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eff.Wesner\OneDrive - The University of South Dakota\USD\Github Projects\salmon_nutrients_contaminants\data\raw_data\"/>
    </mc:Choice>
  </mc:AlternateContent>
  <xr:revisionPtr revIDLastSave="56" documentId="8_{109F53C4-AE46-4B99-A2C8-ED282AD4877F}" xr6:coauthVersionLast="36" xr6:coauthVersionMax="47" xr10:uidLastSave="{E186FCA5-51AE-47E4-9168-55DEE5166936}"/>
  <bookViews>
    <workbookView xWindow="0" yWindow="0" windowWidth="17250" windowHeight="5700" firstSheet="5" activeTab="5" xr2:uid="{E08B7AAA-A32F-A546-BA0E-82833EADC160}"/>
  </bookViews>
  <sheets>
    <sheet name="contaminants" sheetId="1" r:id="rId1"/>
    <sheet name="select contaminants" sheetId="3" r:id="rId2"/>
    <sheet name="final contaminants" sheetId="6" r:id="rId3"/>
    <sheet name="nutrients" sheetId="2" r:id="rId4"/>
    <sheet name="select nutrients" sheetId="4" r:id="rId5"/>
    <sheet name="final nutrients" sheetId="7" r:id="rId6"/>
  </sheets>
  <definedNames>
    <definedName name="_xlnm._FilterDatabase" localSheetId="0" hidden="1">contaminants!$A$1:$T$433</definedName>
    <definedName name="_xlnm._FilterDatabase" localSheetId="2" hidden="1">'final contaminants'!$A$1:$Q$247</definedName>
    <definedName name="_xlnm._FilterDatabase" localSheetId="5" hidden="1">'final nutrients'!$A$1:$R$44</definedName>
    <definedName name="_xlnm._FilterDatabase" localSheetId="3" hidden="1">nutrients!$A$1:$Q$202</definedName>
    <definedName name="_xlnm._FilterDatabase" localSheetId="1" hidden="1">'select contaminants'!$A$1:$O$411</definedName>
    <definedName name="_xlnm._FilterDatabase" localSheetId="4" hidden="1">'select nutrients'!$A$1:$P$52</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4" i="7" l="1"/>
  <c r="N23" i="7"/>
  <c r="N22" i="7"/>
  <c r="N21" i="7"/>
  <c r="N20" i="7"/>
  <c r="N19" i="7"/>
  <c r="N18" i="7"/>
  <c r="N17" i="7"/>
  <c r="N6" i="7"/>
  <c r="N7" i="7"/>
  <c r="N2" i="7"/>
  <c r="N3" i="7"/>
  <c r="N4" i="7"/>
  <c r="N8" i="7"/>
  <c r="N13" i="7"/>
  <c r="N14" i="7"/>
  <c r="N15" i="7"/>
  <c r="N16" i="7"/>
  <c r="N9" i="7"/>
  <c r="N10" i="7"/>
  <c r="N11" i="7"/>
  <c r="N12" i="7"/>
  <c r="N30" i="7"/>
  <c r="N31" i="7"/>
  <c r="N32" i="7"/>
  <c r="N33" i="7"/>
  <c r="N34" i="7"/>
  <c r="N25" i="7"/>
  <c r="N26" i="7"/>
  <c r="N27" i="7"/>
  <c r="N28" i="7"/>
  <c r="N29" i="7"/>
  <c r="N36" i="7"/>
  <c r="N35" i="7"/>
  <c r="N37" i="7"/>
  <c r="N38" i="7"/>
  <c r="N41" i="7"/>
  <c r="N42" i="7"/>
  <c r="N39" i="7"/>
  <c r="N40" i="7"/>
  <c r="N43" i="7"/>
  <c r="N44" i="7"/>
  <c r="N45" i="7"/>
  <c r="N46" i="7"/>
  <c r="N47" i="7"/>
  <c r="N48" i="7"/>
  <c r="N49" i="7"/>
  <c r="N50" i="7"/>
  <c r="N51" i="7"/>
  <c r="N52" i="7"/>
  <c r="N5" i="7"/>
  <c r="M238" i="6"/>
  <c r="M239" i="6"/>
  <c r="M240" i="6"/>
  <c r="M241" i="6"/>
  <c r="M242" i="6"/>
  <c r="M243" i="6"/>
  <c r="M244" i="6"/>
  <c r="M245" i="6"/>
  <c r="M246" i="6"/>
  <c r="M247" i="6"/>
  <c r="M237" i="6"/>
  <c r="M196" i="6"/>
  <c r="M197" i="6"/>
  <c r="M198" i="6"/>
  <c r="M199" i="6"/>
  <c r="M200" i="6"/>
  <c r="M201" i="6"/>
  <c r="M202" i="6"/>
  <c r="M203" i="6"/>
  <c r="M204" i="6"/>
  <c r="M205" i="6"/>
  <c r="M206" i="6"/>
  <c r="M207" i="6"/>
  <c r="M208" i="6"/>
  <c r="M209" i="6"/>
  <c r="M210" i="6"/>
  <c r="M211" i="6"/>
  <c r="M212" i="6"/>
  <c r="M213" i="6"/>
  <c r="M214" i="6"/>
  <c r="M215" i="6"/>
  <c r="M216" i="6"/>
  <c r="M217" i="6"/>
  <c r="M195" i="6"/>
  <c r="M188" i="6"/>
  <c r="M189" i="6"/>
  <c r="M190" i="6"/>
  <c r="M191" i="6"/>
  <c r="M192" i="6"/>
  <c r="M187" i="6"/>
  <c r="M171" i="6"/>
  <c r="M172" i="6"/>
  <c r="M173" i="6"/>
  <c r="M174" i="6"/>
  <c r="M175" i="6"/>
  <c r="M176" i="6"/>
  <c r="M177" i="6"/>
  <c r="M178" i="6"/>
  <c r="M179" i="6"/>
  <c r="M180" i="6"/>
  <c r="M170" i="6"/>
  <c r="M92" i="6"/>
  <c r="M91" i="6"/>
  <c r="M63" i="6"/>
  <c r="M64" i="6"/>
  <c r="M65" i="6"/>
  <c r="M66" i="6"/>
  <c r="M67" i="6"/>
  <c r="M68" i="6"/>
  <c r="M69" i="6"/>
  <c r="M70" i="6"/>
  <c r="M71" i="6"/>
  <c r="M72" i="6"/>
  <c r="M73" i="6"/>
  <c r="M62" i="6"/>
  <c r="M33" i="6"/>
  <c r="M34" i="6"/>
  <c r="M35" i="6"/>
  <c r="M36" i="6"/>
  <c r="M37" i="6"/>
  <c r="M38" i="6"/>
  <c r="M39" i="6"/>
  <c r="M40" i="6"/>
  <c r="M41" i="6"/>
  <c r="M32" i="6"/>
  <c r="M13" i="6"/>
  <c r="M14" i="6"/>
  <c r="M15" i="6"/>
  <c r="M16" i="6"/>
  <c r="M17" i="6"/>
  <c r="M18" i="6"/>
  <c r="M19" i="6"/>
  <c r="M12" i="6"/>
  <c r="M236" i="6"/>
  <c r="M235" i="6"/>
  <c r="M234" i="6"/>
  <c r="M233" i="6"/>
  <c r="M232" i="6"/>
  <c r="M231" i="6"/>
  <c r="M230" i="6"/>
  <c r="M229" i="6"/>
  <c r="M228" i="6"/>
  <c r="M227" i="6"/>
  <c r="M226" i="6"/>
  <c r="M225" i="6"/>
  <c r="M224" i="6"/>
  <c r="M223" i="6"/>
  <c r="M222" i="6"/>
  <c r="M221" i="6"/>
  <c r="M220" i="6"/>
  <c r="M219" i="6"/>
  <c r="M218" i="6"/>
  <c r="M194" i="6"/>
  <c r="M193" i="6"/>
  <c r="M186" i="6"/>
  <c r="M185" i="6"/>
  <c r="M184" i="6"/>
  <c r="M183" i="6"/>
  <c r="M182" i="6"/>
  <c r="M181"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0" i="6"/>
  <c r="M89" i="6"/>
  <c r="M88" i="6"/>
  <c r="M87" i="6"/>
  <c r="M86" i="6"/>
  <c r="M85" i="6"/>
  <c r="M84" i="6"/>
  <c r="M83" i="6"/>
  <c r="M82" i="6"/>
  <c r="M81" i="6"/>
  <c r="M80" i="6"/>
  <c r="M79" i="6"/>
  <c r="M78" i="6"/>
  <c r="M77" i="6"/>
  <c r="M76" i="6"/>
  <c r="M75" i="6"/>
  <c r="M74" i="6"/>
  <c r="M61" i="6"/>
  <c r="M60" i="6"/>
  <c r="M59" i="6"/>
  <c r="M58" i="6"/>
  <c r="M57" i="6"/>
  <c r="M56" i="6"/>
  <c r="M55" i="6"/>
  <c r="M54" i="6"/>
  <c r="M53" i="6"/>
  <c r="M52" i="6"/>
  <c r="M51" i="6"/>
  <c r="M50" i="6"/>
  <c r="M49" i="6"/>
  <c r="M48" i="6"/>
  <c r="M47" i="6"/>
  <c r="M46" i="6"/>
  <c r="M45" i="6"/>
  <c r="M44" i="6"/>
  <c r="M43" i="6"/>
  <c r="M42" i="6"/>
  <c r="M31" i="6"/>
  <c r="M30" i="6"/>
  <c r="M29" i="6"/>
  <c r="M28" i="6"/>
  <c r="M27" i="6"/>
  <c r="M26" i="6"/>
  <c r="M25" i="6"/>
  <c r="M24" i="6"/>
  <c r="M23" i="6"/>
  <c r="M22" i="6"/>
  <c r="M21" i="6"/>
  <c r="M20" i="6"/>
  <c r="M11" i="6"/>
  <c r="M10" i="6"/>
  <c r="M9" i="6"/>
  <c r="M8" i="6"/>
  <c r="M7" i="6"/>
  <c r="M6" i="6"/>
  <c r="M5" i="6"/>
  <c r="M4" i="6"/>
  <c r="M3" i="6"/>
  <c r="M2" i="6"/>
</calcChain>
</file>

<file path=xl/sharedStrings.xml><?xml version="1.0" encoding="utf-8"?>
<sst xmlns="http://schemas.openxmlformats.org/spreadsheetml/2006/main" count="16307" uniqueCount="429">
  <si>
    <t>Authors</t>
  </si>
  <si>
    <t>Publication Year</t>
  </si>
  <si>
    <t>Data Collection Period</t>
  </si>
  <si>
    <t>Species</t>
  </si>
  <si>
    <t>Region</t>
  </si>
  <si>
    <t>Manuscript Region</t>
  </si>
  <si>
    <t>Specific Location</t>
  </si>
  <si>
    <t>n</t>
  </si>
  <si>
    <t>Sample Type</t>
  </si>
  <si>
    <t>Contaminant</t>
  </si>
  <si>
    <t>Concentration</t>
  </si>
  <si>
    <t>Concentration units</t>
  </si>
  <si>
    <t>Tissue</t>
  </si>
  <si>
    <t>Notes</t>
  </si>
  <si>
    <t>DOI or Link</t>
  </si>
  <si>
    <t>AK Dept of Environmental Conservation</t>
  </si>
  <si>
    <t>NA</t>
  </si>
  <si>
    <t>Chinook</t>
  </si>
  <si>
    <t>Alaska</t>
  </si>
  <si>
    <t>Individual</t>
  </si>
  <si>
    <t>THg</t>
  </si>
  <si>
    <t>mg/kg ww</t>
  </si>
  <si>
    <t>Fillet</t>
  </si>
  <si>
    <t>Could be repeated in AK DEC 2020 report; assume fillet concentration is the concentration reported</t>
  </si>
  <si>
    <t>Reported in Karimi et al. (2012)_State of Alaska Total Mercury Concentrations in Alaskan Fishes 2009</t>
  </si>
  <si>
    <t>Chum</t>
  </si>
  <si>
    <t>Coho</t>
  </si>
  <si>
    <t>Pink</t>
  </si>
  <si>
    <t>Sockeye</t>
  </si>
  <si>
    <t>2001-2019</t>
  </si>
  <si>
    <t>https://dec.alaska.gov/media/18731/mercury-in-alaska-fish.pdf</t>
  </si>
  <si>
    <t>Whole Body</t>
  </si>
  <si>
    <t>Composite</t>
  </si>
  <si>
    <t>Bloom</t>
  </si>
  <si>
    <t>Store-bought</t>
  </si>
  <si>
    <t>10.1139/f92-113</t>
  </si>
  <si>
    <t>Burger et al.</t>
  </si>
  <si>
    <t>2004-2005</t>
  </si>
  <si>
    <t>Central AK</t>
  </si>
  <si>
    <t>Aleutian Islands</t>
  </si>
  <si>
    <t>10.1016/j.scitotenv.2007.05.004</t>
  </si>
  <si>
    <t>Dabeka et al.</t>
  </si>
  <si>
    <t>Canada</t>
  </si>
  <si>
    <t>10.1080/02652030410001670184</t>
  </si>
  <si>
    <t>Easton et al.</t>
  </si>
  <si>
    <t>Fillet+Skin</t>
  </si>
  <si>
    <t>10.1126/science.1091447</t>
  </si>
  <si>
    <t>British Columbia</t>
  </si>
  <si>
    <t>BC/WC</t>
  </si>
  <si>
    <t>MeHg</t>
  </si>
  <si>
    <t>Hall et al.</t>
  </si>
  <si>
    <t>USA</t>
  </si>
  <si>
    <t>US Coastline</t>
  </si>
  <si>
    <t>https://books.google.com/books?hl=en&amp;lr=&amp;id=fPEGGfLt-xwC&amp;oi=fnd&amp;pg=PA1&amp;dq=hall+et+al.+1978+mercury+fish&amp;ots=zg7HSHCYjw&amp;sig=sFhO5Q5s2Liwfzmu_mdSwxQd2wg#v=onepage&amp;q=hall%20et%20al.%201978%20mercury%20fish&amp;f=false</t>
  </si>
  <si>
    <t>Health Canada</t>
  </si>
  <si>
    <t>2002-2004</t>
  </si>
  <si>
    <t>https://www.canada.ca/content/dam/hc-sc/migration/hc-sc/fn-an/alt_formats/hpfb-dgpsa/pdf/nutrition/merc_fish_poisson-eng.pdf</t>
  </si>
  <si>
    <t>Kelly et al.</t>
  </si>
  <si>
    <t>Johnstone Strait</t>
  </si>
  <si>
    <t>10.1897/07-527.1</t>
  </si>
  <si>
    <t>Nootka Sound</t>
  </si>
  <si>
    <t>Prince Rupert</t>
  </si>
  <si>
    <t>WCVI Barkley Sound</t>
  </si>
  <si>
    <t>WCVI Troll</t>
  </si>
  <si>
    <t>2011b</t>
  </si>
  <si>
    <t>Fraser River</t>
  </si>
  <si>
    <t>10.1002/etc.410</t>
  </si>
  <si>
    <t>Lockhart et al.</t>
  </si>
  <si>
    <t>1970s-2000s</t>
  </si>
  <si>
    <t>Northern Lakes/Rivers</t>
  </si>
  <si>
    <t>10.1016/j.scitotenv.2004.11.027</t>
  </si>
  <si>
    <t>San Francisco Estuary Institute</t>
  </si>
  <si>
    <t>California</t>
  </si>
  <si>
    <t>Sacramento River</t>
  </si>
  <si>
    <t>https://www.sfei.org/documents/california-bay-delta-authority-fish-mercury-project-year-2-2006-annual-report-sport-fish</t>
  </si>
  <si>
    <t>Shasta Lake</t>
  </si>
  <si>
    <t>US EPA</t>
  </si>
  <si>
    <t>1996-1998</t>
  </si>
  <si>
    <t>Washington</t>
  </si>
  <si>
    <t>Klickitat River</t>
  </si>
  <si>
    <t>https://www.epa.gov/columbiariver/columbia-river-basin-fish-contaminant-survey-1996-1998</t>
  </si>
  <si>
    <t>Columbia River Basin</t>
  </si>
  <si>
    <t>Tissue unspecified; assume fillet concentration is the concentration reported</t>
  </si>
  <si>
    <t>Reported in Karimi et al. (2012)_EPA National Listing of Fish Advisories 2011</t>
  </si>
  <si>
    <t>Reported in Karimi et al. (2012)_EPA National Listing of Fish Advisories (accessed 2011)</t>
  </si>
  <si>
    <t>US FDA</t>
  </si>
  <si>
    <t>1992-1993</t>
  </si>
  <si>
    <t>https://www.fda.gov/food/metals-and-your-food/mercury-concentrations-fish-fda-monitoring-program-1990-2010</t>
  </si>
  <si>
    <t>1991-1992</t>
  </si>
  <si>
    <t>WA Dept of Fish and Wildlife</t>
  </si>
  <si>
    <t>1989-1999</t>
  </si>
  <si>
    <t>Pudget Sound</t>
  </si>
  <si>
    <t>https://wdfw.wa.gov/sites/default/files/publications/01026/wdfw01026.pdf</t>
  </si>
  <si>
    <t>Zhang et al.</t>
  </si>
  <si>
    <t>Bering Sea</t>
  </si>
  <si>
    <t>Yukon River</t>
  </si>
  <si>
    <t>10.1016/S0025-326X(01)00200-4</t>
  </si>
  <si>
    <t>Kuskokwim</t>
  </si>
  <si>
    <t>Nushagak</t>
  </si>
  <si>
    <t>Kvichak</t>
  </si>
  <si>
    <t>Liver</t>
  </si>
  <si>
    <t>2001-2018</t>
  </si>
  <si>
    <t>PCB Cogener 153</t>
  </si>
  <si>
    <t>https://dec.alaska.gov/media/18734/pcb-in-alaska-fish.pdf</t>
  </si>
  <si>
    <t>PCBs</t>
  </si>
  <si>
    <t>Keefer et al.</t>
  </si>
  <si>
    <t>2013-2014</t>
  </si>
  <si>
    <t>Oregon</t>
  </si>
  <si>
    <t>Willamette River</t>
  </si>
  <si>
    <t>10.1007/s10641-019-00944-w</t>
  </si>
  <si>
    <t>ng/g ww</t>
  </si>
  <si>
    <t>At or near spawning grounds, Weaver Creek; back calculated concentration from ng/g lipid concentration using % lipid provided in paper</t>
  </si>
  <si>
    <t>Lower Fraser River, Weaver Creek Population; back calculated concentration from ng/g lipid concentration using % lipid provided in paper</t>
  </si>
  <si>
    <t>Lower Fraser River, Adams River Population; back calculated concentration from ng/g lipid concentration using % lipid provided in paper</t>
  </si>
  <si>
    <t>At or near spawning grounds, Adams River; back calculated concentration from ng/g lipid concentration using % lipid provided in paper</t>
  </si>
  <si>
    <t>Lower Fraser River, Thompson River Population; back calculated concentration from ng/g lipid concentration using % lipid provided in paper</t>
  </si>
  <si>
    <t>Mid-River catch, Thompson River Population; back calculated concentration from ng/g lipid concentration using % lipid provided in paper</t>
  </si>
  <si>
    <t>Mid-River catch, Shuswap River Population; back calculated concentration from ng/g lipid concentration using % lipid provided in paper</t>
  </si>
  <si>
    <t>At or near spawning grounds, Shuswap River; back calculated concentration from ng/g lipid concentration using % lipid provided in paper</t>
  </si>
  <si>
    <t>NOAA</t>
  </si>
  <si>
    <t>Various, from studies published 1998-2010</t>
  </si>
  <si>
    <t>SEAK</t>
  </si>
  <si>
    <t>SE Alaska/ GOA</t>
  </si>
  <si>
    <t>Varies by study</t>
  </si>
  <si>
    <t>from ADEC (2011)</t>
  </si>
  <si>
    <t>https://repository.library.noaa.gov/view/noaa/12818</t>
  </si>
  <si>
    <t>West Coast VI</t>
  </si>
  <si>
    <t>Great Central Lake from (deBruyn et al. (2004))</t>
  </si>
  <si>
    <t>unknown</t>
  </si>
  <si>
    <t>from Hayward et al (2009)</t>
  </si>
  <si>
    <t>Great Central Lake from (Kelly et al. (2007))</t>
  </si>
  <si>
    <t>SE Alaska/ Gulf of Alaska</t>
  </si>
  <si>
    <t>from ADEC(2011)</t>
  </si>
  <si>
    <t>from Hayward et al. (2007)</t>
  </si>
  <si>
    <t>Population: Weaver Creek from (Kelly et al. (2007))</t>
  </si>
  <si>
    <t>Population: Early Stuart from (Kelly et al. (2007))</t>
  </si>
  <si>
    <t>from Shaw et al. (2008)</t>
  </si>
  <si>
    <t>Population:Weaver Creek from (Kelly et al. (2007))</t>
  </si>
  <si>
    <t>from Hayward et al. (2010)</t>
  </si>
  <si>
    <t>Population; Weaver Creek from (Kelly et al. (2007))</t>
  </si>
  <si>
    <t>Population: Weaver Creek from (Veldhoen et al (2010))</t>
  </si>
  <si>
    <t>BC North Coast</t>
  </si>
  <si>
    <t>Skeena Population from O'Neill et al (2006)</t>
  </si>
  <si>
    <t>Population: Adams from (Veldhoen et al (2010))</t>
  </si>
  <si>
    <t>Thompson Population from Veldhoen et al. (2010)</t>
  </si>
  <si>
    <t>Thompson Population from Cullon et al. (2009)</t>
  </si>
  <si>
    <t>South Central</t>
  </si>
  <si>
    <t>River population from Rice and Moles (2006)</t>
  </si>
  <si>
    <t>Shuswap population from Veldhoen et al. (2010)</t>
  </si>
  <si>
    <t>Columbia River</t>
  </si>
  <si>
    <t>Clackamas River from (Stone (2006))</t>
  </si>
  <si>
    <t>SEAK-Bering Sea</t>
  </si>
  <si>
    <t>Gulf of Alaska/ Bering Sea</t>
  </si>
  <si>
    <t>Soma</t>
  </si>
  <si>
    <t>Fall chinook from (Stone (2006))</t>
  </si>
  <si>
    <t>WA Coast</t>
  </si>
  <si>
    <t>Population: Quinault from (Missildine et all (2005))</t>
  </si>
  <si>
    <t>from O'Neill et all (2006)</t>
  </si>
  <si>
    <t>Population: Makah from (Missildine et all (2005))</t>
  </si>
  <si>
    <t>Population: Pudget sound mixed from (O'Neill et al (1998))</t>
  </si>
  <si>
    <t>from O'Neill et al (1998)</t>
  </si>
  <si>
    <t>Population: Umatilla River from (EPA 2002)</t>
  </si>
  <si>
    <t>Puget Sound</t>
  </si>
  <si>
    <t>Duwamish River from Cullon et al. (2009)</t>
  </si>
  <si>
    <t>mixed fall chinook from EPA 2002</t>
  </si>
  <si>
    <t>population: Copper River from (Ewald et al. (1998))</t>
  </si>
  <si>
    <t>PCBS</t>
  </si>
  <si>
    <t>mixed spring chinook from EPA 2002</t>
  </si>
  <si>
    <t>Deschutes River from Missildine et al. (2005)</t>
  </si>
  <si>
    <t>Issaquah Creek from Missildine et al. (2005)</t>
  </si>
  <si>
    <t>Population: Pudget Sound Mixed from (O'Neill et al (2006))</t>
  </si>
  <si>
    <t>10.1897/08-125.1</t>
  </si>
  <si>
    <t>from Hardell et al. (2010)</t>
  </si>
  <si>
    <t>O'Neill and West</t>
  </si>
  <si>
    <t>1992-2001</t>
  </si>
  <si>
    <t>Marine location, Central Sound</t>
  </si>
  <si>
    <t>10.1577/T08-003.1</t>
  </si>
  <si>
    <t>Marine location, South Sound</t>
  </si>
  <si>
    <t>West et al.</t>
  </si>
  <si>
    <t>1990-1998</t>
  </si>
  <si>
    <t>DDTs</t>
  </si>
  <si>
    <t>Sum of p,p'-DDT, o,p'-DDT,  p,p'-DDE, o,p'-DDE, p,p'-DDD, o,p'-DDD</t>
  </si>
  <si>
    <t>10.1002/etc.662</t>
  </si>
  <si>
    <t>At or near spawning grounds, Adams River; back calculated concentration from ng/g lipid concentration using % lipid provided in paper; sum of p,p′-DDT, o,p′-DDT,  p,p′-DDE, o,p′-DDE, p,p′-DDD, o,p′-DDD</t>
  </si>
  <si>
    <t>At or near spawning grounds, Weaver Creek; back calculated concentration from ng/g lipid concentration using % lipid provided in paper; sum of p,p′-DDT, o,p′-DDT,  p,p′-DDE, o,p′-DDE, p,p′-DDD, o,p′-DDD</t>
  </si>
  <si>
    <t>At or near spawning grounds, Thompson River; back calculated concentration from ng/g lipid concentration using % lipid provided in paper; sum of p,p′-DDT, o,p′-DDT,  p,p′-DDE, o,p′-DDE, p,p′-DDD, o,p′-DDD</t>
  </si>
  <si>
    <t>At or near spawning grounds, Shuswap River; back calculated concentration from ng/g lipid concentration using % lipid provided in paper; sum of p,p′-DDT, o,p′-DDT,  p,p′-DDE, o,p′-DDE, p,p′-DDD, o,p′-DDD</t>
  </si>
  <si>
    <t>Lower Fraser River, Adams River population; back calculated concentration from ng/g lipid concentration using % lipid provided in paper; sum of p,p′-DDT, o,p′-DDT,  p,p′-DDE, o,p′-DDE, p,p′-DDD, o,p′-DDD</t>
  </si>
  <si>
    <t>Lower Fraser River, Weaver Creek population; back calculated concentration from ng/g lipid concentration using % lipid provided in paper; sum of p,p′-DDT, o,p′-DDT,  p,p′-DDE, o,p′-DDE, p,p′-DDD, o,p′-DDD</t>
  </si>
  <si>
    <t>Lower Fraser River, Thompson River population; back calculated concentration from ng/g lipid concentration using % lipid provided in paper; sum of p,p′-DDT, o,p′-DDT,  p,p′-DDE, o,p′-DDE, p,p′-DDD, o,p′-DDD</t>
  </si>
  <si>
    <t>Mid River Catch, Shuswap River population; back calculated concentration from ng/g lipid concentration using % lipid provided in paper; sum of p,p′-DDT, o,p′-DDT,  p,p′-DDE, o,p′-DDE, p,p′-DDD, o,p′-DDD</t>
  </si>
  <si>
    <t>10.1016/S0045-6535(01)00136-9</t>
  </si>
  <si>
    <t xml:space="preserve">Hites et al. </t>
  </si>
  <si>
    <t>SE Alaka</t>
  </si>
  <si>
    <t>from EPA 2002</t>
  </si>
  <si>
    <t>Harrison Population from Cullon et al. (2009)</t>
  </si>
  <si>
    <t>Puget sound mixed from O'Neill et al. (2006)</t>
  </si>
  <si>
    <t>Cullon et al.</t>
  </si>
  <si>
    <t>2000-2001</t>
  </si>
  <si>
    <t>Lower Fraser River</t>
  </si>
  <si>
    <t>Duwamish River</t>
  </si>
  <si>
    <t>PBB</t>
  </si>
  <si>
    <t>Polybrominated biphenyl</t>
  </si>
  <si>
    <t>PBDEs</t>
  </si>
  <si>
    <t>Polybrominated diphenyl ether</t>
  </si>
  <si>
    <t>PCDD</t>
  </si>
  <si>
    <t>ng/kg ww</t>
  </si>
  <si>
    <t>Polychlorinated dibenzo-p-dioxin</t>
  </si>
  <si>
    <t>Deschutes River</t>
  </si>
  <si>
    <t>PCDE</t>
  </si>
  <si>
    <t>Polychlorinated diphenyl ethers</t>
  </si>
  <si>
    <t>PCDF</t>
  </si>
  <si>
    <t>Polychlorinated dibenzofuran</t>
  </si>
  <si>
    <t>Sum of 39 congeners (specific congeners not provided)</t>
  </si>
  <si>
    <t>Hites et al.</t>
  </si>
  <si>
    <t>2004b</t>
  </si>
  <si>
    <t>2001-2002</t>
  </si>
  <si>
    <t>Sum of PBDE congeners 1, 2, 3, 7, 8, 10, 11, 12, 13, 15, 17, 25, 28, 30, 32, 33, 35, 37, 47, 49, 66, 71, 75, 77, 85, 99, 100, 105, 116, 119, 126, 138, 140, 153, 154, 155, 166, 181, 183, 190, 206, 207, and 208</t>
  </si>
  <si>
    <t>10.1021/es049548m</t>
  </si>
  <si>
    <t>Lower Fraser River, Thompson River population; back calculated concentration from ng/g lipid concentration using % lipid provided in paper; sum of 2-BDE-1, 3-BDE-2, 4-BDE-3, 26-BDE-10, 24-BDE-7, 24'/33'-BDE-8/11, 34-BDE-12, 34'-BDE-13, 44'-BDE-15, 246-BDE-30, 24'6-BDE-32, 22'4-BDE-17, 23'4-BDE-25, 244'/2'34-BDE-28/33, 33'4-BDE-35, 344'-BDE-37, 244'6-BDE-75, 22'45'-BDE-49, 23'4'6-BDE-71, 22'44'-BDE-47, 23'44'-BDE-66, 33'44'-BDE-77, 22'44'6-BDE-100, 23'44'6-BDE-119, 22'44'5-BDE-99, 23456-BDE-116, 22'44'5-BDE-85, 233'44'-BDE-105#, 33'44'5-BDE-126, 22'44'66'-BDE-155,22'44'56'-BDE-154, 22'44'55'-BDE-153, 22'344'6'-BDE-140, 22'344'5'/2344'56-BDE-138/166, 22'344'5'6-BDE-183, 22'344'56-BDE-181, 256/22'6-BDE-190/171, 22'455'-BDE-101, 23'44'5-BDE-118, 22'33'455'66'-BDE-208, 22'33'44'566'-BDE-207, 22'33'44'55'6-BDE-206,22'344'6-BDE-139, (33'44')25/55'-BDE-156/169, 22'344'66'-BDE-184, 233'44'5'6-BDE-191, 22'344'55'-BDE-180, 22'33'44'55'66'-BDE-209</t>
  </si>
  <si>
    <t>Population: Pudget Sound Mixed from (O'Neill et al (2006)); specific combination of PBDEs varies by study</t>
  </si>
  <si>
    <t>from O'Neill et all (2006); specific combination of PBDEs varies by study</t>
  </si>
  <si>
    <t>Fall chinook from (Stone (2006)); specific combination of PBDEs varies by study</t>
  </si>
  <si>
    <t>Clackamas River from (Stone (2006)); specific combination of PBDEs varies by study</t>
  </si>
  <si>
    <t>from Hayward et al. (2007); specific combination of PBDEs varies by study</t>
  </si>
  <si>
    <t>from ADEC (2011); specific combination of PBDEs varies by study</t>
  </si>
  <si>
    <t>from Hayward et al (2009); specific combination of PBDEs varies by study</t>
  </si>
  <si>
    <t>from ADEC(2011); specific combination of PBDEs varies by study</t>
  </si>
  <si>
    <t>from Hayward et al. (2010); specific combination of PBDEs varies by study</t>
  </si>
  <si>
    <t>from Shaw et al. (2008); specific combination of PBDEs varies by study</t>
  </si>
  <si>
    <t>Skeena Population from O'Neill et al (2006); specific combination of PBDEs varies by study</t>
  </si>
  <si>
    <t>Thompson Population from Veldhoen et al. (2010); specific combination of PBDEs varies by study</t>
  </si>
  <si>
    <t>Harrison Population from Cullon et al. (2009); specific combination of PBDEs varies by study</t>
  </si>
  <si>
    <t>Duwamish River from Cullon et al. (2009); specific combination of PBDEs varies by study</t>
  </si>
  <si>
    <t>Puget sound mixed from O'Neill et al. (2006); specific combination of PBDEs varies by study</t>
  </si>
  <si>
    <t>Upsteam/spawning ground data</t>
  </si>
  <si>
    <t>Bowerman et al. 2017</t>
  </si>
  <si>
    <t>O'Neill et al. 2014</t>
  </si>
  <si>
    <t>McVeigh et al. 2007</t>
  </si>
  <si>
    <t>Kelly et al. (2011a)</t>
  </si>
  <si>
    <t>Kelly et al. (2011b)</t>
  </si>
  <si>
    <t>Easton et al. (2002)</t>
  </si>
  <si>
    <t>Shaw et al. (2008)</t>
  </si>
  <si>
    <t>Friesen et al. (2015)</t>
  </si>
  <si>
    <t>Courtenay et al. 2020</t>
  </si>
  <si>
    <t>Porter et al. 1992</t>
  </si>
  <si>
    <t>Gladyshev et al. 2012</t>
  </si>
  <si>
    <t>Henriques et al. (2014)</t>
  </si>
  <si>
    <t>Borden et al. 2018</t>
  </si>
  <si>
    <t>Huynh and Kitts 2009</t>
  </si>
  <si>
    <t>Exler &amp; Weihrauch 1976</t>
  </si>
  <si>
    <t>Sidhu 2003</t>
  </si>
  <si>
    <t>% lipid</t>
  </si>
  <si>
    <t>14:0</t>
  </si>
  <si>
    <t>15:0</t>
  </si>
  <si>
    <t>16:0</t>
  </si>
  <si>
    <t>16:1n7</t>
  </si>
  <si>
    <t>17:0</t>
  </si>
  <si>
    <t>18:0</t>
  </si>
  <si>
    <t>18:1n7</t>
  </si>
  <si>
    <t>18:1n9</t>
  </si>
  <si>
    <t>18:2n6</t>
  </si>
  <si>
    <t>18:3n3</t>
  </si>
  <si>
    <t>18:4n3</t>
  </si>
  <si>
    <t>20:1n11</t>
  </si>
  <si>
    <t>20:1n7</t>
  </si>
  <si>
    <t>20:1n9</t>
  </si>
  <si>
    <t>20:4n3</t>
  </si>
  <si>
    <t>20:4n6</t>
  </si>
  <si>
    <t>20:5n3</t>
  </si>
  <si>
    <t>22:1</t>
  </si>
  <si>
    <t>22:1n11</t>
  </si>
  <si>
    <t>22:1n7</t>
  </si>
  <si>
    <t>22:1n9</t>
  </si>
  <si>
    <t>22:4n6</t>
  </si>
  <si>
    <t>22:5n3</t>
  </si>
  <si>
    <t>22:5n6</t>
  </si>
  <si>
    <t>22:6n3</t>
  </si>
  <si>
    <t>24:1</t>
  </si>
  <si>
    <t>Sum monoenes</t>
  </si>
  <si>
    <t>Sum n3 LCPUFA</t>
  </si>
  <si>
    <t>sum n3 PUFA</t>
  </si>
  <si>
    <t>sum n6 PUFA</t>
  </si>
  <si>
    <t>Sum saturates</t>
  </si>
  <si>
    <t>% body weight or g/100g bw</t>
  </si>
  <si>
    <t>muscle</t>
  </si>
  <si>
    <t>viscera</t>
  </si>
  <si>
    <t>skin</t>
  </si>
  <si>
    <t>gonad</t>
  </si>
  <si>
    <t>whole fish</t>
  </si>
  <si>
    <t>10.1111/jfb.13274</t>
  </si>
  <si>
    <t>doi: 10.3354/esr00631</t>
  </si>
  <si>
    <t>10.1111/j.1095-8649.2007.01635.x</t>
  </si>
  <si>
    <t>10.1002/etc.663</t>
  </si>
  <si>
    <t>10.1002/etc.664</t>
  </si>
  <si>
    <t>10.1002/etc.665</t>
  </si>
  <si>
    <t>10.1002/etc.666</t>
  </si>
  <si>
    <t>10.1002/etc.667</t>
  </si>
  <si>
    <t>10.1002/etc.668</t>
  </si>
  <si>
    <t>10.1002/etc.669</t>
  </si>
  <si>
    <t>10.1002/etc.411</t>
  </si>
  <si>
    <t>10.1002/etc.412</t>
  </si>
  <si>
    <t>10.1002/etc.413</t>
  </si>
  <si>
    <t>10.1016/S0045-6535(01)00136-10</t>
  </si>
  <si>
    <t>10.1016/S0045-6535(01)00136-11</t>
  </si>
  <si>
    <t>10.1016/S0045-6535(01)00136-12</t>
  </si>
  <si>
    <t>10.1016/j.chemosphere.2008.01.030</t>
  </si>
  <si>
    <t>10.1016/j.aquaculture.2014.11.035</t>
  </si>
  <si>
    <t>10.1016/j.aquaculture.2014.11.036</t>
  </si>
  <si>
    <t>10.1016/j.aquaculture.2014.11.037</t>
  </si>
  <si>
    <t>10.1016/j.aquaculture.2014.11.038</t>
  </si>
  <si>
    <t>10.1016/j.aquaculture.2014.11.039</t>
  </si>
  <si>
    <t>10.1002/nafm.10398</t>
  </si>
  <si>
    <t>10.1111/j.1365-2621.1992.tb01201.x</t>
  </si>
  <si>
    <t xml:space="preserve">10.1111/j.1750-3841.2012.02998.x </t>
  </si>
  <si>
    <t>doi:10.1017/S0007114514001603</t>
  </si>
  <si>
    <t>10.1007/s00216-018-1467-y</t>
  </si>
  <si>
    <t>10.1016/j.yrtph.2003.07.002</t>
  </si>
  <si>
    <t>calculated % lipid fresh weight from % lipid dry weight and % water</t>
  </si>
  <si>
    <t>from Gladyshev et al. 2012</t>
  </si>
  <si>
    <t>from Mahaffey 2004</t>
  </si>
  <si>
    <t>data drawn from Hepburn et al. 1986 J. Am. Dietetic. Assoc. 86: 788-793</t>
  </si>
  <si>
    <t>South Fork Salmon River</t>
  </si>
  <si>
    <t>Skeena River</t>
  </si>
  <si>
    <t>Puget Sound Blackmouth</t>
  </si>
  <si>
    <t>Columbia River (fall run)</t>
  </si>
  <si>
    <t>Columbia River (spring run)</t>
  </si>
  <si>
    <t>Kimsquit River</t>
  </si>
  <si>
    <t>Emmonak</t>
  </si>
  <si>
    <t>Whitman</t>
  </si>
  <si>
    <t>Chena</t>
  </si>
  <si>
    <t>Kenai</t>
  </si>
  <si>
    <t>Kurilskoye Lake</t>
  </si>
  <si>
    <t>Idaho</t>
  </si>
  <si>
    <t>British Columbia - Fraser River</t>
  </si>
  <si>
    <t>Russia</t>
  </si>
  <si>
    <t>United Kingdom</t>
  </si>
  <si>
    <t>light</t>
  </si>
  <si>
    <t>dark</t>
  </si>
  <si>
    <t>fresh</t>
  </si>
  <si>
    <t>frozen</t>
  </si>
  <si>
    <t>canned</t>
  </si>
  <si>
    <t>migration</t>
  </si>
  <si>
    <t>arrival</t>
  </si>
  <si>
    <t>spawn ready</t>
  </si>
  <si>
    <t>Sex</t>
  </si>
  <si>
    <t>female</t>
  </si>
  <si>
    <t>male</t>
  </si>
  <si>
    <t>from Mahaffey 2004; canned</t>
  </si>
  <si>
    <t>Unknown fly fishing - Vanouver Island</t>
  </si>
  <si>
    <t>Store-bought - Vanouver Island</t>
  </si>
  <si>
    <t>N/A</t>
  </si>
  <si>
    <t>2012-2013</t>
  </si>
  <si>
    <t>Store-bought Vancouver</t>
  </si>
  <si>
    <t>2008-2009</t>
  </si>
  <si>
    <t>British Columbia/Alaska</t>
  </si>
  <si>
    <t>Pacific Northwest</t>
  </si>
  <si>
    <t xml:space="preserve">At or near spawning grounds, Adams River; </t>
  </si>
  <si>
    <t xml:space="preserve">At or near spawning grounds, Weaver Creek; </t>
  </si>
  <si>
    <t xml:space="preserve">At or near spawning grounds, Thompson River; </t>
  </si>
  <si>
    <t xml:space="preserve">At or near spawning grounds, Shuswap River; </t>
  </si>
  <si>
    <t>1998-1999</t>
  </si>
  <si>
    <t>prespawning - Kanaka Creek</t>
  </si>
  <si>
    <t>postspawning - Kanaka Creek</t>
  </si>
  <si>
    <t>2000-2004</t>
  </si>
  <si>
    <t>British Columbia &amp; Washington</t>
  </si>
  <si>
    <t>2003-2004</t>
  </si>
  <si>
    <t>All</t>
  </si>
  <si>
    <t>Donaldson 1967</t>
  </si>
  <si>
    <t>Larkin and Slaney 1997</t>
  </si>
  <si>
    <t>USDA database</t>
  </si>
  <si>
    <t>%N</t>
  </si>
  <si>
    <t>N derived from protein data using https://norganics.com/index-2/calculation-pages/convert-protein-to-nitrogen/</t>
  </si>
  <si>
    <t>%P</t>
  </si>
  <si>
    <t>1973-1975</t>
  </si>
  <si>
    <t>Nutrient</t>
  </si>
  <si>
    <t>FA class</t>
  </si>
  <si>
    <t>n6 PUFA</t>
  </si>
  <si>
    <t>n3 LC-PUFA</t>
  </si>
  <si>
    <t>EPA</t>
  </si>
  <si>
    <t>ALA</t>
  </si>
  <si>
    <t>DHA</t>
  </si>
  <si>
    <t>Saturates</t>
  </si>
  <si>
    <t>MUFA</t>
  </si>
  <si>
    <t>PUFA</t>
  </si>
  <si>
    <t>P</t>
  </si>
  <si>
    <t>N</t>
  </si>
  <si>
    <t>ug/kg ww</t>
  </si>
  <si>
    <t>PBDEs_Total</t>
  </si>
  <si>
    <t>Concentrations are arithmetic means</t>
  </si>
  <si>
    <t>https://dec.alaska.gov/media/18733/pbde-in-alaska-fish.pdf</t>
  </si>
  <si>
    <t>2001-2020</t>
  </si>
  <si>
    <t>https://dec.alaska.gov/media/18735/pesticides-in-alaska-fish.pdf</t>
  </si>
  <si>
    <t>DDTs_Total</t>
  </si>
  <si>
    <t>Hg_Total</t>
  </si>
  <si>
    <t>https://dec.alaska.gov/media/22378/mercury-in-alaska-fish.pdf</t>
  </si>
  <si>
    <t>Mean Concentration</t>
  </si>
  <si>
    <t>Hg_Methyl</t>
  </si>
  <si>
    <t>PCBs_Subset</t>
  </si>
  <si>
    <t>112 Congeners</t>
  </si>
  <si>
    <t>45 Congeners</t>
  </si>
  <si>
    <t>139 Congeners</t>
  </si>
  <si>
    <t>Aroclor 1016, 1221, 1232, 1242, 1248, 1254, 1260</t>
  </si>
  <si>
    <t>from O'Neill and West (2009)</t>
  </si>
  <si>
    <t>Various, from studies published 1998-2011</t>
  </si>
  <si>
    <t>Various, from studies published 1998-2012</t>
  </si>
  <si>
    <t>Various, from studies published 1998-2013</t>
  </si>
  <si>
    <t>Various, from studies published 1998-2014</t>
  </si>
  <si>
    <t>Various, from studies published 1998-2015</t>
  </si>
  <si>
    <t>Various, from studies published 1998-2016</t>
  </si>
  <si>
    <t>Aroclor 1016, 1221, 1232, 1242, 1248, 1254, 1260 and 15 congeners</t>
  </si>
  <si>
    <t>At or near spawning grounds</t>
  </si>
  <si>
    <t>Lower Fraser River, Thompson River population; back calculated concentration from ng/g lipid concentration using % lipid provided in paper; sum of 48 congeners: 2-BDE-1, 3-BDE-2, 4-BDE-3, 26-BDE-10, 24-BDE-7, 24'/33'-BDE-8/11, 34-BDE-12, 34'-BDE-13, 44'-BDE-15, 246-BDE-30, 24'6-BDE-32, 22'4-BDE-17, 23'4-BDE-25, 244'/2'34-BDE-28/33, 33'4-BDE-35, 344'-BDE-37, 244'6-BDE-75, 22'45'-BDE-49, 23'4'6-BDE-71, 22'44'-BDE-47, 23'44'-BDE-66, 33'44'-BDE-77, 22'44'6-BDE-100, 23'44'6-BDE-119, 22'44'5-BDE-99, 23456-BDE-116, 22'44'5-BDE-85, 233'44'-BDE-105#, 33'44'5-BDE-126, 22'44'66'-BDE-155,22'44'56'-BDE-154, 22'44'55'-BDE-153, 22'344'6'-BDE-140, 22'344'5'/2344'56-BDE-138/166, 22'344'5'6-BDE-183, 22'344'56-BDE-181, 256/22'6-BDE-190/171, 22'455'-BDE-101, 23'44'5-BDE-118, 22'33'455'66'-BDE-208, 22'33'44'566'-BDE-207, 22'33'44'55'6-BDE-206,22'344'6-BDE-139, (33'44')25/55'-BDE-156/169, 22'344'66'-BDE-184, 233'44'5'6-BDE-191, 22'344'55'-BDE-180, 22'33'44'55'66'-BDE-209</t>
  </si>
  <si>
    <t>Reported elsewhere or otherwise duplicated data</t>
  </si>
  <si>
    <t>Alaska (Kodiak)</t>
  </si>
  <si>
    <t>PInk</t>
  </si>
  <si>
    <t>AK</t>
  </si>
  <si>
    <t>NPO</t>
  </si>
  <si>
    <t>https://www.sciencedirect.com/science/article/abs/pii/S0013935104000337?via%3Dihub</t>
  </si>
  <si>
    <t>https://www.proquest.com/docview/302302466?pq-origsite=gscholar&amp;fromopenview=true</t>
  </si>
  <si>
    <t>doi:10.17221/365/2013-CJFS</t>
  </si>
  <si>
    <t>doi:10.1577/1548-8446(1997)022&lt;0016:IOTIMN&gt;2.0.CO;2</t>
  </si>
  <si>
    <t>https://fdc.nal.usda.gov/index.html</t>
  </si>
  <si>
    <t>Mean concentration_standardized</t>
  </si>
  <si>
    <t>Concentration units_standardized</t>
  </si>
  <si>
    <t>Gende et al. 2004</t>
  </si>
  <si>
    <t>Bear Creek</t>
  </si>
  <si>
    <t>males/table 1</t>
  </si>
  <si>
    <t>females/table1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</si>
</sst>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0"/>
      <color theme="1"/>
      <name val="Arial"/>
      <family val="2"/>
    </font>
    <font>
      <sz val="10"/>
      <color rgb="FF000000"/>
      <name val="Arial"/>
      <family val="2"/>
    </font>
    <font>
      <sz val="10"/>
      <name val="Arial"/>
      <family val="2"/>
    </font>
    <font>
      <sz val="10"/>
      <color rgb="FFFF0000"/>
      <name val="Arial"/>
      <family val="2"/>
    </font>
    <font>
      <b/>
      <sz val="10"/>
      <color theme="1"/>
      <name val="Arial"/>
      <family val="2"/>
    </font>
    <font>
      <b/>
      <sz val="10"/>
      <color rgb="FF000000"/>
      <name val="Arial"/>
      <family val="2"/>
    </font>
    <font>
      <b/>
      <sz val="10"/>
      <color rgb="FFFF0000"/>
      <name val="Arial"/>
      <family val="2"/>
    </font>
    <font>
      <sz val="10"/>
      <color rgb="FF231F20"/>
      <name val="Arial"/>
      <family val="2"/>
    </font>
    <font>
      <u/>
      <sz val="10"/>
      <color rgb="FF0563C1"/>
      <name val="Arial"/>
      <family val="2"/>
    </font>
    <font>
      <sz val="10"/>
      <color rgb="FF2A2D35"/>
      <name val="Arial"/>
      <family val="2"/>
    </font>
    <font>
      <u/>
      <sz val="10"/>
      <color rgb="FF005274"/>
      <name val="Arial"/>
      <family val="2"/>
    </font>
    <font>
      <sz val="8"/>
      <name val="Calibri"/>
      <family val="2"/>
      <scheme val="minor"/>
    </font>
    <font>
      <sz val="12"/>
      <color rgb="FFFF0000"/>
      <name val="Calibri"/>
      <family val="2"/>
      <scheme val="minor"/>
    </font>
    <font>
      <strike/>
      <sz val="10"/>
      <color theme="1"/>
      <name val="Arial"/>
      <family val="2"/>
    </font>
    <font>
      <strike/>
      <sz val="12"/>
      <color theme="1"/>
      <name val="Calibri"/>
      <family val="2"/>
      <scheme val="minor"/>
    </font>
    <font>
      <strike/>
      <sz val="10"/>
      <color rgb="FF000000"/>
      <name val="Arial"/>
      <family val="2"/>
    </font>
    <font>
      <strike/>
      <sz val="10"/>
      <name val="Arial"/>
      <family val="2"/>
    </font>
  </fonts>
  <fills count="4">
    <fill>
      <patternFill patternType="none"/>
    </fill>
    <fill>
      <patternFill patternType="gray125"/>
    </fill>
    <fill>
      <patternFill patternType="solid">
        <fgColor rgb="FFFFFFFF"/>
        <bgColor rgb="FFFFFFFF"/>
      </patternFill>
    </fill>
    <fill>
      <patternFill patternType="solid">
        <fgColor rgb="FFF8F8F8"/>
        <bgColor rgb="FFF8F8F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0" fontId="1" fillId="0" borderId="0" xfId="0" applyFont="1"/>
    <xf numFmtId="0" fontId="3" fillId="0" borderId="0" xfId="0" applyFont="1" applyAlignment="1">
      <alignment horizontal="left"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xf numFmtId="0" fontId="1" fillId="0" borderId="2" xfId="0" applyFont="1" applyBorder="1" applyAlignment="1">
      <alignment horizontal="left" vertical="center"/>
    </xf>
    <xf numFmtId="0" fontId="5" fillId="0" borderId="1" xfId="0" applyFont="1" applyFill="1" applyBorder="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xf>
    <xf numFmtId="0" fontId="1" fillId="0" borderId="0" xfId="0" applyFont="1" applyFill="1" applyAlignment="1">
      <alignment horizontal="left" vertical="center"/>
    </xf>
    <xf numFmtId="0" fontId="2" fillId="0" borderId="0" xfId="0" applyFont="1" applyFill="1" applyAlignment="1">
      <alignment horizontal="left"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0" xfId="0" applyFont="1" applyAlignment="1">
      <alignment horizontal="left" vertical="center"/>
    </xf>
    <xf numFmtId="0" fontId="5" fillId="0" borderId="0" xfId="0" applyFont="1" applyFill="1" applyAlignment="1">
      <alignment horizontal="left" vertical="center"/>
    </xf>
    <xf numFmtId="0" fontId="9"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Alignment="1">
      <alignment horizontal="center"/>
    </xf>
    <xf numFmtId="0" fontId="10" fillId="3" borderId="0" xfId="0" applyFont="1" applyFill="1" applyAlignment="1"/>
    <xf numFmtId="0" fontId="4" fillId="0" borderId="0" xfId="0" applyFont="1" applyAlignment="1"/>
    <xf numFmtId="0" fontId="11" fillId="2" borderId="0" xfId="0" applyFont="1" applyFill="1" applyAlignment="1"/>
    <xf numFmtId="0" fontId="6" fillId="0" borderId="1" xfId="0" applyFont="1" applyFill="1" applyBorder="1" applyAlignment="1">
      <alignment horizontal="right" vertical="center"/>
    </xf>
    <xf numFmtId="0" fontId="1" fillId="0" borderId="0" xfId="0" applyFont="1" applyAlignment="1">
      <alignment horizontal="right"/>
    </xf>
    <xf numFmtId="0" fontId="2" fillId="0" borderId="0" xfId="0" applyFont="1"/>
    <xf numFmtId="0" fontId="2" fillId="0" borderId="0" xfId="0" applyFont="1" applyAlignment="1">
      <alignment horizontal="right"/>
    </xf>
    <xf numFmtId="0" fontId="5" fillId="0" borderId="1" xfId="0" applyFont="1" applyFill="1" applyBorder="1" applyAlignment="1">
      <alignment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4" fillId="0" borderId="0" xfId="0" applyFont="1" applyBorder="1" applyAlignment="1">
      <alignment horizontal="left" vertical="center"/>
    </xf>
    <xf numFmtId="0" fontId="13"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4" fillId="2" borderId="0" xfId="0" applyFont="1" applyFill="1" applyAlignment="1">
      <alignment horizontal="left" vertical="center"/>
    </xf>
    <xf numFmtId="0" fontId="15" fillId="0" borderId="0" xfId="0" applyFont="1"/>
    <xf numFmtId="0" fontId="14" fillId="0" borderId="2" xfId="0" applyFont="1" applyBorder="1" applyAlignment="1">
      <alignment horizontal="left" vertical="center"/>
    </xf>
    <xf numFmtId="0" fontId="16" fillId="2" borderId="0" xfId="0" applyFont="1" applyFill="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2" borderId="0" xfId="0" applyFont="1" applyFill="1" applyAlignment="1">
      <alignment horizontal="center" vertical="center"/>
    </xf>
    <xf numFmtId="0" fontId="17" fillId="0" borderId="0" xfId="0" applyFont="1" applyAlignment="1">
      <alignment horizontal="left" vertical="center"/>
    </xf>
    <xf numFmtId="0" fontId="14" fillId="0" borderId="0" xfId="0" applyFont="1"/>
    <xf numFmtId="0" fontId="14" fillId="0" borderId="0" xfId="0" applyFont="1" applyAlignment="1"/>
    <xf numFmtId="0" fontId="14" fillId="0" borderId="0" xfId="0" applyFont="1" applyAlignment="1">
      <alignment horizontal="center"/>
    </xf>
    <xf numFmtId="0" fontId="14" fillId="0" borderId="0" xfId="0" applyFont="1" applyAlignment="1">
      <alignment horizontal="right"/>
    </xf>
    <xf numFmtId="0" fontId="0" fillId="0" borderId="0" xfId="0" applyFont="1"/>
    <xf numFmtId="0" fontId="0" fillId="0" borderId="0" xfId="0" applyFill="1"/>
    <xf numFmtId="0" fontId="6" fillId="0" borderId="4" xfId="0" applyFont="1" applyFill="1" applyBorder="1" applyAlignment="1">
      <alignment horizontal="left" vertical="center"/>
    </xf>
    <xf numFmtId="0" fontId="6" fillId="0" borderId="3" xfId="0" applyFont="1" applyFill="1" applyBorder="1" applyAlignment="1">
      <alignment horizontal="left" vertical="center"/>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doi-org.cyber.usask.ca/10.1111/j.1365-2621.1992.tb01201.x" TargetMode="External"/><Relationship Id="rId13" Type="http://schemas.openxmlformats.org/officeDocument/2006/relationships/hyperlink" Target="https://doi-org.cyber.usask.ca/10.1111/j.1365-2621.1992.tb01201.x" TargetMode="External"/><Relationship Id="rId18" Type="http://schemas.openxmlformats.org/officeDocument/2006/relationships/hyperlink" Target="https://doi-org.cyber.usask.ca/10.1111/j.1365-2621.1992.tb01201.x" TargetMode="External"/><Relationship Id="rId26" Type="http://schemas.openxmlformats.org/officeDocument/2006/relationships/hyperlink" Target="https://doi-org.cyber.usask.ca/10.1111/j.1365-2621.1992.tb01201.x" TargetMode="External"/><Relationship Id="rId39" Type="http://schemas.openxmlformats.org/officeDocument/2006/relationships/hyperlink" Target="https://doi-org.cyber.usask.ca/10.1111/j.1365-2621.1992.tb01201.x" TargetMode="External"/><Relationship Id="rId3" Type="http://schemas.openxmlformats.org/officeDocument/2006/relationships/hyperlink" Target="https://doi.org/10.1016/S0045-6535(01)00136-9" TargetMode="External"/><Relationship Id="rId21" Type="http://schemas.openxmlformats.org/officeDocument/2006/relationships/hyperlink" Target="https://doi-org.cyber.usask.ca/10.1111/j.1365-2621.1992.tb01201.x" TargetMode="External"/><Relationship Id="rId34" Type="http://schemas.openxmlformats.org/officeDocument/2006/relationships/hyperlink" Target="https://doi-org.cyber.usask.ca/10.1111/j.1365-2621.1992.tb01201.x" TargetMode="External"/><Relationship Id="rId42" Type="http://schemas.openxmlformats.org/officeDocument/2006/relationships/printerSettings" Target="../printerSettings/printerSettings1.bin"/><Relationship Id="rId7" Type="http://schemas.openxmlformats.org/officeDocument/2006/relationships/hyperlink" Target="https://doi-org.cyber.usask.ca/10.1111/j.1365-2621.1992.tb01201.x" TargetMode="External"/><Relationship Id="rId12" Type="http://schemas.openxmlformats.org/officeDocument/2006/relationships/hyperlink" Target="https://doi-org.cyber.usask.ca/10.1111/j.1365-2621.1992.tb01201.x" TargetMode="External"/><Relationship Id="rId17" Type="http://schemas.openxmlformats.org/officeDocument/2006/relationships/hyperlink" Target="https://doi-org.cyber.usask.ca/10.1111/j.1365-2621.1992.tb01201.x" TargetMode="External"/><Relationship Id="rId25" Type="http://schemas.openxmlformats.org/officeDocument/2006/relationships/hyperlink" Target="https://doi-org.cyber.usask.ca/10.1111/j.1365-2621.1992.tb01201.x" TargetMode="External"/><Relationship Id="rId33" Type="http://schemas.openxmlformats.org/officeDocument/2006/relationships/hyperlink" Target="https://doi-org.cyber.usask.ca/10.1111/j.1365-2621.1992.tb01201.x" TargetMode="External"/><Relationship Id="rId38" Type="http://schemas.openxmlformats.org/officeDocument/2006/relationships/hyperlink" Target="https://doi-org.cyber.usask.ca/10.1111/j.1365-2621.1992.tb01201.x" TargetMode="External"/><Relationship Id="rId2" Type="http://schemas.openxmlformats.org/officeDocument/2006/relationships/hyperlink" Target="https://doi.org/10.1016/S0045-6535(01)00136-9" TargetMode="External"/><Relationship Id="rId16" Type="http://schemas.openxmlformats.org/officeDocument/2006/relationships/hyperlink" Target="https://doi-org.cyber.usask.ca/10.1111/j.1365-2621.1992.tb01201.x" TargetMode="External"/><Relationship Id="rId20" Type="http://schemas.openxmlformats.org/officeDocument/2006/relationships/hyperlink" Target="https://doi-org.cyber.usask.ca/10.1111/j.1365-2621.1992.tb01201.x" TargetMode="External"/><Relationship Id="rId29" Type="http://schemas.openxmlformats.org/officeDocument/2006/relationships/hyperlink" Target="https://doi-org.cyber.usask.ca/10.1111/j.1365-2621.1992.tb01201.x" TargetMode="External"/><Relationship Id="rId41" Type="http://schemas.openxmlformats.org/officeDocument/2006/relationships/hyperlink" Target="https://doi-org.cyber.usask.ca/10.1111/j.1365-2621.1992.tb01201.x" TargetMode="External"/><Relationship Id="rId1" Type="http://schemas.openxmlformats.org/officeDocument/2006/relationships/hyperlink" Target="https://doi.org/10.1016/S0045-6535(01)00136-9" TargetMode="External"/><Relationship Id="rId6" Type="http://schemas.openxmlformats.org/officeDocument/2006/relationships/hyperlink" Target="https://doi-org.cyber.usask.ca/10.1111/j.1365-2621.1992.tb01201.x" TargetMode="External"/><Relationship Id="rId11" Type="http://schemas.openxmlformats.org/officeDocument/2006/relationships/hyperlink" Target="https://doi-org.cyber.usask.ca/10.1111/j.1365-2621.1992.tb01201.x" TargetMode="External"/><Relationship Id="rId24" Type="http://schemas.openxmlformats.org/officeDocument/2006/relationships/hyperlink" Target="https://doi-org.cyber.usask.ca/10.1111/j.1365-2621.1992.tb01201.x" TargetMode="External"/><Relationship Id="rId32" Type="http://schemas.openxmlformats.org/officeDocument/2006/relationships/hyperlink" Target="https://doi-org.cyber.usask.ca/10.1111/j.1365-2621.1992.tb01201.x" TargetMode="External"/><Relationship Id="rId37" Type="http://schemas.openxmlformats.org/officeDocument/2006/relationships/hyperlink" Target="https://doi-org.cyber.usask.ca/10.1111/j.1365-2621.1992.tb01201.x" TargetMode="External"/><Relationship Id="rId40" Type="http://schemas.openxmlformats.org/officeDocument/2006/relationships/hyperlink" Target="https://doi-org.cyber.usask.ca/10.1111/j.1365-2621.1992.tb01201.x" TargetMode="External"/><Relationship Id="rId5" Type="http://schemas.openxmlformats.org/officeDocument/2006/relationships/hyperlink" Target="https://doi.org/10.1016/j.chemosphere.2008.01.030" TargetMode="External"/><Relationship Id="rId15" Type="http://schemas.openxmlformats.org/officeDocument/2006/relationships/hyperlink" Target="https://doi-org.cyber.usask.ca/10.1111/j.1365-2621.1992.tb01201.x" TargetMode="External"/><Relationship Id="rId23" Type="http://schemas.openxmlformats.org/officeDocument/2006/relationships/hyperlink" Target="https://doi-org.cyber.usask.ca/10.1111/j.1365-2621.1992.tb01201.x" TargetMode="External"/><Relationship Id="rId28" Type="http://schemas.openxmlformats.org/officeDocument/2006/relationships/hyperlink" Target="https://doi-org.cyber.usask.ca/10.1111/j.1365-2621.1992.tb01201.x" TargetMode="External"/><Relationship Id="rId36" Type="http://schemas.openxmlformats.org/officeDocument/2006/relationships/hyperlink" Target="https://doi-org.cyber.usask.ca/10.1111/j.1365-2621.1992.tb01201.x" TargetMode="External"/><Relationship Id="rId10" Type="http://schemas.openxmlformats.org/officeDocument/2006/relationships/hyperlink" Target="https://doi-org.cyber.usask.ca/10.1111/j.1365-2621.1992.tb01201.x" TargetMode="External"/><Relationship Id="rId19" Type="http://schemas.openxmlformats.org/officeDocument/2006/relationships/hyperlink" Target="https://doi-org.cyber.usask.ca/10.1111/j.1365-2621.1992.tb01201.x" TargetMode="External"/><Relationship Id="rId31" Type="http://schemas.openxmlformats.org/officeDocument/2006/relationships/hyperlink" Target="https://doi-org.cyber.usask.ca/10.1111/j.1365-2621.1992.tb01201.x" TargetMode="External"/><Relationship Id="rId4" Type="http://schemas.openxmlformats.org/officeDocument/2006/relationships/hyperlink" Target="https://doi.org/10.1016/S0045-6535(01)00136-9" TargetMode="External"/><Relationship Id="rId9" Type="http://schemas.openxmlformats.org/officeDocument/2006/relationships/hyperlink" Target="https://doi-org.cyber.usask.ca/10.1111/j.1365-2621.1992.tb01201.x" TargetMode="External"/><Relationship Id="rId14" Type="http://schemas.openxmlformats.org/officeDocument/2006/relationships/hyperlink" Target="https://doi-org.cyber.usask.ca/10.1111/j.1365-2621.1992.tb01201.x" TargetMode="External"/><Relationship Id="rId22" Type="http://schemas.openxmlformats.org/officeDocument/2006/relationships/hyperlink" Target="https://doi-org.cyber.usask.ca/10.1111/j.1365-2621.1992.tb01201.x" TargetMode="External"/><Relationship Id="rId27" Type="http://schemas.openxmlformats.org/officeDocument/2006/relationships/hyperlink" Target="https://doi-org.cyber.usask.ca/10.1111/j.1365-2621.1992.tb01201.x" TargetMode="External"/><Relationship Id="rId30" Type="http://schemas.openxmlformats.org/officeDocument/2006/relationships/hyperlink" Target="https://doi-org.cyber.usask.ca/10.1111/j.1365-2621.1992.tb01201.x" TargetMode="External"/><Relationship Id="rId35" Type="http://schemas.openxmlformats.org/officeDocument/2006/relationships/hyperlink" Target="https://doi-org.cyber.usask.ca/10.1111/j.1365-2621.1992.tb01201.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67-25C6-9C48-833E-35D0287AFA60}">
  <dimension ref="A1:T1146"/>
  <sheetViews>
    <sheetView workbookViewId="0">
      <pane xSplit="2" ySplit="1" topLeftCell="C79" activePane="bottomRight" state="frozen"/>
      <selection pane="topRight" activeCell="C1" sqref="C1"/>
      <selection pane="bottomLeft" activeCell="A2" sqref="A2"/>
      <selection pane="bottomRight" activeCell="A95" sqref="A95:N109"/>
    </sheetView>
  </sheetViews>
  <sheetFormatPr defaultColWidth="10.75" defaultRowHeight="12.75" x14ac:dyDescent="0.25"/>
  <cols>
    <col min="1" max="1" width="31.75" style="1" customWidth="1"/>
    <col min="2" max="2" width="20.75" style="2" customWidth="1"/>
    <col min="3" max="3" width="14.25" style="2" customWidth="1"/>
    <col min="4" max="4" width="14.75" style="2" customWidth="1"/>
    <col min="5" max="5" width="16.75" style="1" customWidth="1"/>
    <col min="6" max="6" width="23.25" style="1" customWidth="1"/>
    <col min="7" max="7" width="18.75" style="1" customWidth="1"/>
    <col min="8" max="9" width="16.25" style="2" customWidth="1"/>
    <col min="10" max="10" width="23.25" style="2" customWidth="1"/>
    <col min="11" max="11" width="14.25" style="1" customWidth="1"/>
    <col min="12" max="12" width="18.75" style="1" customWidth="1"/>
    <col min="13" max="13" width="10.75" style="1"/>
    <col min="14" max="14" width="48.5" style="1" customWidth="1"/>
    <col min="15" max="15" width="57.5" style="1" customWidth="1"/>
    <col min="16" max="16384" width="10.75" style="1"/>
  </cols>
  <sheetData>
    <row r="1" spans="1:20" s="23" customFormat="1" ht="30" customHeight="1" x14ac:dyDescent="0.25">
      <c r="A1" s="18" t="s">
        <v>0</v>
      </c>
      <c r="B1" s="19" t="s">
        <v>1</v>
      </c>
      <c r="C1" s="20" t="s">
        <v>2</v>
      </c>
      <c r="D1" s="19" t="s">
        <v>3</v>
      </c>
      <c r="E1" s="18" t="s">
        <v>4</v>
      </c>
      <c r="F1" s="21" t="s">
        <v>5</v>
      </c>
      <c r="G1" s="18" t="s">
        <v>6</v>
      </c>
      <c r="H1" s="19" t="s">
        <v>7</v>
      </c>
      <c r="I1" s="19" t="s">
        <v>8</v>
      </c>
      <c r="J1" s="19" t="s">
        <v>9</v>
      </c>
      <c r="K1" s="18" t="s">
        <v>396</v>
      </c>
      <c r="L1" s="21" t="s">
        <v>11</v>
      </c>
      <c r="M1" s="13" t="s">
        <v>12</v>
      </c>
      <c r="N1" s="18" t="s">
        <v>13</v>
      </c>
      <c r="O1" s="14" t="s">
        <v>14</v>
      </c>
    </row>
    <row r="2" spans="1:20" ht="15" customHeight="1" x14ac:dyDescent="0.2">
      <c r="A2" s="1" t="s">
        <v>15</v>
      </c>
      <c r="B2" s="2">
        <v>2009</v>
      </c>
      <c r="C2" s="2" t="s">
        <v>16</v>
      </c>
      <c r="D2" s="2" t="s">
        <v>17</v>
      </c>
      <c r="E2" s="1" t="s">
        <v>18</v>
      </c>
      <c r="F2" s="1" t="s">
        <v>16</v>
      </c>
      <c r="G2" s="3" t="s">
        <v>16</v>
      </c>
      <c r="H2" s="2">
        <v>238</v>
      </c>
      <c r="I2" s="2" t="s">
        <v>19</v>
      </c>
      <c r="J2" s="2" t="s">
        <v>20</v>
      </c>
      <c r="K2" s="1">
        <v>6.4000000000000001E-2</v>
      </c>
      <c r="L2" s="1" t="s">
        <v>21</v>
      </c>
      <c r="M2" s="3" t="s">
        <v>22</v>
      </c>
      <c r="N2" s="1" t="s">
        <v>23</v>
      </c>
      <c r="O2" s="4" t="s">
        <v>24</v>
      </c>
    </row>
    <row r="3" spans="1:20" ht="15" customHeight="1" x14ac:dyDescent="0.2">
      <c r="A3" s="1" t="s">
        <v>15</v>
      </c>
      <c r="B3" s="2">
        <v>2009</v>
      </c>
      <c r="C3" s="2" t="s">
        <v>16</v>
      </c>
      <c r="D3" s="2" t="s">
        <v>25</v>
      </c>
      <c r="E3" s="1" t="s">
        <v>18</v>
      </c>
      <c r="F3" s="1" t="s">
        <v>16</v>
      </c>
      <c r="G3" s="3" t="s">
        <v>16</v>
      </c>
      <c r="H3" s="2">
        <v>281</v>
      </c>
      <c r="I3" s="2" t="s">
        <v>19</v>
      </c>
      <c r="J3" s="2" t="s">
        <v>20</v>
      </c>
      <c r="K3" s="1">
        <v>4.1000000000000002E-2</v>
      </c>
      <c r="L3" s="1" t="s">
        <v>21</v>
      </c>
      <c r="M3" s="3" t="s">
        <v>22</v>
      </c>
      <c r="N3" s="1" t="s">
        <v>23</v>
      </c>
      <c r="O3" s="4" t="s">
        <v>24</v>
      </c>
    </row>
    <row r="4" spans="1:20" ht="15" customHeight="1" x14ac:dyDescent="0.2">
      <c r="A4" s="1" t="s">
        <v>15</v>
      </c>
      <c r="B4" s="2">
        <v>2009</v>
      </c>
      <c r="C4" s="2" t="s">
        <v>16</v>
      </c>
      <c r="D4" s="2" t="s">
        <v>26</v>
      </c>
      <c r="E4" s="1" t="s">
        <v>18</v>
      </c>
      <c r="F4" s="1" t="s">
        <v>16</v>
      </c>
      <c r="G4" s="3" t="s">
        <v>16</v>
      </c>
      <c r="H4" s="2">
        <v>244</v>
      </c>
      <c r="I4" s="2" t="s">
        <v>19</v>
      </c>
      <c r="J4" s="2" t="s">
        <v>20</v>
      </c>
      <c r="K4" s="1">
        <v>3.7999999999999999E-2</v>
      </c>
      <c r="L4" s="1" t="s">
        <v>21</v>
      </c>
      <c r="M4" s="3" t="s">
        <v>22</v>
      </c>
      <c r="N4" s="1" t="s">
        <v>23</v>
      </c>
      <c r="O4" s="4" t="s">
        <v>24</v>
      </c>
    </row>
    <row r="5" spans="1:20" ht="15" customHeight="1" x14ac:dyDescent="0.2">
      <c r="A5" s="1" t="s">
        <v>15</v>
      </c>
      <c r="B5" s="2">
        <v>2009</v>
      </c>
      <c r="C5" s="2" t="s">
        <v>16</v>
      </c>
      <c r="D5" s="2" t="s">
        <v>27</v>
      </c>
      <c r="E5" s="1" t="s">
        <v>18</v>
      </c>
      <c r="F5" s="1" t="s">
        <v>16</v>
      </c>
      <c r="G5" s="3" t="s">
        <v>16</v>
      </c>
      <c r="H5" s="2">
        <v>186</v>
      </c>
      <c r="I5" s="2" t="s">
        <v>19</v>
      </c>
      <c r="J5" s="2" t="s">
        <v>20</v>
      </c>
      <c r="K5" s="1">
        <v>0.04</v>
      </c>
      <c r="L5" s="1" t="s">
        <v>21</v>
      </c>
      <c r="M5" s="3" t="s">
        <v>22</v>
      </c>
      <c r="N5" s="1" t="s">
        <v>23</v>
      </c>
      <c r="O5" s="4" t="s">
        <v>24</v>
      </c>
    </row>
    <row r="6" spans="1:20" ht="15" customHeight="1" x14ac:dyDescent="0.2">
      <c r="A6" s="1" t="s">
        <v>15</v>
      </c>
      <c r="B6" s="2">
        <v>2009</v>
      </c>
      <c r="C6" s="2" t="s">
        <v>16</v>
      </c>
      <c r="D6" s="2" t="s">
        <v>28</v>
      </c>
      <c r="E6" s="1" t="s">
        <v>18</v>
      </c>
      <c r="F6" s="1" t="s">
        <v>16</v>
      </c>
      <c r="G6" s="3" t="s">
        <v>16</v>
      </c>
      <c r="H6" s="2">
        <v>240</v>
      </c>
      <c r="I6" s="2" t="s">
        <v>19</v>
      </c>
      <c r="J6" s="2" t="s">
        <v>20</v>
      </c>
      <c r="K6" s="1">
        <v>3.7999999999999999E-2</v>
      </c>
      <c r="L6" s="1" t="s">
        <v>21</v>
      </c>
      <c r="M6" s="3" t="s">
        <v>22</v>
      </c>
      <c r="N6" s="1" t="s">
        <v>23</v>
      </c>
      <c r="O6" s="4" t="s">
        <v>24</v>
      </c>
      <c r="P6" s="3"/>
      <c r="R6" s="3"/>
      <c r="T6" s="3"/>
    </row>
    <row r="7" spans="1:20" ht="15" customHeight="1" x14ac:dyDescent="0.2">
      <c r="A7" s="1" t="s">
        <v>15</v>
      </c>
      <c r="B7" s="2">
        <v>2020</v>
      </c>
      <c r="C7" s="2" t="s">
        <v>29</v>
      </c>
      <c r="D7" s="2" t="s">
        <v>25</v>
      </c>
      <c r="E7" s="1" t="s">
        <v>18</v>
      </c>
      <c r="F7" s="1" t="s">
        <v>16</v>
      </c>
      <c r="G7" s="3" t="s">
        <v>16</v>
      </c>
      <c r="H7" s="2">
        <v>279</v>
      </c>
      <c r="I7" s="2" t="s">
        <v>19</v>
      </c>
      <c r="J7" s="2" t="s">
        <v>20</v>
      </c>
      <c r="K7" s="1">
        <v>5.6000000000000001E-2</v>
      </c>
      <c r="L7" s="1" t="s">
        <v>21</v>
      </c>
      <c r="M7" s="1" t="s">
        <v>22</v>
      </c>
      <c r="O7" s="4" t="s">
        <v>30</v>
      </c>
      <c r="P7" s="3"/>
      <c r="R7" s="3"/>
      <c r="T7" s="3"/>
    </row>
    <row r="8" spans="1:20" ht="15" customHeight="1" x14ac:dyDescent="0.2">
      <c r="A8" s="1" t="s">
        <v>15</v>
      </c>
      <c r="B8" s="2">
        <v>2020</v>
      </c>
      <c r="C8" s="2" t="s">
        <v>29</v>
      </c>
      <c r="D8" s="2" t="s">
        <v>26</v>
      </c>
      <c r="E8" s="1" t="s">
        <v>18</v>
      </c>
      <c r="F8" s="1" t="s">
        <v>16</v>
      </c>
      <c r="G8" s="3" t="s">
        <v>16</v>
      </c>
      <c r="H8" s="2">
        <v>325</v>
      </c>
      <c r="I8" s="2" t="s">
        <v>19</v>
      </c>
      <c r="J8" s="2" t="s">
        <v>20</v>
      </c>
      <c r="K8" s="1">
        <v>3.5999999999999997E-2</v>
      </c>
      <c r="L8" s="1" t="s">
        <v>21</v>
      </c>
      <c r="M8" s="1" t="s">
        <v>22</v>
      </c>
      <c r="O8" s="4" t="s">
        <v>30</v>
      </c>
      <c r="P8" s="3"/>
      <c r="R8" s="3"/>
      <c r="T8" s="3"/>
    </row>
    <row r="9" spans="1:20" ht="15" customHeight="1" x14ac:dyDescent="0.2">
      <c r="A9" s="1" t="s">
        <v>15</v>
      </c>
      <c r="B9" s="2">
        <v>2020</v>
      </c>
      <c r="C9" s="2" t="s">
        <v>29</v>
      </c>
      <c r="D9" s="2" t="s">
        <v>26</v>
      </c>
      <c r="E9" s="1" t="s">
        <v>18</v>
      </c>
      <c r="F9" s="1" t="s">
        <v>16</v>
      </c>
      <c r="G9" s="3" t="s">
        <v>16</v>
      </c>
      <c r="H9" s="2">
        <v>63</v>
      </c>
      <c r="I9" s="2" t="s">
        <v>19</v>
      </c>
      <c r="J9" s="2" t="s">
        <v>20</v>
      </c>
      <c r="K9" s="1">
        <v>3.9E-2</v>
      </c>
      <c r="L9" s="1" t="s">
        <v>21</v>
      </c>
      <c r="M9" s="1" t="s">
        <v>31</v>
      </c>
      <c r="O9" s="4" t="s">
        <v>30</v>
      </c>
    </row>
    <row r="10" spans="1:20" ht="15" customHeight="1" x14ac:dyDescent="0.2">
      <c r="A10" s="1" t="s">
        <v>15</v>
      </c>
      <c r="B10" s="2">
        <v>2020</v>
      </c>
      <c r="C10" s="2" t="s">
        <v>29</v>
      </c>
      <c r="D10" s="2" t="s">
        <v>26</v>
      </c>
      <c r="E10" s="1" t="s">
        <v>18</v>
      </c>
      <c r="F10" s="1" t="s">
        <v>16</v>
      </c>
      <c r="G10" s="3" t="s">
        <v>16</v>
      </c>
      <c r="H10" s="2">
        <v>2</v>
      </c>
      <c r="I10" s="2" t="s">
        <v>32</v>
      </c>
      <c r="J10" s="2" t="s">
        <v>20</v>
      </c>
      <c r="K10" s="1">
        <v>4.3999999999999997E-2</v>
      </c>
      <c r="L10" s="1" t="s">
        <v>21</v>
      </c>
      <c r="M10" s="1" t="s">
        <v>31</v>
      </c>
      <c r="O10" s="4" t="s">
        <v>30</v>
      </c>
    </row>
    <row r="11" spans="1:20" ht="15" customHeight="1" x14ac:dyDescent="0.2">
      <c r="A11" s="1" t="s">
        <v>15</v>
      </c>
      <c r="B11" s="2">
        <v>2020</v>
      </c>
      <c r="C11" s="2" t="s">
        <v>29</v>
      </c>
      <c r="D11" s="2" t="s">
        <v>17</v>
      </c>
      <c r="E11" s="1" t="s">
        <v>18</v>
      </c>
      <c r="F11" s="1" t="s">
        <v>16</v>
      </c>
      <c r="G11" s="3" t="s">
        <v>16</v>
      </c>
      <c r="H11" s="2">
        <v>241</v>
      </c>
      <c r="I11" s="2" t="s">
        <v>19</v>
      </c>
      <c r="J11" s="2" t="s">
        <v>20</v>
      </c>
      <c r="K11" s="1">
        <v>3.9E-2</v>
      </c>
      <c r="L11" s="1" t="s">
        <v>21</v>
      </c>
      <c r="M11" s="1" t="s">
        <v>22</v>
      </c>
      <c r="O11" s="4" t="s">
        <v>30</v>
      </c>
    </row>
    <row r="12" spans="1:20" ht="15" customHeight="1" x14ac:dyDescent="0.2">
      <c r="A12" s="1" t="s">
        <v>15</v>
      </c>
      <c r="B12" s="2">
        <v>2020</v>
      </c>
      <c r="C12" s="2" t="s">
        <v>29</v>
      </c>
      <c r="D12" s="2" t="s">
        <v>17</v>
      </c>
      <c r="E12" s="1" t="s">
        <v>18</v>
      </c>
      <c r="F12" s="1" t="s">
        <v>16</v>
      </c>
      <c r="G12" s="3" t="s">
        <v>16</v>
      </c>
      <c r="H12" s="2">
        <v>16</v>
      </c>
      <c r="I12" s="2" t="s">
        <v>19</v>
      </c>
      <c r="J12" s="2" t="s">
        <v>20</v>
      </c>
      <c r="K12" s="1">
        <v>7.8E-2</v>
      </c>
      <c r="L12" s="1" t="s">
        <v>21</v>
      </c>
      <c r="M12" s="1" t="s">
        <v>31</v>
      </c>
      <c r="O12" s="4" t="s">
        <v>30</v>
      </c>
    </row>
    <row r="13" spans="1:20" ht="15" customHeight="1" x14ac:dyDescent="0.2">
      <c r="A13" s="1" t="s">
        <v>15</v>
      </c>
      <c r="B13" s="2">
        <v>2020</v>
      </c>
      <c r="C13" s="2" t="s">
        <v>29</v>
      </c>
      <c r="D13" s="2" t="s">
        <v>28</v>
      </c>
      <c r="E13" s="1" t="s">
        <v>18</v>
      </c>
      <c r="F13" s="1" t="s">
        <v>16</v>
      </c>
      <c r="G13" s="3" t="s">
        <v>16</v>
      </c>
      <c r="H13" s="2">
        <v>287</v>
      </c>
      <c r="I13" s="2" t="s">
        <v>19</v>
      </c>
      <c r="J13" s="2" t="s">
        <v>20</v>
      </c>
      <c r="K13" s="1">
        <v>2.3E-2</v>
      </c>
      <c r="L13" s="1" t="s">
        <v>21</v>
      </c>
      <c r="M13" s="1" t="s">
        <v>22</v>
      </c>
      <c r="O13" s="4" t="s">
        <v>30</v>
      </c>
    </row>
    <row r="14" spans="1:20" ht="15" customHeight="1" x14ac:dyDescent="0.2">
      <c r="A14" s="1" t="s">
        <v>15</v>
      </c>
      <c r="B14" s="2">
        <v>2020</v>
      </c>
      <c r="C14" s="2" t="s">
        <v>29</v>
      </c>
      <c r="D14" s="2" t="s">
        <v>28</v>
      </c>
      <c r="E14" s="1" t="s">
        <v>18</v>
      </c>
      <c r="F14" s="1" t="s">
        <v>16</v>
      </c>
      <c r="G14" s="3" t="s">
        <v>16</v>
      </c>
      <c r="H14" s="2">
        <v>56</v>
      </c>
      <c r="I14" s="2" t="s">
        <v>19</v>
      </c>
      <c r="J14" s="2" t="s">
        <v>20</v>
      </c>
      <c r="K14" s="1">
        <v>5.8000000000000003E-2</v>
      </c>
      <c r="L14" s="1" t="s">
        <v>21</v>
      </c>
      <c r="M14" s="1" t="s">
        <v>31</v>
      </c>
      <c r="N14" s="3"/>
      <c r="O14" s="4" t="s">
        <v>30</v>
      </c>
    </row>
    <row r="15" spans="1:20" ht="15" customHeight="1" x14ac:dyDescent="0.2">
      <c r="A15" s="1" t="s">
        <v>15</v>
      </c>
      <c r="B15" s="2">
        <v>2020</v>
      </c>
      <c r="C15" s="2" t="s">
        <v>29</v>
      </c>
      <c r="D15" s="2" t="s">
        <v>28</v>
      </c>
      <c r="E15" s="1" t="s">
        <v>18</v>
      </c>
      <c r="F15" s="1" t="s">
        <v>16</v>
      </c>
      <c r="G15" s="3" t="s">
        <v>16</v>
      </c>
      <c r="H15" s="2">
        <v>1</v>
      </c>
      <c r="I15" s="2" t="s">
        <v>32</v>
      </c>
      <c r="J15" s="2" t="s">
        <v>20</v>
      </c>
      <c r="K15" s="1">
        <v>7.8E-2</v>
      </c>
      <c r="L15" s="1" t="s">
        <v>21</v>
      </c>
      <c r="M15" s="1" t="s">
        <v>31</v>
      </c>
      <c r="O15" s="4" t="s">
        <v>30</v>
      </c>
    </row>
    <row r="16" spans="1:20" ht="15" customHeight="1" x14ac:dyDescent="0.25">
      <c r="A16" s="1" t="s">
        <v>15</v>
      </c>
      <c r="B16" s="2">
        <v>2019</v>
      </c>
      <c r="C16" s="2" t="s">
        <v>101</v>
      </c>
      <c r="D16" s="2" t="s">
        <v>25</v>
      </c>
      <c r="E16" s="1" t="s">
        <v>18</v>
      </c>
      <c r="F16" s="1" t="s">
        <v>16</v>
      </c>
      <c r="G16" s="1" t="s">
        <v>16</v>
      </c>
      <c r="H16" s="2">
        <v>50</v>
      </c>
      <c r="I16" s="2" t="s">
        <v>19</v>
      </c>
      <c r="J16" s="2" t="s">
        <v>104</v>
      </c>
      <c r="K16" s="1">
        <v>1.88</v>
      </c>
      <c r="L16" s="1" t="s">
        <v>110</v>
      </c>
      <c r="M16" s="1" t="s">
        <v>22</v>
      </c>
      <c r="O16" s="1" t="s">
        <v>103</v>
      </c>
    </row>
    <row r="17" spans="1:15" ht="15" customHeight="1" x14ac:dyDescent="0.25">
      <c r="A17" s="1" t="s">
        <v>15</v>
      </c>
      <c r="B17" s="2">
        <v>2019</v>
      </c>
      <c r="C17" s="2" t="s">
        <v>101</v>
      </c>
      <c r="D17" s="2" t="s">
        <v>25</v>
      </c>
      <c r="E17" s="1" t="s">
        <v>18</v>
      </c>
      <c r="F17" s="1" t="s">
        <v>16</v>
      </c>
      <c r="G17" s="1" t="s">
        <v>16</v>
      </c>
      <c r="H17" s="2">
        <v>2</v>
      </c>
      <c r="I17" s="2" t="s">
        <v>19</v>
      </c>
      <c r="J17" s="2" t="s">
        <v>104</v>
      </c>
      <c r="K17" s="1">
        <v>2.79</v>
      </c>
      <c r="L17" s="1" t="s">
        <v>110</v>
      </c>
      <c r="M17" s="1" t="s">
        <v>31</v>
      </c>
      <c r="O17" s="1" t="s">
        <v>103</v>
      </c>
    </row>
    <row r="18" spans="1:15" ht="15" customHeight="1" x14ac:dyDescent="0.25">
      <c r="A18" s="1" t="s">
        <v>15</v>
      </c>
      <c r="B18" s="2">
        <v>2019</v>
      </c>
      <c r="C18" s="2" t="s">
        <v>101</v>
      </c>
      <c r="D18" s="2" t="s">
        <v>26</v>
      </c>
      <c r="E18" s="1" t="s">
        <v>18</v>
      </c>
      <c r="F18" s="1" t="s">
        <v>16</v>
      </c>
      <c r="G18" s="1" t="s">
        <v>16</v>
      </c>
      <c r="H18" s="2">
        <v>113</v>
      </c>
      <c r="I18" s="2" t="s">
        <v>19</v>
      </c>
      <c r="J18" s="2" t="s">
        <v>104</v>
      </c>
      <c r="K18" s="1">
        <v>1.37</v>
      </c>
      <c r="L18" s="1" t="s">
        <v>110</v>
      </c>
      <c r="M18" s="1" t="s">
        <v>22</v>
      </c>
      <c r="O18" s="1" t="s">
        <v>103</v>
      </c>
    </row>
    <row r="19" spans="1:15" ht="15" customHeight="1" x14ac:dyDescent="0.25">
      <c r="A19" s="1" t="s">
        <v>15</v>
      </c>
      <c r="B19" s="2">
        <v>2019</v>
      </c>
      <c r="C19" s="2" t="s">
        <v>101</v>
      </c>
      <c r="D19" s="2" t="s">
        <v>26</v>
      </c>
      <c r="E19" s="1" t="s">
        <v>18</v>
      </c>
      <c r="F19" s="1" t="s">
        <v>16</v>
      </c>
      <c r="G19" s="1" t="s">
        <v>16</v>
      </c>
      <c r="H19" s="2">
        <v>58</v>
      </c>
      <c r="I19" s="2" t="s">
        <v>19</v>
      </c>
      <c r="J19" s="2" t="s">
        <v>104</v>
      </c>
      <c r="K19" s="1">
        <v>3.66</v>
      </c>
      <c r="L19" s="1" t="s">
        <v>110</v>
      </c>
      <c r="M19" s="1" t="s">
        <v>31</v>
      </c>
      <c r="O19" s="1" t="s">
        <v>103</v>
      </c>
    </row>
    <row r="20" spans="1:15" ht="15" customHeight="1" x14ac:dyDescent="0.25">
      <c r="A20" s="1" t="s">
        <v>15</v>
      </c>
      <c r="B20" s="2">
        <v>2019</v>
      </c>
      <c r="C20" s="2" t="s">
        <v>101</v>
      </c>
      <c r="D20" s="2" t="s">
        <v>17</v>
      </c>
      <c r="E20" s="1" t="s">
        <v>18</v>
      </c>
      <c r="F20" s="1" t="s">
        <v>16</v>
      </c>
      <c r="G20" s="1" t="s">
        <v>16</v>
      </c>
      <c r="H20" s="2">
        <v>79</v>
      </c>
      <c r="I20" s="2" t="s">
        <v>19</v>
      </c>
      <c r="J20" s="2" t="s">
        <v>104</v>
      </c>
      <c r="K20" s="1">
        <v>11.65</v>
      </c>
      <c r="L20" s="1" t="s">
        <v>110</v>
      </c>
      <c r="M20" s="1" t="s">
        <v>22</v>
      </c>
      <c r="O20" s="1" t="s">
        <v>103</v>
      </c>
    </row>
    <row r="21" spans="1:15" ht="15" customHeight="1" x14ac:dyDescent="0.25">
      <c r="A21" s="1" t="s">
        <v>15</v>
      </c>
      <c r="B21" s="2">
        <v>2019</v>
      </c>
      <c r="C21" s="2" t="s">
        <v>101</v>
      </c>
      <c r="D21" s="2" t="s">
        <v>17</v>
      </c>
      <c r="E21" s="1" t="s">
        <v>18</v>
      </c>
      <c r="F21" s="1" t="s">
        <v>16</v>
      </c>
      <c r="G21" s="1" t="s">
        <v>16</v>
      </c>
      <c r="H21" s="2">
        <v>15</v>
      </c>
      <c r="I21" s="2" t="s">
        <v>19</v>
      </c>
      <c r="J21" s="2" t="s">
        <v>104</v>
      </c>
      <c r="K21" s="1">
        <v>17.190000000000001</v>
      </c>
      <c r="L21" s="1" t="s">
        <v>110</v>
      </c>
      <c r="M21" s="1" t="s">
        <v>31</v>
      </c>
      <c r="O21" s="1" t="s">
        <v>103</v>
      </c>
    </row>
    <row r="22" spans="1:15" ht="15" customHeight="1" x14ac:dyDescent="0.25">
      <c r="A22" s="1" t="s">
        <v>15</v>
      </c>
      <c r="B22" s="2">
        <v>2019</v>
      </c>
      <c r="C22" s="2" t="s">
        <v>101</v>
      </c>
      <c r="D22" s="2" t="s">
        <v>27</v>
      </c>
      <c r="E22" s="1" t="s">
        <v>18</v>
      </c>
      <c r="F22" s="1" t="s">
        <v>16</v>
      </c>
      <c r="G22" s="1" t="s">
        <v>16</v>
      </c>
      <c r="H22" s="2">
        <v>33</v>
      </c>
      <c r="I22" s="2" t="s">
        <v>19</v>
      </c>
      <c r="J22" s="2" t="s">
        <v>104</v>
      </c>
      <c r="K22" s="1">
        <v>1.06</v>
      </c>
      <c r="L22" s="1" t="s">
        <v>110</v>
      </c>
      <c r="M22" s="1" t="s">
        <v>22</v>
      </c>
      <c r="O22" s="1" t="s">
        <v>103</v>
      </c>
    </row>
    <row r="23" spans="1:15" ht="15" customHeight="1" x14ac:dyDescent="0.25">
      <c r="A23" s="1" t="s">
        <v>15</v>
      </c>
      <c r="B23" s="2">
        <v>2019</v>
      </c>
      <c r="C23" s="2" t="s">
        <v>101</v>
      </c>
      <c r="D23" s="2" t="s">
        <v>28</v>
      </c>
      <c r="E23" s="1" t="s">
        <v>18</v>
      </c>
      <c r="F23" s="1" t="s">
        <v>16</v>
      </c>
      <c r="G23" s="1" t="s">
        <v>16</v>
      </c>
      <c r="H23" s="2">
        <v>68</v>
      </c>
      <c r="I23" s="2" t="s">
        <v>19</v>
      </c>
      <c r="J23" s="2" t="s">
        <v>104</v>
      </c>
      <c r="K23" s="1">
        <v>6.56</v>
      </c>
      <c r="L23" s="1" t="s">
        <v>110</v>
      </c>
      <c r="M23" s="1" t="s">
        <v>22</v>
      </c>
      <c r="O23" s="1" t="s">
        <v>103</v>
      </c>
    </row>
    <row r="24" spans="1:15" ht="15" customHeight="1" x14ac:dyDescent="0.25">
      <c r="A24" s="1" t="s">
        <v>15</v>
      </c>
      <c r="B24" s="2">
        <v>2019</v>
      </c>
      <c r="C24" s="2" t="s">
        <v>101</v>
      </c>
      <c r="D24" s="2" t="s">
        <v>28</v>
      </c>
      <c r="E24" s="1" t="s">
        <v>18</v>
      </c>
      <c r="F24" s="1" t="s">
        <v>16</v>
      </c>
      <c r="G24" s="1" t="s">
        <v>16</v>
      </c>
      <c r="H24" s="2">
        <v>20</v>
      </c>
      <c r="I24" s="2" t="s">
        <v>19</v>
      </c>
      <c r="J24" s="2" t="s">
        <v>104</v>
      </c>
      <c r="K24" s="1">
        <v>7.13</v>
      </c>
      <c r="L24" s="1" t="s">
        <v>110</v>
      </c>
      <c r="M24" s="1" t="s">
        <v>31</v>
      </c>
      <c r="O24" s="1" t="s">
        <v>103</v>
      </c>
    </row>
    <row r="25" spans="1:15" ht="15" customHeight="1" x14ac:dyDescent="0.25">
      <c r="A25" s="1" t="s">
        <v>15</v>
      </c>
      <c r="B25" s="2">
        <v>2019</v>
      </c>
      <c r="C25" s="2" t="s">
        <v>101</v>
      </c>
      <c r="D25" s="2" t="s">
        <v>28</v>
      </c>
      <c r="E25" s="1" t="s">
        <v>18</v>
      </c>
      <c r="F25" s="1" t="s">
        <v>16</v>
      </c>
      <c r="G25" s="1" t="s">
        <v>16</v>
      </c>
      <c r="H25" s="2">
        <v>6</v>
      </c>
      <c r="I25" s="2" t="s">
        <v>32</v>
      </c>
      <c r="J25" s="2" t="s">
        <v>104</v>
      </c>
      <c r="K25" s="1">
        <v>8.4700000000000006</v>
      </c>
      <c r="L25" s="1" t="s">
        <v>110</v>
      </c>
      <c r="M25" s="1" t="s">
        <v>31</v>
      </c>
      <c r="O25" s="1" t="s">
        <v>103</v>
      </c>
    </row>
    <row r="26" spans="1:15" ht="15" customHeight="1" x14ac:dyDescent="0.25">
      <c r="A26" s="1" t="s">
        <v>33</v>
      </c>
      <c r="B26" s="2">
        <v>1992</v>
      </c>
      <c r="C26" s="2" t="s">
        <v>16</v>
      </c>
      <c r="D26" s="2" t="s">
        <v>17</v>
      </c>
      <c r="E26" s="1" t="s">
        <v>18</v>
      </c>
      <c r="F26" s="3" t="s">
        <v>16</v>
      </c>
      <c r="G26" s="3" t="s">
        <v>34</v>
      </c>
      <c r="H26" s="2">
        <v>10</v>
      </c>
      <c r="I26" s="2" t="s">
        <v>19</v>
      </c>
      <c r="J26" s="2" t="s">
        <v>20</v>
      </c>
      <c r="K26" s="1">
        <v>3.9E-2</v>
      </c>
      <c r="L26" s="1" t="s">
        <v>21</v>
      </c>
      <c r="M26" s="1" t="s">
        <v>22</v>
      </c>
      <c r="N26" s="3"/>
      <c r="O26" s="1" t="s">
        <v>35</v>
      </c>
    </row>
    <row r="27" spans="1:15" ht="15" customHeight="1" x14ac:dyDescent="0.25">
      <c r="A27" s="1" t="s">
        <v>36</v>
      </c>
      <c r="B27" s="2">
        <v>2007</v>
      </c>
      <c r="C27" s="2" t="s">
        <v>37</v>
      </c>
      <c r="D27" s="2" t="s">
        <v>28</v>
      </c>
      <c r="E27" s="1" t="s">
        <v>18</v>
      </c>
      <c r="F27" s="3" t="s">
        <v>38</v>
      </c>
      <c r="G27" s="3" t="s">
        <v>39</v>
      </c>
      <c r="H27" s="2">
        <v>15</v>
      </c>
      <c r="I27" s="2" t="s">
        <v>19</v>
      </c>
      <c r="J27" s="2" t="s">
        <v>20</v>
      </c>
      <c r="K27" s="1">
        <v>4.2000000000000003E-2</v>
      </c>
      <c r="L27" s="1" t="s">
        <v>21</v>
      </c>
      <c r="M27" s="1" t="s">
        <v>22</v>
      </c>
      <c r="N27" s="3"/>
      <c r="O27" s="1" t="s">
        <v>40</v>
      </c>
    </row>
    <row r="28" spans="1:15" ht="15" customHeight="1" x14ac:dyDescent="0.25">
      <c r="A28" s="1" t="s">
        <v>197</v>
      </c>
      <c r="B28" s="2">
        <v>2009</v>
      </c>
      <c r="C28" s="2" t="s">
        <v>198</v>
      </c>
      <c r="D28" s="2" t="s">
        <v>17</v>
      </c>
      <c r="E28" s="1" t="s">
        <v>47</v>
      </c>
      <c r="F28" s="1" t="s">
        <v>48</v>
      </c>
      <c r="G28" s="1" t="s">
        <v>58</v>
      </c>
      <c r="H28" s="2">
        <v>6</v>
      </c>
      <c r="I28" s="2" t="s">
        <v>19</v>
      </c>
      <c r="J28" s="2" t="s">
        <v>180</v>
      </c>
      <c r="K28" s="1">
        <v>1.46</v>
      </c>
      <c r="L28" s="8" t="s">
        <v>110</v>
      </c>
      <c r="M28" s="1" t="s">
        <v>22</v>
      </c>
      <c r="N28" s="1" t="s">
        <v>181</v>
      </c>
      <c r="O28" s="1" t="s">
        <v>171</v>
      </c>
    </row>
    <row r="29" spans="1:15" ht="15" customHeight="1" x14ac:dyDescent="0.25">
      <c r="A29" s="1" t="s">
        <v>197</v>
      </c>
      <c r="B29" s="2">
        <v>2009</v>
      </c>
      <c r="C29" s="2" t="s">
        <v>198</v>
      </c>
      <c r="D29" s="2" t="s">
        <v>17</v>
      </c>
      <c r="E29" s="1" t="s">
        <v>47</v>
      </c>
      <c r="F29" s="1" t="s">
        <v>48</v>
      </c>
      <c r="G29" s="1" t="s">
        <v>199</v>
      </c>
      <c r="H29" s="2">
        <v>6</v>
      </c>
      <c r="I29" s="2" t="s">
        <v>19</v>
      </c>
      <c r="J29" s="2" t="s">
        <v>180</v>
      </c>
      <c r="K29" s="1">
        <v>4.29</v>
      </c>
      <c r="L29" s="8" t="s">
        <v>110</v>
      </c>
      <c r="M29" s="1" t="s">
        <v>22</v>
      </c>
      <c r="N29" s="1" t="s">
        <v>181</v>
      </c>
      <c r="O29" s="1" t="s">
        <v>171</v>
      </c>
    </row>
    <row r="30" spans="1:15" ht="15" customHeight="1" x14ac:dyDescent="0.25">
      <c r="A30" s="1" t="s">
        <v>197</v>
      </c>
      <c r="B30" s="2">
        <v>2009</v>
      </c>
      <c r="C30" s="2" t="s">
        <v>198</v>
      </c>
      <c r="D30" s="2" t="s">
        <v>17</v>
      </c>
      <c r="E30" s="1" t="s">
        <v>47</v>
      </c>
      <c r="F30" s="1" t="s">
        <v>48</v>
      </c>
      <c r="G30" s="1" t="s">
        <v>200</v>
      </c>
      <c r="H30" s="2">
        <v>6</v>
      </c>
      <c r="I30" s="2" t="s">
        <v>19</v>
      </c>
      <c r="J30" s="2" t="s">
        <v>180</v>
      </c>
      <c r="K30" s="1">
        <v>18.309999999999999</v>
      </c>
      <c r="L30" s="8" t="s">
        <v>110</v>
      </c>
      <c r="M30" s="1" t="s">
        <v>31</v>
      </c>
      <c r="N30" s="1" t="s">
        <v>181</v>
      </c>
      <c r="O30" s="1" t="s">
        <v>171</v>
      </c>
    </row>
    <row r="31" spans="1:15" ht="15" customHeight="1" x14ac:dyDescent="0.25">
      <c r="A31" s="1" t="s">
        <v>197</v>
      </c>
      <c r="B31" s="2">
        <v>2009</v>
      </c>
      <c r="C31" s="2" t="s">
        <v>198</v>
      </c>
      <c r="D31" s="2" t="s">
        <v>17</v>
      </c>
      <c r="E31" s="1" t="s">
        <v>47</v>
      </c>
      <c r="F31" s="1" t="s">
        <v>48</v>
      </c>
      <c r="G31" s="1" t="s">
        <v>199</v>
      </c>
      <c r="H31" s="2">
        <v>6</v>
      </c>
      <c r="I31" s="2" t="s">
        <v>19</v>
      </c>
      <c r="J31" s="6" t="s">
        <v>203</v>
      </c>
      <c r="K31" s="1">
        <v>17.71</v>
      </c>
      <c r="L31" s="8" t="s">
        <v>110</v>
      </c>
      <c r="M31" s="1" t="s">
        <v>22</v>
      </c>
      <c r="N31" s="1" t="s">
        <v>204</v>
      </c>
      <c r="O31" s="1" t="s">
        <v>171</v>
      </c>
    </row>
    <row r="32" spans="1:15" ht="15" customHeight="1" x14ac:dyDescent="0.25">
      <c r="A32" s="1" t="s">
        <v>197</v>
      </c>
      <c r="B32" s="2">
        <v>2009</v>
      </c>
      <c r="C32" s="2" t="s">
        <v>198</v>
      </c>
      <c r="D32" s="2" t="s">
        <v>17</v>
      </c>
      <c r="E32" s="1" t="s">
        <v>47</v>
      </c>
      <c r="F32" s="1" t="s">
        <v>48</v>
      </c>
      <c r="G32" s="1" t="s">
        <v>200</v>
      </c>
      <c r="H32" s="2">
        <v>6</v>
      </c>
      <c r="I32" s="2" t="s">
        <v>19</v>
      </c>
      <c r="J32" s="6" t="s">
        <v>203</v>
      </c>
      <c r="K32" s="1">
        <v>6.43</v>
      </c>
      <c r="L32" s="8" t="s">
        <v>110</v>
      </c>
      <c r="M32" s="1" t="s">
        <v>31</v>
      </c>
      <c r="N32" s="1" t="s">
        <v>204</v>
      </c>
      <c r="O32" s="1" t="s">
        <v>171</v>
      </c>
    </row>
    <row r="33" spans="1:15" ht="15" customHeight="1" x14ac:dyDescent="0.2">
      <c r="A33" s="1" t="s">
        <v>41</v>
      </c>
      <c r="B33" s="2">
        <v>2004</v>
      </c>
      <c r="C33" s="2">
        <v>2002</v>
      </c>
      <c r="D33" s="2" t="s">
        <v>28</v>
      </c>
      <c r="E33" s="1" t="s">
        <v>42</v>
      </c>
      <c r="F33" s="1" t="s">
        <v>16</v>
      </c>
      <c r="G33" s="1" t="s">
        <v>34</v>
      </c>
      <c r="H33" s="2">
        <v>2</v>
      </c>
      <c r="I33" s="2" t="s">
        <v>19</v>
      </c>
      <c r="J33" s="2" t="s">
        <v>20</v>
      </c>
      <c r="K33" s="1">
        <v>3.7999999999999999E-2</v>
      </c>
      <c r="L33" s="1" t="s">
        <v>21</v>
      </c>
      <c r="M33" s="3" t="s">
        <v>22</v>
      </c>
      <c r="N33" s="3"/>
      <c r="O33" s="4" t="s">
        <v>43</v>
      </c>
    </row>
    <row r="34" spans="1:15" ht="15" customHeight="1" x14ac:dyDescent="0.2">
      <c r="A34" s="1" t="s">
        <v>41</v>
      </c>
      <c r="B34" s="2">
        <v>2004</v>
      </c>
      <c r="C34" s="2">
        <v>2002</v>
      </c>
      <c r="D34" s="2" t="s">
        <v>17</v>
      </c>
      <c r="E34" s="1" t="s">
        <v>42</v>
      </c>
      <c r="F34" s="1" t="s">
        <v>16</v>
      </c>
      <c r="G34" s="1" t="s">
        <v>34</v>
      </c>
      <c r="H34" s="2">
        <v>3</v>
      </c>
      <c r="I34" s="2" t="s">
        <v>19</v>
      </c>
      <c r="J34" s="2" t="s">
        <v>20</v>
      </c>
      <c r="K34" s="1">
        <v>5.2999999999999999E-2</v>
      </c>
      <c r="L34" s="1" t="s">
        <v>21</v>
      </c>
      <c r="M34" s="3" t="s">
        <v>22</v>
      </c>
      <c r="O34" s="4" t="s">
        <v>43</v>
      </c>
    </row>
    <row r="35" spans="1:15" ht="15" customHeight="1" x14ac:dyDescent="0.2">
      <c r="A35" s="1" t="s">
        <v>44</v>
      </c>
      <c r="B35" s="2">
        <v>2002</v>
      </c>
      <c r="C35" s="2">
        <v>2000</v>
      </c>
      <c r="D35" s="2" t="s">
        <v>17</v>
      </c>
      <c r="E35" s="1" t="s">
        <v>18</v>
      </c>
      <c r="F35" s="5" t="s">
        <v>16</v>
      </c>
      <c r="G35" s="1" t="s">
        <v>34</v>
      </c>
      <c r="H35" s="2">
        <v>1</v>
      </c>
      <c r="I35" s="2" t="s">
        <v>19</v>
      </c>
      <c r="J35" s="6" t="s">
        <v>20</v>
      </c>
      <c r="K35" s="3">
        <v>5.5899999999999998E-2</v>
      </c>
      <c r="L35" s="5" t="s">
        <v>21</v>
      </c>
      <c r="M35" s="1" t="s">
        <v>45</v>
      </c>
      <c r="N35" s="3"/>
      <c r="O35" s="4" t="s">
        <v>46</v>
      </c>
    </row>
    <row r="36" spans="1:15" ht="15" customHeight="1" x14ac:dyDescent="0.2">
      <c r="A36" s="1" t="s">
        <v>44</v>
      </c>
      <c r="B36" s="2">
        <v>2002</v>
      </c>
      <c r="C36" s="2">
        <v>2000</v>
      </c>
      <c r="D36" s="2" t="s">
        <v>25</v>
      </c>
      <c r="E36" s="1" t="s">
        <v>18</v>
      </c>
      <c r="F36" s="1" t="s">
        <v>16</v>
      </c>
      <c r="G36" s="1" t="s">
        <v>34</v>
      </c>
      <c r="H36" s="2">
        <v>1</v>
      </c>
      <c r="I36" s="2" t="s">
        <v>19</v>
      </c>
      <c r="J36" s="6" t="s">
        <v>20</v>
      </c>
      <c r="K36" s="3">
        <v>2.64E-2</v>
      </c>
      <c r="L36" s="5" t="s">
        <v>21</v>
      </c>
      <c r="M36" s="1" t="s">
        <v>45</v>
      </c>
      <c r="N36" s="3"/>
      <c r="O36" s="4" t="s">
        <v>46</v>
      </c>
    </row>
    <row r="37" spans="1:15" ht="15" customHeight="1" x14ac:dyDescent="0.2">
      <c r="A37" s="1" t="s">
        <v>44</v>
      </c>
      <c r="B37" s="2">
        <v>2002</v>
      </c>
      <c r="C37" s="2">
        <v>2000</v>
      </c>
      <c r="D37" s="2" t="s">
        <v>28</v>
      </c>
      <c r="E37" s="1" t="s">
        <v>47</v>
      </c>
      <c r="F37" s="1" t="s">
        <v>48</v>
      </c>
      <c r="G37" s="1" t="s">
        <v>34</v>
      </c>
      <c r="H37" s="2">
        <v>1</v>
      </c>
      <c r="I37" s="2" t="s">
        <v>19</v>
      </c>
      <c r="J37" s="6" t="s">
        <v>20</v>
      </c>
      <c r="K37" s="3">
        <v>7.1999999999999995E-2</v>
      </c>
      <c r="L37" s="5" t="s">
        <v>21</v>
      </c>
      <c r="M37" s="1" t="s">
        <v>45</v>
      </c>
      <c r="N37" s="3"/>
      <c r="O37" s="4" t="s">
        <v>46</v>
      </c>
    </row>
    <row r="38" spans="1:15" ht="15" customHeight="1" x14ac:dyDescent="0.2">
      <c r="A38" s="1" t="s">
        <v>44</v>
      </c>
      <c r="B38" s="2">
        <v>2002</v>
      </c>
      <c r="C38" s="2">
        <v>2000</v>
      </c>
      <c r="D38" s="2" t="s">
        <v>28</v>
      </c>
      <c r="E38" s="1" t="s">
        <v>47</v>
      </c>
      <c r="F38" s="1" t="s">
        <v>48</v>
      </c>
      <c r="G38" s="1" t="s">
        <v>34</v>
      </c>
      <c r="H38" s="2">
        <v>1</v>
      </c>
      <c r="I38" s="2" t="s">
        <v>19</v>
      </c>
      <c r="J38" s="6" t="s">
        <v>20</v>
      </c>
      <c r="K38" s="3">
        <v>4.36E-2</v>
      </c>
      <c r="L38" s="5" t="s">
        <v>21</v>
      </c>
      <c r="M38" s="1" t="s">
        <v>45</v>
      </c>
      <c r="O38" s="4" t="s">
        <v>46</v>
      </c>
    </row>
    <row r="39" spans="1:15" ht="15" customHeight="1" x14ac:dyDescent="0.2">
      <c r="A39" s="1" t="s">
        <v>44</v>
      </c>
      <c r="B39" s="2">
        <v>2002</v>
      </c>
      <c r="C39" s="2">
        <v>2000</v>
      </c>
      <c r="D39" s="2" t="s">
        <v>17</v>
      </c>
      <c r="E39" s="1" t="s">
        <v>18</v>
      </c>
      <c r="F39" s="5" t="s">
        <v>16</v>
      </c>
      <c r="G39" s="1" t="s">
        <v>34</v>
      </c>
      <c r="H39" s="2">
        <v>1</v>
      </c>
      <c r="I39" s="2" t="s">
        <v>19</v>
      </c>
      <c r="J39" s="6" t="s">
        <v>49</v>
      </c>
      <c r="K39" s="3">
        <v>5.5399999999999998E-2</v>
      </c>
      <c r="L39" s="5" t="s">
        <v>21</v>
      </c>
      <c r="M39" s="1" t="s">
        <v>45</v>
      </c>
      <c r="O39" s="4" t="s">
        <v>46</v>
      </c>
    </row>
    <row r="40" spans="1:15" ht="15" customHeight="1" x14ac:dyDescent="0.2">
      <c r="A40" s="1" t="s">
        <v>44</v>
      </c>
      <c r="B40" s="2">
        <v>2002</v>
      </c>
      <c r="C40" s="2">
        <v>2000</v>
      </c>
      <c r="D40" s="2" t="s">
        <v>25</v>
      </c>
      <c r="E40" s="1" t="s">
        <v>18</v>
      </c>
      <c r="F40" s="1" t="s">
        <v>16</v>
      </c>
      <c r="G40" s="1" t="s">
        <v>34</v>
      </c>
      <c r="H40" s="2">
        <v>1</v>
      </c>
      <c r="I40" s="2" t="s">
        <v>19</v>
      </c>
      <c r="J40" s="6" t="s">
        <v>49</v>
      </c>
      <c r="K40" s="3">
        <v>2.6200000000000001E-2</v>
      </c>
      <c r="L40" s="5" t="s">
        <v>21</v>
      </c>
      <c r="M40" s="1" t="s">
        <v>45</v>
      </c>
      <c r="O40" s="4" t="s">
        <v>46</v>
      </c>
    </row>
    <row r="41" spans="1:15" ht="15" customHeight="1" x14ac:dyDescent="0.2">
      <c r="A41" s="1" t="s">
        <v>44</v>
      </c>
      <c r="B41" s="2">
        <v>2002</v>
      </c>
      <c r="C41" s="2">
        <v>2000</v>
      </c>
      <c r="D41" s="2" t="s">
        <v>28</v>
      </c>
      <c r="E41" s="1" t="s">
        <v>47</v>
      </c>
      <c r="F41" s="1" t="s">
        <v>48</v>
      </c>
      <c r="G41" s="1" t="s">
        <v>34</v>
      </c>
      <c r="H41" s="2">
        <v>1</v>
      </c>
      <c r="I41" s="2" t="s">
        <v>19</v>
      </c>
      <c r="J41" s="6" t="s">
        <v>49</v>
      </c>
      <c r="K41" s="3">
        <v>7.1300000000000002E-2</v>
      </c>
      <c r="L41" s="5" t="s">
        <v>21</v>
      </c>
      <c r="M41" s="1" t="s">
        <v>45</v>
      </c>
      <c r="O41" s="4" t="s">
        <v>46</v>
      </c>
    </row>
    <row r="42" spans="1:15" ht="15" customHeight="1" x14ac:dyDescent="0.2">
      <c r="A42" s="1" t="s">
        <v>44</v>
      </c>
      <c r="B42" s="2">
        <v>2002</v>
      </c>
      <c r="C42" s="2">
        <v>2000</v>
      </c>
      <c r="D42" s="2" t="s">
        <v>28</v>
      </c>
      <c r="E42" s="1" t="s">
        <v>47</v>
      </c>
      <c r="F42" s="1" t="s">
        <v>48</v>
      </c>
      <c r="G42" s="1" t="s">
        <v>34</v>
      </c>
      <c r="H42" s="2">
        <v>1</v>
      </c>
      <c r="I42" s="2" t="s">
        <v>19</v>
      </c>
      <c r="J42" s="6" t="s">
        <v>49</v>
      </c>
      <c r="K42" s="3">
        <v>4.3200000000000002E-2</v>
      </c>
      <c r="L42" s="5" t="s">
        <v>21</v>
      </c>
      <c r="M42" s="1" t="s">
        <v>45</v>
      </c>
      <c r="O42" s="4" t="s">
        <v>46</v>
      </c>
    </row>
    <row r="43" spans="1:15" ht="15" customHeight="1" x14ac:dyDescent="0.25">
      <c r="A43" s="1" t="s">
        <v>44</v>
      </c>
      <c r="B43" s="2">
        <v>2002</v>
      </c>
      <c r="C43" s="2">
        <v>2000</v>
      </c>
      <c r="D43" s="2" t="s">
        <v>17</v>
      </c>
      <c r="E43" s="1" t="s">
        <v>18</v>
      </c>
      <c r="F43" s="5" t="s">
        <v>16</v>
      </c>
      <c r="G43" s="1" t="s">
        <v>34</v>
      </c>
      <c r="H43" s="2">
        <v>1</v>
      </c>
      <c r="I43" s="2" t="s">
        <v>19</v>
      </c>
      <c r="J43" s="6" t="s">
        <v>104</v>
      </c>
      <c r="K43" s="3">
        <v>8.58</v>
      </c>
      <c r="L43" s="1" t="s">
        <v>110</v>
      </c>
      <c r="M43" s="1" t="s">
        <v>45</v>
      </c>
      <c r="O43" s="1" t="s">
        <v>46</v>
      </c>
    </row>
    <row r="44" spans="1:15" ht="15" customHeight="1" x14ac:dyDescent="0.25">
      <c r="A44" s="1" t="s">
        <v>44</v>
      </c>
      <c r="B44" s="2">
        <v>2002</v>
      </c>
      <c r="C44" s="2">
        <v>2000</v>
      </c>
      <c r="D44" s="2" t="s">
        <v>25</v>
      </c>
      <c r="E44" s="1" t="s">
        <v>18</v>
      </c>
      <c r="F44" s="1" t="s">
        <v>16</v>
      </c>
      <c r="G44" s="1" t="s">
        <v>34</v>
      </c>
      <c r="H44" s="2">
        <v>1</v>
      </c>
      <c r="I44" s="2" t="s">
        <v>19</v>
      </c>
      <c r="J44" s="6" t="s">
        <v>104</v>
      </c>
      <c r="K44" s="3">
        <v>1.88</v>
      </c>
      <c r="L44" s="1" t="s">
        <v>110</v>
      </c>
      <c r="M44" s="1" t="s">
        <v>45</v>
      </c>
      <c r="O44" s="1" t="s">
        <v>46</v>
      </c>
    </row>
    <row r="45" spans="1:15" ht="15" customHeight="1" x14ac:dyDescent="0.25">
      <c r="A45" s="1" t="s">
        <v>44</v>
      </c>
      <c r="B45" s="2">
        <v>2002</v>
      </c>
      <c r="C45" s="2">
        <v>2000</v>
      </c>
      <c r="D45" s="2" t="s">
        <v>28</v>
      </c>
      <c r="E45" s="1" t="s">
        <v>47</v>
      </c>
      <c r="F45" s="1" t="s">
        <v>48</v>
      </c>
      <c r="G45" s="1" t="s">
        <v>34</v>
      </c>
      <c r="H45" s="2">
        <v>1</v>
      </c>
      <c r="I45" s="2" t="s">
        <v>19</v>
      </c>
      <c r="J45" s="6" t="s">
        <v>104</v>
      </c>
      <c r="K45" s="3">
        <v>5.9450000000000003</v>
      </c>
      <c r="L45" s="1" t="s">
        <v>110</v>
      </c>
      <c r="M45" s="1" t="s">
        <v>45</v>
      </c>
      <c r="O45" s="1" t="s">
        <v>46</v>
      </c>
    </row>
    <row r="46" spans="1:15" ht="15" customHeight="1" x14ac:dyDescent="0.25">
      <c r="A46" s="1" t="s">
        <v>44</v>
      </c>
      <c r="B46" s="2">
        <v>2002</v>
      </c>
      <c r="C46" s="2">
        <v>2000</v>
      </c>
      <c r="D46" s="2" t="s">
        <v>28</v>
      </c>
      <c r="E46" s="1" t="s">
        <v>47</v>
      </c>
      <c r="F46" s="1" t="s">
        <v>48</v>
      </c>
      <c r="G46" s="1" t="s">
        <v>34</v>
      </c>
      <c r="H46" s="2">
        <v>1</v>
      </c>
      <c r="I46" s="2" t="s">
        <v>19</v>
      </c>
      <c r="J46" s="6" t="s">
        <v>104</v>
      </c>
      <c r="K46" s="3">
        <v>4.7919999999999998</v>
      </c>
      <c r="L46" s="1" t="s">
        <v>110</v>
      </c>
      <c r="M46" s="1" t="s">
        <v>45</v>
      </c>
      <c r="O46" s="1" t="s">
        <v>46</v>
      </c>
    </row>
    <row r="47" spans="1:15" ht="15" customHeight="1" x14ac:dyDescent="0.25">
      <c r="A47" s="1" t="s">
        <v>44</v>
      </c>
      <c r="B47" s="2">
        <v>2002</v>
      </c>
      <c r="C47" s="2">
        <v>2000</v>
      </c>
      <c r="D47" s="2" t="s">
        <v>17</v>
      </c>
      <c r="E47" s="1" t="s">
        <v>18</v>
      </c>
      <c r="F47" s="1" t="s">
        <v>16</v>
      </c>
      <c r="G47" s="1" t="s">
        <v>34</v>
      </c>
      <c r="H47" s="2">
        <v>1</v>
      </c>
      <c r="I47" s="2" t="s">
        <v>19</v>
      </c>
      <c r="J47" s="6" t="s">
        <v>180</v>
      </c>
      <c r="K47" s="3">
        <v>8.59</v>
      </c>
      <c r="L47" s="5" t="s">
        <v>110</v>
      </c>
      <c r="M47" s="1" t="s">
        <v>45</v>
      </c>
      <c r="N47" s="1" t="s">
        <v>181</v>
      </c>
      <c r="O47" s="1" t="s">
        <v>191</v>
      </c>
    </row>
    <row r="48" spans="1:15" ht="15" customHeight="1" x14ac:dyDescent="0.25">
      <c r="A48" s="1" t="s">
        <v>44</v>
      </c>
      <c r="B48" s="2">
        <v>2002</v>
      </c>
      <c r="C48" s="2">
        <v>2000</v>
      </c>
      <c r="D48" s="2" t="s">
        <v>25</v>
      </c>
      <c r="E48" s="1" t="s">
        <v>18</v>
      </c>
      <c r="F48" s="1" t="s">
        <v>16</v>
      </c>
      <c r="G48" s="1" t="s">
        <v>34</v>
      </c>
      <c r="H48" s="2">
        <v>1</v>
      </c>
      <c r="I48" s="2" t="s">
        <v>19</v>
      </c>
      <c r="J48" s="6" t="s">
        <v>180</v>
      </c>
      <c r="K48" s="3">
        <v>1.7</v>
      </c>
      <c r="L48" s="5" t="s">
        <v>110</v>
      </c>
      <c r="M48" s="1" t="s">
        <v>45</v>
      </c>
      <c r="N48" s="1" t="s">
        <v>181</v>
      </c>
      <c r="O48" s="1" t="s">
        <v>191</v>
      </c>
    </row>
    <row r="49" spans="1:15" ht="15" customHeight="1" x14ac:dyDescent="0.25">
      <c r="A49" s="1" t="s">
        <v>44</v>
      </c>
      <c r="B49" s="2">
        <v>2002</v>
      </c>
      <c r="C49" s="2">
        <v>2000</v>
      </c>
      <c r="D49" s="2" t="s">
        <v>28</v>
      </c>
      <c r="E49" s="1" t="s">
        <v>47</v>
      </c>
      <c r="F49" s="1" t="s">
        <v>16</v>
      </c>
      <c r="G49" s="1" t="s">
        <v>34</v>
      </c>
      <c r="H49" s="2">
        <v>1</v>
      </c>
      <c r="I49" s="2" t="s">
        <v>19</v>
      </c>
      <c r="J49" s="6" t="s">
        <v>180</v>
      </c>
      <c r="K49" s="3">
        <v>6.7</v>
      </c>
      <c r="L49" s="5" t="s">
        <v>110</v>
      </c>
      <c r="M49" s="1" t="s">
        <v>45</v>
      </c>
      <c r="N49" s="1" t="s">
        <v>181</v>
      </c>
      <c r="O49" s="1" t="s">
        <v>191</v>
      </c>
    </row>
    <row r="50" spans="1:15" ht="15" customHeight="1" x14ac:dyDescent="0.25">
      <c r="A50" s="1" t="s">
        <v>44</v>
      </c>
      <c r="B50" s="2">
        <v>2002</v>
      </c>
      <c r="C50" s="2">
        <v>2000</v>
      </c>
      <c r="D50" s="2" t="s">
        <v>28</v>
      </c>
      <c r="E50" s="1" t="s">
        <v>47</v>
      </c>
      <c r="F50" s="1" t="s">
        <v>16</v>
      </c>
      <c r="G50" s="1" t="s">
        <v>34</v>
      </c>
      <c r="H50" s="2">
        <v>1</v>
      </c>
      <c r="I50" s="2" t="s">
        <v>19</v>
      </c>
      <c r="J50" s="6" t="s">
        <v>180</v>
      </c>
      <c r="K50" s="3">
        <v>5.57</v>
      </c>
      <c r="L50" s="5" t="s">
        <v>110</v>
      </c>
      <c r="M50" s="3" t="s">
        <v>45</v>
      </c>
      <c r="N50" s="1" t="s">
        <v>181</v>
      </c>
      <c r="O50" s="1" t="s">
        <v>191</v>
      </c>
    </row>
    <row r="51" spans="1:15" ht="15" customHeight="1" x14ac:dyDescent="0.25">
      <c r="A51" s="1" t="s">
        <v>44</v>
      </c>
      <c r="B51" s="2">
        <v>2002</v>
      </c>
      <c r="C51" s="2" t="s">
        <v>198</v>
      </c>
      <c r="D51" s="2" t="s">
        <v>17</v>
      </c>
      <c r="E51" s="1" t="s">
        <v>18</v>
      </c>
      <c r="F51" s="1" t="s">
        <v>16</v>
      </c>
      <c r="G51" s="1" t="s">
        <v>34</v>
      </c>
      <c r="H51" s="2">
        <v>1</v>
      </c>
      <c r="I51" s="2" t="s">
        <v>19</v>
      </c>
      <c r="J51" s="6" t="s">
        <v>203</v>
      </c>
      <c r="K51" s="3">
        <v>0.48499999999999999</v>
      </c>
      <c r="L51" s="1" t="s">
        <v>110</v>
      </c>
      <c r="M51" s="3" t="s">
        <v>45</v>
      </c>
      <c r="N51" s="3" t="s">
        <v>213</v>
      </c>
      <c r="O51" s="1" t="s">
        <v>191</v>
      </c>
    </row>
    <row r="52" spans="1:15" ht="15" customHeight="1" x14ac:dyDescent="0.25">
      <c r="A52" s="1" t="s">
        <v>44</v>
      </c>
      <c r="B52" s="2">
        <v>2002</v>
      </c>
      <c r="C52" s="2" t="s">
        <v>198</v>
      </c>
      <c r="D52" s="2" t="s">
        <v>25</v>
      </c>
      <c r="E52" s="1" t="s">
        <v>18</v>
      </c>
      <c r="F52" s="1" t="s">
        <v>16</v>
      </c>
      <c r="G52" s="1" t="s">
        <v>34</v>
      </c>
      <c r="H52" s="2">
        <v>1</v>
      </c>
      <c r="I52" s="2" t="s">
        <v>19</v>
      </c>
      <c r="J52" s="6" t="s">
        <v>203</v>
      </c>
      <c r="K52" s="3">
        <v>3.9E-2</v>
      </c>
      <c r="L52" s="1" t="s">
        <v>110</v>
      </c>
      <c r="M52" s="3" t="s">
        <v>45</v>
      </c>
      <c r="N52" s="3" t="s">
        <v>213</v>
      </c>
      <c r="O52" s="1" t="s">
        <v>191</v>
      </c>
    </row>
    <row r="53" spans="1:15" ht="15" customHeight="1" x14ac:dyDescent="0.25">
      <c r="A53" s="1" t="s">
        <v>44</v>
      </c>
      <c r="B53" s="2">
        <v>2002</v>
      </c>
      <c r="C53" s="2" t="s">
        <v>198</v>
      </c>
      <c r="D53" s="2" t="s">
        <v>28</v>
      </c>
      <c r="E53" s="1" t="s">
        <v>47</v>
      </c>
      <c r="F53" s="1" t="s">
        <v>16</v>
      </c>
      <c r="G53" s="1" t="s">
        <v>34</v>
      </c>
      <c r="H53" s="2">
        <v>1</v>
      </c>
      <c r="I53" s="2" t="s">
        <v>19</v>
      </c>
      <c r="J53" s="6" t="s">
        <v>203</v>
      </c>
      <c r="K53" s="3">
        <v>9.5000000000000001E-2</v>
      </c>
      <c r="L53" s="1" t="s">
        <v>110</v>
      </c>
      <c r="M53" s="3" t="s">
        <v>45</v>
      </c>
      <c r="N53" s="3" t="s">
        <v>213</v>
      </c>
      <c r="O53" s="1" t="s">
        <v>191</v>
      </c>
    </row>
    <row r="54" spans="1:15" ht="15" customHeight="1" x14ac:dyDescent="0.25">
      <c r="A54" s="1" t="s">
        <v>44</v>
      </c>
      <c r="B54" s="2">
        <v>2002</v>
      </c>
      <c r="C54" s="2" t="s">
        <v>198</v>
      </c>
      <c r="D54" s="2" t="s">
        <v>28</v>
      </c>
      <c r="E54" s="1" t="s">
        <v>47</v>
      </c>
      <c r="F54" s="1" t="s">
        <v>16</v>
      </c>
      <c r="G54" s="1" t="s">
        <v>34</v>
      </c>
      <c r="H54" s="2">
        <v>1</v>
      </c>
      <c r="I54" s="2" t="s">
        <v>19</v>
      </c>
      <c r="J54" s="6" t="s">
        <v>203</v>
      </c>
      <c r="K54" s="3">
        <v>9.2999999999999999E-2</v>
      </c>
      <c r="L54" s="1" t="s">
        <v>110</v>
      </c>
      <c r="M54" s="3" t="s">
        <v>45</v>
      </c>
      <c r="N54" s="3" t="s">
        <v>213</v>
      </c>
      <c r="O54" s="1" t="s">
        <v>191</v>
      </c>
    </row>
    <row r="55" spans="1:15" ht="15" customHeight="1" x14ac:dyDescent="0.25">
      <c r="A55" s="1" t="s">
        <v>50</v>
      </c>
      <c r="B55" s="2">
        <v>1978</v>
      </c>
      <c r="C55" s="2">
        <v>1974</v>
      </c>
      <c r="D55" s="2" t="s">
        <v>17</v>
      </c>
      <c r="E55" s="1" t="s">
        <v>51</v>
      </c>
      <c r="F55" s="3" t="s">
        <v>16</v>
      </c>
      <c r="G55" s="3" t="s">
        <v>52</v>
      </c>
      <c r="H55" s="2">
        <v>108</v>
      </c>
      <c r="I55" s="2" t="s">
        <v>19</v>
      </c>
      <c r="J55" s="2" t="s">
        <v>20</v>
      </c>
      <c r="K55" s="1">
        <v>6.2E-2</v>
      </c>
      <c r="L55" s="1" t="s">
        <v>21</v>
      </c>
      <c r="M55" s="3" t="s">
        <v>22</v>
      </c>
      <c r="O55" s="1" t="s">
        <v>53</v>
      </c>
    </row>
    <row r="56" spans="1:15" ht="15" customHeight="1" x14ac:dyDescent="0.25">
      <c r="A56" s="1" t="s">
        <v>50</v>
      </c>
      <c r="B56" s="2">
        <v>1978</v>
      </c>
      <c r="C56" s="2">
        <v>1974</v>
      </c>
      <c r="D56" s="2" t="s">
        <v>25</v>
      </c>
      <c r="E56" s="1" t="s">
        <v>51</v>
      </c>
      <c r="F56" s="3" t="s">
        <v>16</v>
      </c>
      <c r="G56" s="3" t="s">
        <v>52</v>
      </c>
      <c r="H56" s="2">
        <v>55</v>
      </c>
      <c r="I56" s="2" t="s">
        <v>19</v>
      </c>
      <c r="J56" s="2" t="s">
        <v>20</v>
      </c>
      <c r="K56" s="1">
        <v>4.3999999999999997E-2</v>
      </c>
      <c r="L56" s="1" t="s">
        <v>21</v>
      </c>
      <c r="M56" s="3" t="s">
        <v>22</v>
      </c>
      <c r="O56" s="1" t="s">
        <v>53</v>
      </c>
    </row>
    <row r="57" spans="1:15" ht="15" customHeight="1" x14ac:dyDescent="0.25">
      <c r="A57" s="1" t="s">
        <v>50</v>
      </c>
      <c r="B57" s="2">
        <v>1978</v>
      </c>
      <c r="C57" s="2">
        <v>1974</v>
      </c>
      <c r="D57" s="2" t="s">
        <v>26</v>
      </c>
      <c r="E57" s="1" t="s">
        <v>51</v>
      </c>
      <c r="F57" s="3" t="s">
        <v>16</v>
      </c>
      <c r="G57" s="3" t="s">
        <v>52</v>
      </c>
      <c r="H57" s="2">
        <v>69</v>
      </c>
      <c r="I57" s="2" t="s">
        <v>19</v>
      </c>
      <c r="J57" s="2" t="s">
        <v>20</v>
      </c>
      <c r="K57" s="1">
        <v>5.5E-2</v>
      </c>
      <c r="L57" s="1" t="s">
        <v>21</v>
      </c>
      <c r="M57" s="3" t="s">
        <v>22</v>
      </c>
      <c r="O57" s="1" t="s">
        <v>53</v>
      </c>
    </row>
    <row r="58" spans="1:15" ht="15" customHeight="1" x14ac:dyDescent="0.25">
      <c r="A58" s="1" t="s">
        <v>50</v>
      </c>
      <c r="B58" s="2">
        <v>1978</v>
      </c>
      <c r="C58" s="2">
        <v>1974</v>
      </c>
      <c r="D58" s="2" t="s">
        <v>27</v>
      </c>
      <c r="E58" s="1" t="s">
        <v>51</v>
      </c>
      <c r="F58" s="3" t="s">
        <v>16</v>
      </c>
      <c r="G58" s="3" t="s">
        <v>52</v>
      </c>
      <c r="H58" s="2">
        <v>29</v>
      </c>
      <c r="I58" s="2" t="s">
        <v>19</v>
      </c>
      <c r="J58" s="2" t="s">
        <v>20</v>
      </c>
      <c r="K58" s="1">
        <v>2.5000000000000001E-2</v>
      </c>
      <c r="L58" s="1" t="s">
        <v>21</v>
      </c>
      <c r="M58" s="3" t="s">
        <v>22</v>
      </c>
      <c r="O58" s="1" t="s">
        <v>53</v>
      </c>
    </row>
    <row r="59" spans="1:15" ht="15" customHeight="1" x14ac:dyDescent="0.25">
      <c r="A59" s="1" t="s">
        <v>50</v>
      </c>
      <c r="B59" s="2">
        <v>1978</v>
      </c>
      <c r="C59" s="2">
        <v>1974</v>
      </c>
      <c r="D59" s="2" t="s">
        <v>28</v>
      </c>
      <c r="E59" s="1" t="s">
        <v>51</v>
      </c>
      <c r="F59" s="3" t="s">
        <v>16</v>
      </c>
      <c r="G59" s="3" t="s">
        <v>52</v>
      </c>
      <c r="H59" s="2">
        <v>60</v>
      </c>
      <c r="I59" s="2" t="s">
        <v>19</v>
      </c>
      <c r="J59" s="2" t="s">
        <v>20</v>
      </c>
      <c r="K59" s="1">
        <v>0.04</v>
      </c>
      <c r="L59" s="1" t="s">
        <v>21</v>
      </c>
      <c r="M59" s="3" t="s">
        <v>22</v>
      </c>
      <c r="O59" s="1" t="s">
        <v>53</v>
      </c>
    </row>
    <row r="60" spans="1:15" ht="15" customHeight="1" x14ac:dyDescent="0.2">
      <c r="A60" s="1" t="s">
        <v>54</v>
      </c>
      <c r="B60" s="2">
        <v>2007</v>
      </c>
      <c r="C60" s="2" t="s">
        <v>55</v>
      </c>
      <c r="D60" s="2" t="s">
        <v>17</v>
      </c>
      <c r="E60" s="1" t="s">
        <v>42</v>
      </c>
      <c r="F60" s="1" t="s">
        <v>16</v>
      </c>
      <c r="G60" s="1" t="s">
        <v>34</v>
      </c>
      <c r="H60" s="2">
        <v>29</v>
      </c>
      <c r="I60" s="2" t="s">
        <v>19</v>
      </c>
      <c r="J60" s="2" t="s">
        <v>20</v>
      </c>
      <c r="K60" s="1">
        <v>0.05</v>
      </c>
      <c r="L60" s="1" t="s">
        <v>21</v>
      </c>
      <c r="M60" s="3" t="s">
        <v>22</v>
      </c>
      <c r="O60" s="4" t="s">
        <v>56</v>
      </c>
    </row>
    <row r="61" spans="1:15" ht="15" customHeight="1" x14ac:dyDescent="0.25">
      <c r="A61" s="1" t="s">
        <v>54</v>
      </c>
      <c r="B61" s="2">
        <v>2007</v>
      </c>
      <c r="C61" s="2" t="s">
        <v>55</v>
      </c>
      <c r="D61" s="2" t="s">
        <v>25</v>
      </c>
      <c r="E61" s="1" t="s">
        <v>42</v>
      </c>
      <c r="F61" s="1" t="s">
        <v>16</v>
      </c>
      <c r="G61" s="1" t="s">
        <v>34</v>
      </c>
      <c r="H61" s="2">
        <v>18</v>
      </c>
      <c r="I61" s="2" t="s">
        <v>19</v>
      </c>
      <c r="J61" s="2" t="s">
        <v>20</v>
      </c>
      <c r="K61" s="1">
        <v>0.02</v>
      </c>
      <c r="L61" s="1" t="s">
        <v>21</v>
      </c>
      <c r="M61" s="3" t="s">
        <v>22</v>
      </c>
      <c r="O61" s="1" t="s">
        <v>56</v>
      </c>
    </row>
    <row r="62" spans="1:15" ht="15" customHeight="1" x14ac:dyDescent="0.25">
      <c r="A62" s="1" t="s">
        <v>54</v>
      </c>
      <c r="B62" s="2">
        <v>2007</v>
      </c>
      <c r="C62" s="2" t="s">
        <v>55</v>
      </c>
      <c r="D62" s="2" t="s">
        <v>26</v>
      </c>
      <c r="E62" s="1" t="s">
        <v>42</v>
      </c>
      <c r="F62" s="1" t="s">
        <v>16</v>
      </c>
      <c r="G62" s="1" t="s">
        <v>34</v>
      </c>
      <c r="H62" s="2">
        <v>3</v>
      </c>
      <c r="I62" s="2" t="s">
        <v>19</v>
      </c>
      <c r="J62" s="2" t="s">
        <v>20</v>
      </c>
      <c r="K62" s="1">
        <v>0.02</v>
      </c>
      <c r="L62" s="1" t="s">
        <v>21</v>
      </c>
      <c r="M62" s="3" t="s">
        <v>22</v>
      </c>
      <c r="O62" s="1" t="s">
        <v>56</v>
      </c>
    </row>
    <row r="63" spans="1:15" ht="15" customHeight="1" x14ac:dyDescent="0.25">
      <c r="A63" s="1" t="s">
        <v>54</v>
      </c>
      <c r="B63" s="2">
        <v>2007</v>
      </c>
      <c r="C63" s="2" t="s">
        <v>55</v>
      </c>
      <c r="D63" s="2" t="s">
        <v>27</v>
      </c>
      <c r="E63" s="1" t="s">
        <v>42</v>
      </c>
      <c r="F63" s="1" t="s">
        <v>16</v>
      </c>
      <c r="G63" s="1" t="s">
        <v>34</v>
      </c>
      <c r="H63" s="2">
        <v>1</v>
      </c>
      <c r="I63" s="2" t="s">
        <v>19</v>
      </c>
      <c r="J63" s="2" t="s">
        <v>20</v>
      </c>
      <c r="K63" s="1">
        <v>0.02</v>
      </c>
      <c r="L63" s="1" t="s">
        <v>21</v>
      </c>
      <c r="M63" s="3" t="s">
        <v>22</v>
      </c>
      <c r="O63" s="1" t="s">
        <v>56</v>
      </c>
    </row>
    <row r="64" spans="1:15" ht="15" customHeight="1" x14ac:dyDescent="0.25">
      <c r="A64" s="1" t="s">
        <v>54</v>
      </c>
      <c r="B64" s="2">
        <v>2007</v>
      </c>
      <c r="C64" s="2" t="s">
        <v>55</v>
      </c>
      <c r="D64" s="2" t="s">
        <v>28</v>
      </c>
      <c r="E64" s="1" t="s">
        <v>42</v>
      </c>
      <c r="F64" s="1" t="s">
        <v>16</v>
      </c>
      <c r="G64" s="1" t="s">
        <v>34</v>
      </c>
      <c r="H64" s="2">
        <v>15</v>
      </c>
      <c r="I64" s="2" t="s">
        <v>19</v>
      </c>
      <c r="J64" s="2" t="s">
        <v>20</v>
      </c>
      <c r="K64" s="1">
        <v>0.03</v>
      </c>
      <c r="L64" s="1" t="s">
        <v>21</v>
      </c>
      <c r="M64" s="3" t="s">
        <v>22</v>
      </c>
      <c r="O64" s="1" t="s">
        <v>56</v>
      </c>
    </row>
    <row r="65" spans="1:15" ht="15" customHeight="1" x14ac:dyDescent="0.25">
      <c r="A65" s="3" t="s">
        <v>214</v>
      </c>
      <c r="B65" s="2" t="s">
        <v>215</v>
      </c>
      <c r="C65" s="2" t="s">
        <v>216</v>
      </c>
      <c r="D65" s="2" t="s">
        <v>17</v>
      </c>
      <c r="E65" s="1" t="s">
        <v>18</v>
      </c>
      <c r="F65" s="1" t="s">
        <v>16</v>
      </c>
      <c r="G65" s="1" t="s">
        <v>34</v>
      </c>
      <c r="H65" s="2">
        <v>3</v>
      </c>
      <c r="I65" s="6" t="s">
        <v>32</v>
      </c>
      <c r="J65" s="6" t="s">
        <v>203</v>
      </c>
      <c r="K65" s="3">
        <v>0.54</v>
      </c>
      <c r="L65" s="1" t="s">
        <v>110</v>
      </c>
      <c r="M65" s="3" t="s">
        <v>45</v>
      </c>
      <c r="N65" s="3" t="s">
        <v>217</v>
      </c>
      <c r="O65" s="3" t="s">
        <v>218</v>
      </c>
    </row>
    <row r="66" spans="1:15" ht="15" customHeight="1" x14ac:dyDescent="0.25">
      <c r="A66" s="3" t="s">
        <v>214</v>
      </c>
      <c r="B66" s="2" t="s">
        <v>215</v>
      </c>
      <c r="C66" s="2" t="s">
        <v>216</v>
      </c>
      <c r="D66" s="2" t="s">
        <v>25</v>
      </c>
      <c r="E66" s="1" t="s">
        <v>18</v>
      </c>
      <c r="F66" s="1" t="s">
        <v>16</v>
      </c>
      <c r="G66" s="1" t="s">
        <v>34</v>
      </c>
      <c r="H66" s="2">
        <v>3</v>
      </c>
      <c r="I66" s="6" t="s">
        <v>32</v>
      </c>
      <c r="J66" s="6" t="s">
        <v>203</v>
      </c>
      <c r="K66" s="3">
        <v>0.09</v>
      </c>
      <c r="L66" s="1" t="s">
        <v>110</v>
      </c>
      <c r="M66" s="3" t="s">
        <v>45</v>
      </c>
      <c r="N66" s="3" t="s">
        <v>217</v>
      </c>
      <c r="O66" s="3" t="s">
        <v>218</v>
      </c>
    </row>
    <row r="67" spans="1:15" ht="15" customHeight="1" x14ac:dyDescent="0.25">
      <c r="A67" s="3" t="s">
        <v>214</v>
      </c>
      <c r="B67" s="2" t="s">
        <v>215</v>
      </c>
      <c r="C67" s="2" t="s">
        <v>216</v>
      </c>
      <c r="D67" s="2" t="s">
        <v>26</v>
      </c>
      <c r="E67" s="1" t="s">
        <v>18</v>
      </c>
      <c r="F67" s="1" t="s">
        <v>16</v>
      </c>
      <c r="G67" s="1" t="s">
        <v>34</v>
      </c>
      <c r="H67" s="2">
        <v>3</v>
      </c>
      <c r="I67" s="6" t="s">
        <v>32</v>
      </c>
      <c r="J67" s="6" t="s">
        <v>203</v>
      </c>
      <c r="K67" s="3">
        <v>0.1</v>
      </c>
      <c r="L67" s="1" t="s">
        <v>110</v>
      </c>
      <c r="M67" s="3" t="s">
        <v>45</v>
      </c>
      <c r="N67" s="3" t="s">
        <v>217</v>
      </c>
      <c r="O67" s="3" t="s">
        <v>218</v>
      </c>
    </row>
    <row r="68" spans="1:15" ht="15" customHeight="1" x14ac:dyDescent="0.25">
      <c r="A68" s="3" t="s">
        <v>214</v>
      </c>
      <c r="B68" s="2" t="s">
        <v>215</v>
      </c>
      <c r="C68" s="2" t="s">
        <v>216</v>
      </c>
      <c r="D68" s="2" t="s">
        <v>27</v>
      </c>
      <c r="E68" s="1" t="s">
        <v>18</v>
      </c>
      <c r="F68" s="1" t="s">
        <v>16</v>
      </c>
      <c r="G68" s="1" t="s">
        <v>34</v>
      </c>
      <c r="H68" s="2">
        <v>3</v>
      </c>
      <c r="I68" s="6" t="s">
        <v>32</v>
      </c>
      <c r="J68" s="6" t="s">
        <v>203</v>
      </c>
      <c r="K68" s="3">
        <v>0.08</v>
      </c>
      <c r="L68" s="1" t="s">
        <v>110</v>
      </c>
      <c r="M68" s="3" t="s">
        <v>45</v>
      </c>
      <c r="N68" s="3" t="s">
        <v>217</v>
      </c>
      <c r="O68" s="3" t="s">
        <v>218</v>
      </c>
    </row>
    <row r="69" spans="1:15" ht="15" customHeight="1" x14ac:dyDescent="0.25">
      <c r="A69" s="3" t="s">
        <v>214</v>
      </c>
      <c r="B69" s="2" t="s">
        <v>215</v>
      </c>
      <c r="C69" s="2" t="s">
        <v>216</v>
      </c>
      <c r="D69" s="2" t="s">
        <v>28</v>
      </c>
      <c r="E69" s="1" t="s">
        <v>18</v>
      </c>
      <c r="F69" s="1" t="s">
        <v>16</v>
      </c>
      <c r="G69" s="1" t="s">
        <v>34</v>
      </c>
      <c r="H69" s="2">
        <v>3</v>
      </c>
      <c r="I69" s="6" t="s">
        <v>32</v>
      </c>
      <c r="J69" s="6" t="s">
        <v>203</v>
      </c>
      <c r="K69" s="3">
        <v>0.11</v>
      </c>
      <c r="L69" s="1" t="s">
        <v>110</v>
      </c>
      <c r="M69" s="3" t="s">
        <v>45</v>
      </c>
      <c r="N69" s="3" t="s">
        <v>217</v>
      </c>
      <c r="O69" s="3" t="s">
        <v>218</v>
      </c>
    </row>
    <row r="70" spans="1:15" ht="15" customHeight="1" x14ac:dyDescent="0.25">
      <c r="A70" s="3" t="s">
        <v>214</v>
      </c>
      <c r="B70" s="2" t="s">
        <v>215</v>
      </c>
      <c r="C70" s="2" t="s">
        <v>216</v>
      </c>
      <c r="D70" s="2" t="s">
        <v>25</v>
      </c>
      <c r="E70" s="1" t="s">
        <v>193</v>
      </c>
      <c r="F70" s="1" t="s">
        <v>16</v>
      </c>
      <c r="G70" s="1" t="s">
        <v>34</v>
      </c>
      <c r="H70" s="2">
        <v>3</v>
      </c>
      <c r="I70" s="6" t="s">
        <v>32</v>
      </c>
      <c r="J70" s="6" t="s">
        <v>203</v>
      </c>
      <c r="K70" s="3">
        <v>0.31</v>
      </c>
      <c r="L70" s="1" t="s">
        <v>110</v>
      </c>
      <c r="M70" s="3" t="s">
        <v>45</v>
      </c>
      <c r="N70" s="3" t="s">
        <v>217</v>
      </c>
      <c r="O70" s="3" t="s">
        <v>218</v>
      </c>
    </row>
    <row r="71" spans="1:15" ht="15" customHeight="1" x14ac:dyDescent="0.25">
      <c r="A71" s="3" t="s">
        <v>214</v>
      </c>
      <c r="B71" s="2" t="s">
        <v>215</v>
      </c>
      <c r="C71" s="2" t="s">
        <v>216</v>
      </c>
      <c r="D71" s="2" t="s">
        <v>26</v>
      </c>
      <c r="E71" s="1" t="s">
        <v>193</v>
      </c>
      <c r="F71" s="1" t="s">
        <v>16</v>
      </c>
      <c r="G71" s="1" t="s">
        <v>34</v>
      </c>
      <c r="H71" s="2">
        <v>3</v>
      </c>
      <c r="I71" s="6" t="s">
        <v>32</v>
      </c>
      <c r="J71" s="6" t="s">
        <v>203</v>
      </c>
      <c r="K71" s="3">
        <v>0.14000000000000001</v>
      </c>
      <c r="L71" s="1" t="s">
        <v>110</v>
      </c>
      <c r="M71" s="3" t="s">
        <v>45</v>
      </c>
      <c r="N71" s="3" t="s">
        <v>217</v>
      </c>
      <c r="O71" s="3" t="s">
        <v>218</v>
      </c>
    </row>
    <row r="72" spans="1:15" ht="15" customHeight="1" x14ac:dyDescent="0.25">
      <c r="A72" s="3" t="s">
        <v>214</v>
      </c>
      <c r="B72" s="2" t="s">
        <v>215</v>
      </c>
      <c r="C72" s="2" t="s">
        <v>216</v>
      </c>
      <c r="D72" s="2" t="s">
        <v>27</v>
      </c>
      <c r="E72" s="1" t="s">
        <v>193</v>
      </c>
      <c r="F72" s="1" t="s">
        <v>16</v>
      </c>
      <c r="G72" s="1" t="s">
        <v>34</v>
      </c>
      <c r="H72" s="2">
        <v>3</v>
      </c>
      <c r="I72" s="6" t="s">
        <v>32</v>
      </c>
      <c r="J72" s="6" t="s">
        <v>203</v>
      </c>
      <c r="K72" s="3">
        <v>0.08</v>
      </c>
      <c r="L72" s="1" t="s">
        <v>110</v>
      </c>
      <c r="M72" s="3" t="s">
        <v>45</v>
      </c>
      <c r="N72" s="3" t="s">
        <v>217</v>
      </c>
      <c r="O72" s="3" t="s">
        <v>218</v>
      </c>
    </row>
    <row r="73" spans="1:15" ht="15" customHeight="1" x14ac:dyDescent="0.25">
      <c r="A73" s="3" t="s">
        <v>214</v>
      </c>
      <c r="B73" s="2" t="s">
        <v>215</v>
      </c>
      <c r="C73" s="2" t="s">
        <v>216</v>
      </c>
      <c r="D73" s="2" t="s">
        <v>28</v>
      </c>
      <c r="E73" s="1" t="s">
        <v>193</v>
      </c>
      <c r="F73" s="1" t="s">
        <v>16</v>
      </c>
      <c r="G73" s="1" t="s">
        <v>34</v>
      </c>
      <c r="H73" s="6">
        <v>3</v>
      </c>
      <c r="I73" s="6" t="s">
        <v>32</v>
      </c>
      <c r="J73" s="6" t="s">
        <v>203</v>
      </c>
      <c r="K73" s="3">
        <v>0.15</v>
      </c>
      <c r="L73" s="1" t="s">
        <v>110</v>
      </c>
      <c r="M73" s="3" t="s">
        <v>45</v>
      </c>
      <c r="N73" s="3" t="s">
        <v>217</v>
      </c>
      <c r="O73" s="3" t="s">
        <v>218</v>
      </c>
    </row>
    <row r="74" spans="1:15" ht="15" customHeight="1" x14ac:dyDescent="0.25">
      <c r="A74" s="3" t="s">
        <v>214</v>
      </c>
      <c r="B74" s="2" t="s">
        <v>215</v>
      </c>
      <c r="C74" s="2" t="s">
        <v>216</v>
      </c>
      <c r="D74" s="2" t="s">
        <v>17</v>
      </c>
      <c r="E74" s="1" t="s">
        <v>47</v>
      </c>
      <c r="F74" s="1" t="s">
        <v>16</v>
      </c>
      <c r="G74" s="1" t="s">
        <v>34</v>
      </c>
      <c r="H74" s="6">
        <v>3</v>
      </c>
      <c r="I74" s="6" t="s">
        <v>32</v>
      </c>
      <c r="J74" s="6" t="s">
        <v>203</v>
      </c>
      <c r="K74" s="3">
        <v>4.1900000000000004</v>
      </c>
      <c r="L74" s="1" t="s">
        <v>110</v>
      </c>
      <c r="M74" s="3" t="s">
        <v>45</v>
      </c>
      <c r="N74" s="3" t="s">
        <v>217</v>
      </c>
      <c r="O74" s="3" t="s">
        <v>218</v>
      </c>
    </row>
    <row r="75" spans="1:15" ht="15" customHeight="1" x14ac:dyDescent="0.25">
      <c r="A75" s="3" t="s">
        <v>214</v>
      </c>
      <c r="B75" s="2" t="s">
        <v>215</v>
      </c>
      <c r="C75" s="2" t="s">
        <v>216</v>
      </c>
      <c r="D75" s="2" t="s">
        <v>25</v>
      </c>
      <c r="E75" s="1" t="s">
        <v>47</v>
      </c>
      <c r="F75" s="1" t="s">
        <v>16</v>
      </c>
      <c r="G75" s="1" t="s">
        <v>34</v>
      </c>
      <c r="H75" s="6">
        <v>3</v>
      </c>
      <c r="I75" s="6" t="s">
        <v>32</v>
      </c>
      <c r="J75" s="6" t="s">
        <v>203</v>
      </c>
      <c r="K75" s="3">
        <v>0.18</v>
      </c>
      <c r="L75" s="1" t="s">
        <v>110</v>
      </c>
      <c r="M75" s="3" t="s">
        <v>45</v>
      </c>
      <c r="N75" s="3" t="s">
        <v>217</v>
      </c>
      <c r="O75" s="3" t="s">
        <v>218</v>
      </c>
    </row>
    <row r="76" spans="1:15" ht="15" customHeight="1" x14ac:dyDescent="0.25">
      <c r="A76" s="3" t="s">
        <v>214</v>
      </c>
      <c r="B76" s="2" t="s">
        <v>215</v>
      </c>
      <c r="C76" s="2" t="s">
        <v>216</v>
      </c>
      <c r="D76" s="2" t="s">
        <v>26</v>
      </c>
      <c r="E76" s="1" t="s">
        <v>47</v>
      </c>
      <c r="F76" s="1" t="s">
        <v>16</v>
      </c>
      <c r="G76" s="1" t="s">
        <v>34</v>
      </c>
      <c r="H76" s="6">
        <v>3</v>
      </c>
      <c r="I76" s="6" t="s">
        <v>32</v>
      </c>
      <c r="J76" s="6" t="s">
        <v>203</v>
      </c>
      <c r="K76" s="3">
        <v>0.32</v>
      </c>
      <c r="L76" s="1" t="s">
        <v>110</v>
      </c>
      <c r="M76" s="3" t="s">
        <v>45</v>
      </c>
      <c r="N76" s="3" t="s">
        <v>217</v>
      </c>
      <c r="O76" s="3" t="s">
        <v>218</v>
      </c>
    </row>
    <row r="77" spans="1:15" ht="15" customHeight="1" x14ac:dyDescent="0.25">
      <c r="A77" s="3" t="s">
        <v>214</v>
      </c>
      <c r="B77" s="2" t="s">
        <v>215</v>
      </c>
      <c r="C77" s="2" t="s">
        <v>216</v>
      </c>
      <c r="D77" s="2" t="s">
        <v>27</v>
      </c>
      <c r="E77" s="1" t="s">
        <v>47</v>
      </c>
      <c r="F77" s="1" t="s">
        <v>16</v>
      </c>
      <c r="G77" s="1" t="s">
        <v>34</v>
      </c>
      <c r="H77" s="6">
        <v>3</v>
      </c>
      <c r="I77" s="6" t="s">
        <v>32</v>
      </c>
      <c r="J77" s="6" t="s">
        <v>203</v>
      </c>
      <c r="K77" s="3">
        <v>0.44</v>
      </c>
      <c r="L77" s="1" t="s">
        <v>110</v>
      </c>
      <c r="M77" s="3" t="s">
        <v>45</v>
      </c>
      <c r="N77" s="3" t="s">
        <v>217</v>
      </c>
      <c r="O77" s="3" t="s">
        <v>218</v>
      </c>
    </row>
    <row r="78" spans="1:15" ht="15" customHeight="1" x14ac:dyDescent="0.25">
      <c r="A78" s="3" t="s">
        <v>214</v>
      </c>
      <c r="B78" s="2" t="s">
        <v>215</v>
      </c>
      <c r="C78" s="2" t="s">
        <v>216</v>
      </c>
      <c r="D78" s="2" t="s">
        <v>28</v>
      </c>
      <c r="E78" s="1" t="s">
        <v>47</v>
      </c>
      <c r="F78" s="1" t="s">
        <v>16</v>
      </c>
      <c r="G78" s="1" t="s">
        <v>34</v>
      </c>
      <c r="H78" s="6">
        <v>3</v>
      </c>
      <c r="I78" s="6" t="s">
        <v>32</v>
      </c>
      <c r="J78" s="6" t="s">
        <v>203</v>
      </c>
      <c r="K78" s="3">
        <v>0.15</v>
      </c>
      <c r="L78" s="1" t="s">
        <v>110</v>
      </c>
      <c r="M78" s="3" t="s">
        <v>45</v>
      </c>
      <c r="N78" s="3" t="s">
        <v>217</v>
      </c>
      <c r="O78" s="3" t="s">
        <v>218</v>
      </c>
    </row>
    <row r="79" spans="1:15" ht="15" customHeight="1" x14ac:dyDescent="0.25">
      <c r="A79" s="3" t="s">
        <v>214</v>
      </c>
      <c r="B79" s="2" t="s">
        <v>215</v>
      </c>
      <c r="C79" s="2" t="s">
        <v>216</v>
      </c>
      <c r="D79" s="2" t="s">
        <v>17</v>
      </c>
      <c r="E79" s="1" t="s">
        <v>107</v>
      </c>
      <c r="F79" s="1" t="s">
        <v>16</v>
      </c>
      <c r="G79" s="1" t="s">
        <v>34</v>
      </c>
      <c r="H79" s="6">
        <v>3</v>
      </c>
      <c r="I79" s="6" t="s">
        <v>32</v>
      </c>
      <c r="J79" s="6" t="s">
        <v>203</v>
      </c>
      <c r="K79" s="3">
        <v>2.14</v>
      </c>
      <c r="L79" s="1" t="s">
        <v>110</v>
      </c>
      <c r="M79" s="3" t="s">
        <v>45</v>
      </c>
      <c r="N79" s="3" t="s">
        <v>217</v>
      </c>
      <c r="O79" s="3" t="s">
        <v>218</v>
      </c>
    </row>
    <row r="80" spans="1:15" ht="15" customHeight="1" x14ac:dyDescent="0.25">
      <c r="A80" s="1" t="s">
        <v>192</v>
      </c>
      <c r="B80" s="2">
        <v>2004</v>
      </c>
      <c r="C80" s="2" t="s">
        <v>16</v>
      </c>
      <c r="D80" s="2" t="s">
        <v>17</v>
      </c>
      <c r="E80" s="1" t="s">
        <v>18</v>
      </c>
      <c r="F80" s="5" t="s">
        <v>16</v>
      </c>
      <c r="G80" s="1" t="s">
        <v>34</v>
      </c>
      <c r="H80" s="2">
        <v>3</v>
      </c>
      <c r="I80" s="2" t="s">
        <v>32</v>
      </c>
      <c r="J80" s="6" t="s">
        <v>180</v>
      </c>
      <c r="K80" s="3">
        <v>5.3</v>
      </c>
      <c r="L80" s="1" t="s">
        <v>110</v>
      </c>
      <c r="M80" s="3" t="s">
        <v>45</v>
      </c>
      <c r="N80" s="1" t="s">
        <v>181</v>
      </c>
      <c r="O80" s="1" t="s">
        <v>46</v>
      </c>
    </row>
    <row r="81" spans="1:15" ht="15" customHeight="1" x14ac:dyDescent="0.25">
      <c r="A81" s="1" t="s">
        <v>192</v>
      </c>
      <c r="B81" s="2">
        <v>2004</v>
      </c>
      <c r="C81" s="2" t="s">
        <v>16</v>
      </c>
      <c r="D81" s="2" t="s">
        <v>25</v>
      </c>
      <c r="E81" s="1" t="s">
        <v>18</v>
      </c>
      <c r="F81" s="5" t="s">
        <v>16</v>
      </c>
      <c r="G81" s="1" t="s">
        <v>34</v>
      </c>
      <c r="H81" s="2">
        <v>3</v>
      </c>
      <c r="I81" s="2" t="s">
        <v>32</v>
      </c>
      <c r="J81" s="6" t="s">
        <v>180</v>
      </c>
      <c r="K81" s="3">
        <v>1.22</v>
      </c>
      <c r="L81" s="1" t="s">
        <v>110</v>
      </c>
      <c r="M81" s="3" t="s">
        <v>45</v>
      </c>
      <c r="N81" s="1" t="s">
        <v>181</v>
      </c>
      <c r="O81" s="1" t="s">
        <v>46</v>
      </c>
    </row>
    <row r="82" spans="1:15" ht="15" customHeight="1" x14ac:dyDescent="0.25">
      <c r="A82" s="1" t="s">
        <v>192</v>
      </c>
      <c r="B82" s="2">
        <v>2004</v>
      </c>
      <c r="C82" s="2" t="s">
        <v>16</v>
      </c>
      <c r="D82" s="2" t="s">
        <v>26</v>
      </c>
      <c r="E82" s="1" t="s">
        <v>18</v>
      </c>
      <c r="F82" s="5" t="s">
        <v>16</v>
      </c>
      <c r="G82" s="1" t="s">
        <v>34</v>
      </c>
      <c r="H82" s="2">
        <v>3</v>
      </c>
      <c r="I82" s="2" t="s">
        <v>32</v>
      </c>
      <c r="J82" s="6" t="s">
        <v>180</v>
      </c>
      <c r="K82" s="3">
        <v>1.95</v>
      </c>
      <c r="L82" s="1" t="s">
        <v>110</v>
      </c>
      <c r="M82" s="3" t="s">
        <v>45</v>
      </c>
      <c r="N82" s="1" t="s">
        <v>181</v>
      </c>
      <c r="O82" s="1" t="s">
        <v>46</v>
      </c>
    </row>
    <row r="83" spans="1:15" ht="15" customHeight="1" x14ac:dyDescent="0.25">
      <c r="A83" s="1" t="s">
        <v>192</v>
      </c>
      <c r="B83" s="2">
        <v>2004</v>
      </c>
      <c r="C83" s="2" t="s">
        <v>16</v>
      </c>
      <c r="D83" s="2" t="s">
        <v>27</v>
      </c>
      <c r="E83" s="1" t="s">
        <v>18</v>
      </c>
      <c r="F83" s="5" t="s">
        <v>16</v>
      </c>
      <c r="G83" s="1" t="s">
        <v>34</v>
      </c>
      <c r="H83" s="2">
        <v>3</v>
      </c>
      <c r="I83" s="2" t="s">
        <v>32</v>
      </c>
      <c r="J83" s="6" t="s">
        <v>180</v>
      </c>
      <c r="K83" s="3">
        <v>1.42</v>
      </c>
      <c r="L83" s="1" t="s">
        <v>110</v>
      </c>
      <c r="M83" s="3" t="s">
        <v>45</v>
      </c>
      <c r="N83" s="1" t="s">
        <v>181</v>
      </c>
      <c r="O83" s="1" t="s">
        <v>46</v>
      </c>
    </row>
    <row r="84" spans="1:15" ht="15" customHeight="1" x14ac:dyDescent="0.25">
      <c r="A84" s="1" t="s">
        <v>192</v>
      </c>
      <c r="B84" s="2">
        <v>2004</v>
      </c>
      <c r="C84" s="2" t="s">
        <v>16</v>
      </c>
      <c r="D84" s="2" t="s">
        <v>28</v>
      </c>
      <c r="E84" s="1" t="s">
        <v>18</v>
      </c>
      <c r="F84" s="5" t="s">
        <v>16</v>
      </c>
      <c r="G84" s="1" t="s">
        <v>34</v>
      </c>
      <c r="H84" s="2">
        <v>3</v>
      </c>
      <c r="I84" s="2" t="s">
        <v>32</v>
      </c>
      <c r="J84" s="6" t="s">
        <v>180</v>
      </c>
      <c r="K84" s="3">
        <v>2.84</v>
      </c>
      <c r="L84" s="1" t="s">
        <v>110</v>
      </c>
      <c r="M84" s="3" t="s">
        <v>45</v>
      </c>
      <c r="N84" s="1" t="s">
        <v>181</v>
      </c>
      <c r="O84" s="1" t="s">
        <v>46</v>
      </c>
    </row>
    <row r="85" spans="1:15" ht="15" customHeight="1" x14ac:dyDescent="0.25">
      <c r="A85" s="1" t="s">
        <v>192</v>
      </c>
      <c r="B85" s="2">
        <v>2004</v>
      </c>
      <c r="C85" s="2" t="s">
        <v>16</v>
      </c>
      <c r="D85" s="2" t="s">
        <v>25</v>
      </c>
      <c r="E85" s="1" t="s">
        <v>193</v>
      </c>
      <c r="F85" s="5" t="s">
        <v>16</v>
      </c>
      <c r="G85" s="1" t="s">
        <v>34</v>
      </c>
      <c r="H85" s="2">
        <v>3</v>
      </c>
      <c r="I85" s="2" t="s">
        <v>32</v>
      </c>
      <c r="J85" s="6" t="s">
        <v>180</v>
      </c>
      <c r="K85" s="3">
        <v>1.49</v>
      </c>
      <c r="L85" s="1" t="s">
        <v>110</v>
      </c>
      <c r="M85" s="3" t="s">
        <v>45</v>
      </c>
      <c r="N85" s="1" t="s">
        <v>181</v>
      </c>
      <c r="O85" s="1" t="s">
        <v>46</v>
      </c>
    </row>
    <row r="86" spans="1:15" ht="15" customHeight="1" x14ac:dyDescent="0.25">
      <c r="A86" s="1" t="s">
        <v>192</v>
      </c>
      <c r="B86" s="2">
        <v>2004</v>
      </c>
      <c r="C86" s="2" t="s">
        <v>16</v>
      </c>
      <c r="D86" s="2" t="s">
        <v>26</v>
      </c>
      <c r="E86" s="1" t="s">
        <v>193</v>
      </c>
      <c r="F86" s="5" t="s">
        <v>16</v>
      </c>
      <c r="G86" s="1" t="s">
        <v>34</v>
      </c>
      <c r="H86" s="2">
        <v>3</v>
      </c>
      <c r="I86" s="2" t="s">
        <v>32</v>
      </c>
      <c r="J86" s="6" t="s">
        <v>180</v>
      </c>
      <c r="K86" s="3">
        <v>2.36</v>
      </c>
      <c r="L86" s="1" t="s">
        <v>110</v>
      </c>
      <c r="M86" s="3" t="s">
        <v>45</v>
      </c>
      <c r="N86" s="1" t="s">
        <v>181</v>
      </c>
      <c r="O86" s="1" t="s">
        <v>46</v>
      </c>
    </row>
    <row r="87" spans="1:15" ht="15" customHeight="1" x14ac:dyDescent="0.25">
      <c r="A87" s="1" t="s">
        <v>192</v>
      </c>
      <c r="B87" s="2">
        <v>2004</v>
      </c>
      <c r="C87" s="2" t="s">
        <v>16</v>
      </c>
      <c r="D87" s="2" t="s">
        <v>27</v>
      </c>
      <c r="E87" s="1" t="s">
        <v>193</v>
      </c>
      <c r="F87" s="5" t="s">
        <v>16</v>
      </c>
      <c r="G87" s="1" t="s">
        <v>34</v>
      </c>
      <c r="H87" s="2">
        <v>3</v>
      </c>
      <c r="I87" s="2" t="s">
        <v>32</v>
      </c>
      <c r="J87" s="6" t="s">
        <v>180</v>
      </c>
      <c r="K87" s="3">
        <v>1.35</v>
      </c>
      <c r="L87" s="1" t="s">
        <v>110</v>
      </c>
      <c r="M87" s="3" t="s">
        <v>45</v>
      </c>
      <c r="N87" s="1" t="s">
        <v>181</v>
      </c>
      <c r="O87" s="1" t="s">
        <v>46</v>
      </c>
    </row>
    <row r="88" spans="1:15" ht="15" customHeight="1" x14ac:dyDescent="0.25">
      <c r="A88" s="1" t="s">
        <v>192</v>
      </c>
      <c r="B88" s="2">
        <v>2004</v>
      </c>
      <c r="C88" s="2" t="s">
        <v>16</v>
      </c>
      <c r="D88" s="2" t="s">
        <v>28</v>
      </c>
      <c r="E88" s="1" t="s">
        <v>193</v>
      </c>
      <c r="F88" s="5" t="s">
        <v>16</v>
      </c>
      <c r="G88" s="1" t="s">
        <v>34</v>
      </c>
      <c r="H88" s="6">
        <v>3</v>
      </c>
      <c r="I88" s="2" t="s">
        <v>32</v>
      </c>
      <c r="J88" s="6" t="s">
        <v>180</v>
      </c>
      <c r="K88" s="3">
        <v>5.78</v>
      </c>
      <c r="L88" s="1" t="s">
        <v>110</v>
      </c>
      <c r="M88" s="3" t="s">
        <v>45</v>
      </c>
      <c r="N88" s="1" t="s">
        <v>181</v>
      </c>
      <c r="O88" s="1" t="s">
        <v>46</v>
      </c>
    </row>
    <row r="89" spans="1:15" ht="15" customHeight="1" x14ac:dyDescent="0.25">
      <c r="A89" s="1" t="s">
        <v>192</v>
      </c>
      <c r="B89" s="2">
        <v>2004</v>
      </c>
      <c r="C89" s="2" t="s">
        <v>16</v>
      </c>
      <c r="D89" s="2" t="s">
        <v>17</v>
      </c>
      <c r="E89" s="1" t="s">
        <v>47</v>
      </c>
      <c r="F89" s="5" t="s">
        <v>16</v>
      </c>
      <c r="G89" s="1" t="s">
        <v>34</v>
      </c>
      <c r="H89" s="6">
        <v>3</v>
      </c>
      <c r="I89" s="2" t="s">
        <v>32</v>
      </c>
      <c r="J89" s="6" t="s">
        <v>180</v>
      </c>
      <c r="K89" s="3">
        <v>11.48</v>
      </c>
      <c r="L89" s="1" t="s">
        <v>110</v>
      </c>
      <c r="M89" s="3" t="s">
        <v>45</v>
      </c>
      <c r="N89" s="1" t="s">
        <v>181</v>
      </c>
      <c r="O89" s="1" t="s">
        <v>46</v>
      </c>
    </row>
    <row r="90" spans="1:15" ht="15" customHeight="1" x14ac:dyDescent="0.25">
      <c r="A90" s="1" t="s">
        <v>192</v>
      </c>
      <c r="B90" s="2">
        <v>2004</v>
      </c>
      <c r="C90" s="2" t="s">
        <v>16</v>
      </c>
      <c r="D90" s="2" t="s">
        <v>25</v>
      </c>
      <c r="E90" s="1" t="s">
        <v>47</v>
      </c>
      <c r="F90" s="5" t="s">
        <v>16</v>
      </c>
      <c r="G90" s="1" t="s">
        <v>34</v>
      </c>
      <c r="H90" s="6">
        <v>3</v>
      </c>
      <c r="I90" s="2" t="s">
        <v>32</v>
      </c>
      <c r="J90" s="6" t="s">
        <v>180</v>
      </c>
      <c r="K90" s="3">
        <v>1.8</v>
      </c>
      <c r="L90" s="1" t="s">
        <v>110</v>
      </c>
      <c r="M90" s="3" t="s">
        <v>45</v>
      </c>
      <c r="N90" s="1" t="s">
        <v>181</v>
      </c>
      <c r="O90" s="1" t="s">
        <v>46</v>
      </c>
    </row>
    <row r="91" spans="1:15" ht="15" customHeight="1" x14ac:dyDescent="0.25">
      <c r="A91" s="1" t="s">
        <v>192</v>
      </c>
      <c r="B91" s="2">
        <v>2004</v>
      </c>
      <c r="C91" s="2" t="s">
        <v>16</v>
      </c>
      <c r="D91" s="2" t="s">
        <v>26</v>
      </c>
      <c r="E91" s="1" t="s">
        <v>47</v>
      </c>
      <c r="F91" s="5" t="s">
        <v>16</v>
      </c>
      <c r="G91" s="1" t="s">
        <v>34</v>
      </c>
      <c r="H91" s="6">
        <v>3</v>
      </c>
      <c r="I91" s="2" t="s">
        <v>32</v>
      </c>
      <c r="J91" s="6" t="s">
        <v>180</v>
      </c>
      <c r="K91" s="3">
        <v>3.43</v>
      </c>
      <c r="L91" s="1" t="s">
        <v>110</v>
      </c>
      <c r="M91" s="3" t="s">
        <v>45</v>
      </c>
      <c r="N91" s="1" t="s">
        <v>181</v>
      </c>
      <c r="O91" s="1" t="s">
        <v>46</v>
      </c>
    </row>
    <row r="92" spans="1:15" ht="15" customHeight="1" x14ac:dyDescent="0.25">
      <c r="A92" s="1" t="s">
        <v>192</v>
      </c>
      <c r="B92" s="2">
        <v>2004</v>
      </c>
      <c r="C92" s="2" t="s">
        <v>16</v>
      </c>
      <c r="D92" s="2" t="s">
        <v>27</v>
      </c>
      <c r="E92" s="1" t="s">
        <v>47</v>
      </c>
      <c r="F92" s="5" t="s">
        <v>16</v>
      </c>
      <c r="G92" s="1" t="s">
        <v>34</v>
      </c>
      <c r="H92" s="6">
        <v>3</v>
      </c>
      <c r="I92" s="2" t="s">
        <v>32</v>
      </c>
      <c r="J92" s="6" t="s">
        <v>180</v>
      </c>
      <c r="K92" s="3">
        <v>2.94</v>
      </c>
      <c r="L92" s="1" t="s">
        <v>110</v>
      </c>
      <c r="M92" s="3" t="s">
        <v>45</v>
      </c>
      <c r="N92" s="1" t="s">
        <v>181</v>
      </c>
      <c r="O92" s="1" t="s">
        <v>46</v>
      </c>
    </row>
    <row r="93" spans="1:15" ht="15" customHeight="1" x14ac:dyDescent="0.25">
      <c r="A93" s="1" t="s">
        <v>192</v>
      </c>
      <c r="B93" s="2">
        <v>2004</v>
      </c>
      <c r="C93" s="2" t="s">
        <v>16</v>
      </c>
      <c r="D93" s="2" t="s">
        <v>28</v>
      </c>
      <c r="E93" s="1" t="s">
        <v>47</v>
      </c>
      <c r="F93" s="5" t="s">
        <v>16</v>
      </c>
      <c r="G93" s="1" t="s">
        <v>34</v>
      </c>
      <c r="H93" s="6">
        <v>3</v>
      </c>
      <c r="I93" s="2" t="s">
        <v>32</v>
      </c>
      <c r="J93" s="6" t="s">
        <v>180</v>
      </c>
      <c r="K93" s="3">
        <v>6.35</v>
      </c>
      <c r="L93" s="1" t="s">
        <v>110</v>
      </c>
      <c r="M93" s="3" t="s">
        <v>45</v>
      </c>
      <c r="N93" s="1" t="s">
        <v>181</v>
      </c>
      <c r="O93" s="1" t="s">
        <v>46</v>
      </c>
    </row>
    <row r="94" spans="1:15" ht="15" customHeight="1" x14ac:dyDescent="0.25">
      <c r="A94" s="1" t="s">
        <v>192</v>
      </c>
      <c r="B94" s="2">
        <v>2004</v>
      </c>
      <c r="C94" s="2" t="s">
        <v>16</v>
      </c>
      <c r="D94" s="2" t="s">
        <v>17</v>
      </c>
      <c r="E94" s="1" t="s">
        <v>107</v>
      </c>
      <c r="F94" s="5" t="s">
        <v>16</v>
      </c>
      <c r="G94" s="1" t="s">
        <v>34</v>
      </c>
      <c r="H94" s="6">
        <v>3</v>
      </c>
      <c r="I94" s="2" t="s">
        <v>32</v>
      </c>
      <c r="J94" s="6" t="s">
        <v>180</v>
      </c>
      <c r="K94" s="3">
        <v>12.7</v>
      </c>
      <c r="L94" s="1" t="s">
        <v>110</v>
      </c>
      <c r="M94" s="3" t="s">
        <v>45</v>
      </c>
      <c r="N94" s="1" t="s">
        <v>181</v>
      </c>
      <c r="O94" s="1" t="s">
        <v>46</v>
      </c>
    </row>
    <row r="95" spans="1:15" ht="15" customHeight="1" x14ac:dyDescent="0.25">
      <c r="A95" s="1" t="s">
        <v>214</v>
      </c>
      <c r="B95" s="2">
        <v>2004</v>
      </c>
      <c r="C95" s="2" t="s">
        <v>16</v>
      </c>
      <c r="D95" s="2" t="s">
        <v>17</v>
      </c>
      <c r="E95" s="1" t="s">
        <v>18</v>
      </c>
      <c r="F95" s="5" t="s">
        <v>16</v>
      </c>
      <c r="G95" s="1" t="s">
        <v>34</v>
      </c>
      <c r="H95" s="6">
        <v>3</v>
      </c>
      <c r="I95" s="2" t="s">
        <v>32</v>
      </c>
      <c r="J95" s="6" t="s">
        <v>104</v>
      </c>
      <c r="K95" s="3">
        <v>7.38</v>
      </c>
      <c r="L95" s="1" t="s">
        <v>110</v>
      </c>
      <c r="M95" s="3" t="s">
        <v>45</v>
      </c>
    </row>
    <row r="96" spans="1:15" ht="15" customHeight="1" x14ac:dyDescent="0.25">
      <c r="A96" s="1" t="s">
        <v>214</v>
      </c>
      <c r="B96" s="2">
        <v>2005</v>
      </c>
      <c r="C96" s="2" t="s">
        <v>16</v>
      </c>
      <c r="D96" s="2" t="s">
        <v>25</v>
      </c>
      <c r="E96" s="1" t="s">
        <v>414</v>
      </c>
      <c r="F96" s="5" t="s">
        <v>38</v>
      </c>
      <c r="G96" s="1" t="s">
        <v>34</v>
      </c>
      <c r="H96" s="6">
        <v>3</v>
      </c>
      <c r="I96" s="2" t="s">
        <v>32</v>
      </c>
      <c r="J96" s="6" t="s">
        <v>104</v>
      </c>
      <c r="K96" s="3">
        <v>1.8</v>
      </c>
      <c r="L96" s="1" t="s">
        <v>110</v>
      </c>
      <c r="M96" s="3" t="s">
        <v>45</v>
      </c>
    </row>
    <row r="97" spans="1:15" ht="15" customHeight="1" x14ac:dyDescent="0.25">
      <c r="A97" s="1" t="s">
        <v>214</v>
      </c>
      <c r="B97" s="2">
        <v>2006</v>
      </c>
      <c r="C97" s="2" t="s">
        <v>16</v>
      </c>
      <c r="D97" s="2" t="s">
        <v>26</v>
      </c>
      <c r="E97" s="1" t="s">
        <v>414</v>
      </c>
      <c r="F97" s="5" t="s">
        <v>38</v>
      </c>
      <c r="G97" s="1" t="s">
        <v>34</v>
      </c>
      <c r="H97" s="6">
        <v>3</v>
      </c>
      <c r="I97" s="2" t="s">
        <v>32</v>
      </c>
      <c r="J97" s="6" t="s">
        <v>104</v>
      </c>
      <c r="K97" s="3">
        <v>2.83</v>
      </c>
      <c r="L97" s="1" t="s">
        <v>110</v>
      </c>
      <c r="M97" s="3" t="s">
        <v>45</v>
      </c>
    </row>
    <row r="98" spans="1:15" ht="15" customHeight="1" x14ac:dyDescent="0.25">
      <c r="A98" s="1" t="s">
        <v>214</v>
      </c>
      <c r="B98" s="2">
        <v>2007</v>
      </c>
      <c r="C98" s="2" t="s">
        <v>16</v>
      </c>
      <c r="D98" s="2" t="s">
        <v>27</v>
      </c>
      <c r="E98" s="1" t="s">
        <v>414</v>
      </c>
      <c r="F98" s="5" t="s">
        <v>38</v>
      </c>
      <c r="G98" s="1" t="s">
        <v>34</v>
      </c>
      <c r="H98" s="6">
        <v>3</v>
      </c>
      <c r="I98" s="2" t="s">
        <v>32</v>
      </c>
      <c r="J98" s="6" t="s">
        <v>104</v>
      </c>
      <c r="K98" s="3">
        <v>2.31</v>
      </c>
      <c r="L98" s="1" t="s">
        <v>110</v>
      </c>
      <c r="M98" s="3" t="s">
        <v>45</v>
      </c>
    </row>
    <row r="99" spans="1:15" ht="15" customHeight="1" x14ac:dyDescent="0.25">
      <c r="A99" s="1" t="s">
        <v>214</v>
      </c>
      <c r="B99" s="2">
        <v>2008</v>
      </c>
      <c r="C99" s="2" t="s">
        <v>16</v>
      </c>
      <c r="D99" s="2" t="s">
        <v>28</v>
      </c>
      <c r="E99" s="1" t="s">
        <v>414</v>
      </c>
      <c r="F99" s="5" t="s">
        <v>38</v>
      </c>
      <c r="G99" s="1" t="s">
        <v>34</v>
      </c>
      <c r="H99" s="6">
        <v>3</v>
      </c>
      <c r="I99" s="2" t="s">
        <v>32</v>
      </c>
      <c r="J99" s="6" t="s">
        <v>104</v>
      </c>
      <c r="K99" s="3">
        <v>3.41</v>
      </c>
      <c r="L99" s="1" t="s">
        <v>110</v>
      </c>
      <c r="M99" s="3" t="s">
        <v>45</v>
      </c>
    </row>
    <row r="100" spans="1:15" ht="15" customHeight="1" x14ac:dyDescent="0.25">
      <c r="A100" s="1" t="s">
        <v>214</v>
      </c>
      <c r="B100" s="2">
        <v>2009</v>
      </c>
      <c r="C100" s="2" t="s">
        <v>16</v>
      </c>
      <c r="D100" s="2" t="s">
        <v>25</v>
      </c>
      <c r="E100" s="1" t="s">
        <v>18</v>
      </c>
      <c r="F100" s="5" t="s">
        <v>121</v>
      </c>
      <c r="G100" s="1" t="s">
        <v>34</v>
      </c>
      <c r="H100" s="6">
        <v>3</v>
      </c>
      <c r="I100" s="2" t="s">
        <v>32</v>
      </c>
      <c r="J100" s="6" t="s">
        <v>104</v>
      </c>
      <c r="K100" s="3">
        <v>2.2400000000000002</v>
      </c>
      <c r="L100" s="1" t="s">
        <v>110</v>
      </c>
      <c r="M100" s="3" t="s">
        <v>45</v>
      </c>
    </row>
    <row r="101" spans="1:15" ht="15" customHeight="1" x14ac:dyDescent="0.25">
      <c r="A101" s="1" t="s">
        <v>214</v>
      </c>
      <c r="B101" s="2">
        <v>2010</v>
      </c>
      <c r="C101" s="2" t="s">
        <v>16</v>
      </c>
      <c r="D101" s="2" t="s">
        <v>26</v>
      </c>
      <c r="E101" s="1" t="s">
        <v>18</v>
      </c>
      <c r="F101" s="5" t="s">
        <v>121</v>
      </c>
      <c r="G101" s="1" t="s">
        <v>34</v>
      </c>
      <c r="H101" s="6">
        <v>3</v>
      </c>
      <c r="I101" s="2" t="s">
        <v>32</v>
      </c>
      <c r="J101" s="6" t="s">
        <v>104</v>
      </c>
      <c r="K101" s="3">
        <v>2.92</v>
      </c>
      <c r="L101" s="1" t="s">
        <v>110</v>
      </c>
      <c r="M101" s="3" t="s">
        <v>45</v>
      </c>
    </row>
    <row r="102" spans="1:15" ht="15" customHeight="1" x14ac:dyDescent="0.25">
      <c r="A102" s="1" t="s">
        <v>214</v>
      </c>
      <c r="B102" s="2">
        <v>2011</v>
      </c>
      <c r="C102" s="2" t="s">
        <v>16</v>
      </c>
      <c r="D102" s="2" t="s">
        <v>415</v>
      </c>
      <c r="E102" s="1" t="s">
        <v>18</v>
      </c>
      <c r="F102" s="5" t="s">
        <v>121</v>
      </c>
      <c r="G102" s="1" t="s">
        <v>34</v>
      </c>
      <c r="H102" s="6">
        <v>3</v>
      </c>
      <c r="I102" s="2" t="s">
        <v>32</v>
      </c>
      <c r="J102" s="6" t="s">
        <v>104</v>
      </c>
      <c r="K102" s="3">
        <v>1.99</v>
      </c>
      <c r="L102" s="1" t="s">
        <v>110</v>
      </c>
      <c r="M102" s="3" t="s">
        <v>45</v>
      </c>
    </row>
    <row r="103" spans="1:15" ht="15" customHeight="1" x14ac:dyDescent="0.25">
      <c r="A103" s="1" t="s">
        <v>214</v>
      </c>
      <c r="B103" s="2">
        <v>2012</v>
      </c>
      <c r="C103" s="2" t="s">
        <v>16</v>
      </c>
      <c r="D103" s="2" t="s">
        <v>28</v>
      </c>
      <c r="E103" s="3" t="s">
        <v>18</v>
      </c>
      <c r="F103" s="5" t="s">
        <v>121</v>
      </c>
      <c r="G103" s="1" t="s">
        <v>34</v>
      </c>
      <c r="H103" s="6">
        <v>3</v>
      </c>
      <c r="I103" s="2" t="s">
        <v>32</v>
      </c>
      <c r="J103" s="6" t="s">
        <v>104</v>
      </c>
      <c r="K103" s="3">
        <v>6.32</v>
      </c>
      <c r="L103" s="1" t="s">
        <v>110</v>
      </c>
      <c r="M103" s="3" t="s">
        <v>45</v>
      </c>
    </row>
    <row r="104" spans="1:15" ht="15" customHeight="1" x14ac:dyDescent="0.25">
      <c r="A104" s="1" t="s">
        <v>214</v>
      </c>
      <c r="B104" s="2">
        <v>2013</v>
      </c>
      <c r="C104" s="2" t="s">
        <v>16</v>
      </c>
      <c r="D104" s="2" t="s">
        <v>17</v>
      </c>
      <c r="E104" s="1" t="s">
        <v>47</v>
      </c>
      <c r="F104" s="5" t="s">
        <v>48</v>
      </c>
      <c r="G104" s="1" t="s">
        <v>34</v>
      </c>
      <c r="H104" s="6">
        <v>3</v>
      </c>
      <c r="I104" s="2" t="s">
        <v>32</v>
      </c>
      <c r="J104" s="6" t="s">
        <v>104</v>
      </c>
      <c r="K104" s="3">
        <v>15.1</v>
      </c>
      <c r="L104" s="1" t="s">
        <v>110</v>
      </c>
      <c r="M104" s="3" t="s">
        <v>45</v>
      </c>
    </row>
    <row r="105" spans="1:15" ht="15" customHeight="1" x14ac:dyDescent="0.25">
      <c r="A105" s="1" t="s">
        <v>214</v>
      </c>
      <c r="B105" s="2">
        <v>2014</v>
      </c>
      <c r="C105" s="2" t="s">
        <v>16</v>
      </c>
      <c r="D105" s="2" t="s">
        <v>25</v>
      </c>
      <c r="E105" s="1" t="s">
        <v>47</v>
      </c>
      <c r="F105" s="5" t="s">
        <v>48</v>
      </c>
      <c r="G105" s="1" t="s">
        <v>34</v>
      </c>
      <c r="H105" s="6">
        <v>3</v>
      </c>
      <c r="I105" s="2" t="s">
        <v>32</v>
      </c>
      <c r="J105" s="6" t="s">
        <v>104</v>
      </c>
      <c r="K105" s="3">
        <v>1.91</v>
      </c>
      <c r="L105" s="1" t="s">
        <v>110</v>
      </c>
      <c r="M105" s="3" t="s">
        <v>45</v>
      </c>
    </row>
    <row r="106" spans="1:15" ht="15" customHeight="1" x14ac:dyDescent="0.25">
      <c r="A106" s="1" t="s">
        <v>214</v>
      </c>
      <c r="B106" s="2">
        <v>2015</v>
      </c>
      <c r="C106" s="2" t="s">
        <v>16</v>
      </c>
      <c r="D106" s="2" t="s">
        <v>26</v>
      </c>
      <c r="E106" s="1" t="s">
        <v>47</v>
      </c>
      <c r="F106" s="5" t="s">
        <v>48</v>
      </c>
      <c r="G106" s="1" t="s">
        <v>34</v>
      </c>
      <c r="H106" s="6">
        <v>3</v>
      </c>
      <c r="I106" s="2" t="s">
        <v>32</v>
      </c>
      <c r="J106" s="6" t="s">
        <v>104</v>
      </c>
      <c r="K106" s="3">
        <v>4.7</v>
      </c>
      <c r="L106" s="1" t="s">
        <v>110</v>
      </c>
      <c r="M106" s="3" t="s">
        <v>45</v>
      </c>
    </row>
    <row r="107" spans="1:15" ht="15" customHeight="1" x14ac:dyDescent="0.25">
      <c r="A107" s="1" t="s">
        <v>214</v>
      </c>
      <c r="B107" s="2">
        <v>2016</v>
      </c>
      <c r="C107" s="2" t="s">
        <v>16</v>
      </c>
      <c r="D107" s="2" t="s">
        <v>27</v>
      </c>
      <c r="E107" s="3" t="s">
        <v>47</v>
      </c>
      <c r="F107" s="5" t="s">
        <v>48</v>
      </c>
      <c r="G107" s="1" t="s">
        <v>34</v>
      </c>
      <c r="H107" s="6">
        <v>3</v>
      </c>
      <c r="I107" s="2" t="s">
        <v>32</v>
      </c>
      <c r="J107" s="6" t="s">
        <v>104</v>
      </c>
      <c r="K107" s="3">
        <v>2.9</v>
      </c>
      <c r="L107" s="1" t="s">
        <v>110</v>
      </c>
      <c r="M107" s="3" t="s">
        <v>45</v>
      </c>
    </row>
    <row r="108" spans="1:15" ht="15" customHeight="1" x14ac:dyDescent="0.25">
      <c r="A108" s="1" t="s">
        <v>214</v>
      </c>
      <c r="B108" s="2">
        <v>2017</v>
      </c>
      <c r="C108" s="2" t="s">
        <v>16</v>
      </c>
      <c r="D108" s="2" t="s">
        <v>28</v>
      </c>
      <c r="E108" s="3" t="s">
        <v>47</v>
      </c>
      <c r="F108" s="5" t="s">
        <v>48</v>
      </c>
      <c r="G108" s="1" t="s">
        <v>34</v>
      </c>
      <c r="H108" s="6">
        <v>3</v>
      </c>
      <c r="I108" s="2" t="s">
        <v>32</v>
      </c>
      <c r="J108" s="6" t="s">
        <v>104</v>
      </c>
      <c r="K108" s="3">
        <v>7.16</v>
      </c>
      <c r="L108" s="1" t="s">
        <v>110</v>
      </c>
      <c r="M108" s="3" t="s">
        <v>45</v>
      </c>
    </row>
    <row r="109" spans="1:15" ht="15" customHeight="1" x14ac:dyDescent="0.25">
      <c r="A109" s="1" t="s">
        <v>214</v>
      </c>
      <c r="B109" s="2">
        <v>2018</v>
      </c>
      <c r="C109" s="2" t="s">
        <v>16</v>
      </c>
      <c r="D109" s="2" t="s">
        <v>17</v>
      </c>
      <c r="E109" s="1" t="s">
        <v>107</v>
      </c>
      <c r="F109" s="5" t="s">
        <v>48</v>
      </c>
      <c r="G109" s="1" t="s">
        <v>34</v>
      </c>
      <c r="H109" s="6">
        <v>3</v>
      </c>
      <c r="I109" s="2" t="s">
        <v>32</v>
      </c>
      <c r="J109" s="6" t="s">
        <v>104</v>
      </c>
      <c r="K109" s="3">
        <v>8.32</v>
      </c>
      <c r="L109" s="1" t="s">
        <v>110</v>
      </c>
      <c r="M109" s="3" t="s">
        <v>45</v>
      </c>
    </row>
    <row r="110" spans="1:15" ht="15" customHeight="1" x14ac:dyDescent="0.25">
      <c r="A110" s="1" t="s">
        <v>105</v>
      </c>
      <c r="B110" s="2">
        <v>2020</v>
      </c>
      <c r="C110" s="2" t="s">
        <v>106</v>
      </c>
      <c r="D110" s="2" t="s">
        <v>17</v>
      </c>
      <c r="E110" s="1" t="s">
        <v>107</v>
      </c>
      <c r="F110" s="1" t="s">
        <v>48</v>
      </c>
      <c r="G110" s="1" t="s">
        <v>108</v>
      </c>
      <c r="H110" s="2">
        <v>63</v>
      </c>
      <c r="I110" s="2" t="s">
        <v>19</v>
      </c>
      <c r="J110" s="2" t="s">
        <v>104</v>
      </c>
      <c r="K110" s="1">
        <v>12.7</v>
      </c>
      <c r="L110" s="1" t="s">
        <v>110</v>
      </c>
      <c r="M110" s="1" t="s">
        <v>45</v>
      </c>
      <c r="O110" s="1" t="s">
        <v>109</v>
      </c>
    </row>
    <row r="111" spans="1:15" ht="15" customHeight="1" x14ac:dyDescent="0.25">
      <c r="A111" s="37" t="s">
        <v>105</v>
      </c>
      <c r="B111" s="2">
        <v>2020</v>
      </c>
      <c r="C111" s="2" t="s">
        <v>106</v>
      </c>
      <c r="D111" s="2" t="s">
        <v>17</v>
      </c>
      <c r="E111" s="1" t="s">
        <v>107</v>
      </c>
      <c r="F111" s="1" t="s">
        <v>48</v>
      </c>
      <c r="G111" s="1" t="s">
        <v>108</v>
      </c>
      <c r="H111" s="2">
        <v>63</v>
      </c>
      <c r="I111" s="2" t="s">
        <v>19</v>
      </c>
      <c r="J111" s="2" t="s">
        <v>180</v>
      </c>
      <c r="K111" s="1">
        <v>17.600000000000001</v>
      </c>
      <c r="L111" s="1" t="s">
        <v>110</v>
      </c>
      <c r="M111" s="1" t="s">
        <v>45</v>
      </c>
      <c r="N111" s="1" t="s">
        <v>181</v>
      </c>
      <c r="O111" s="1" t="s">
        <v>109</v>
      </c>
    </row>
    <row r="112" spans="1:15" ht="15" customHeight="1" x14ac:dyDescent="0.25">
      <c r="A112" s="3" t="s">
        <v>57</v>
      </c>
      <c r="B112" s="6">
        <v>2008</v>
      </c>
      <c r="C112" s="6">
        <v>2003</v>
      </c>
      <c r="D112" s="6" t="s">
        <v>25</v>
      </c>
      <c r="E112" s="3" t="s">
        <v>47</v>
      </c>
      <c r="F112" s="3" t="s">
        <v>48</v>
      </c>
      <c r="G112" s="3" t="s">
        <v>58</v>
      </c>
      <c r="H112" s="2">
        <v>12</v>
      </c>
      <c r="I112" s="2" t="s">
        <v>19</v>
      </c>
      <c r="J112" s="6" t="s">
        <v>20</v>
      </c>
      <c r="K112" s="3">
        <v>0.02</v>
      </c>
      <c r="L112" s="1" t="s">
        <v>21</v>
      </c>
      <c r="M112" s="3" t="s">
        <v>22</v>
      </c>
      <c r="O112" s="1" t="s">
        <v>59</v>
      </c>
    </row>
    <row r="113" spans="1:15" ht="15" customHeight="1" x14ac:dyDescent="0.25">
      <c r="A113" s="3" t="s">
        <v>57</v>
      </c>
      <c r="B113" s="6">
        <v>2008</v>
      </c>
      <c r="C113" s="6">
        <v>2003</v>
      </c>
      <c r="D113" s="2" t="s">
        <v>28</v>
      </c>
      <c r="E113" s="3" t="s">
        <v>47</v>
      </c>
      <c r="F113" s="3" t="s">
        <v>48</v>
      </c>
      <c r="G113" s="3" t="s">
        <v>58</v>
      </c>
      <c r="H113" s="6">
        <v>11</v>
      </c>
      <c r="I113" s="2" t="s">
        <v>19</v>
      </c>
      <c r="J113" s="6" t="s">
        <v>20</v>
      </c>
      <c r="K113" s="1">
        <v>3.7999999999999999E-2</v>
      </c>
      <c r="L113" s="1" t="s">
        <v>21</v>
      </c>
      <c r="M113" s="3" t="s">
        <v>22</v>
      </c>
      <c r="O113" s="1" t="s">
        <v>59</v>
      </c>
    </row>
    <row r="114" spans="1:15" ht="15" customHeight="1" x14ac:dyDescent="0.25">
      <c r="A114" s="3" t="s">
        <v>57</v>
      </c>
      <c r="B114" s="6">
        <v>2008</v>
      </c>
      <c r="C114" s="6">
        <v>2003</v>
      </c>
      <c r="D114" s="2" t="s">
        <v>27</v>
      </c>
      <c r="E114" s="3" t="s">
        <v>47</v>
      </c>
      <c r="F114" s="3" t="s">
        <v>48</v>
      </c>
      <c r="G114" s="3" t="s">
        <v>58</v>
      </c>
      <c r="H114" s="6">
        <v>10</v>
      </c>
      <c r="I114" s="2" t="s">
        <v>19</v>
      </c>
      <c r="J114" s="6" t="s">
        <v>20</v>
      </c>
      <c r="K114" s="3">
        <v>1.2999999999999999E-2</v>
      </c>
      <c r="L114" s="1" t="s">
        <v>21</v>
      </c>
      <c r="M114" s="3" t="s">
        <v>22</v>
      </c>
      <c r="O114" s="1" t="s">
        <v>59</v>
      </c>
    </row>
    <row r="115" spans="1:15" ht="15" customHeight="1" x14ac:dyDescent="0.25">
      <c r="A115" s="3" t="s">
        <v>57</v>
      </c>
      <c r="B115" s="6">
        <v>2008</v>
      </c>
      <c r="C115" s="6">
        <v>2003</v>
      </c>
      <c r="D115" s="2" t="s">
        <v>26</v>
      </c>
      <c r="E115" s="3" t="s">
        <v>47</v>
      </c>
      <c r="F115" s="1" t="s">
        <v>48</v>
      </c>
      <c r="G115" s="1" t="s">
        <v>60</v>
      </c>
      <c r="H115" s="2">
        <v>10</v>
      </c>
      <c r="I115" s="2" t="s">
        <v>19</v>
      </c>
      <c r="J115" s="6" t="s">
        <v>20</v>
      </c>
      <c r="K115" s="3">
        <v>0.04</v>
      </c>
      <c r="L115" s="1" t="s">
        <v>21</v>
      </c>
      <c r="M115" s="3" t="s">
        <v>22</v>
      </c>
      <c r="O115" s="1" t="s">
        <v>59</v>
      </c>
    </row>
    <row r="116" spans="1:15" ht="15" customHeight="1" x14ac:dyDescent="0.25">
      <c r="A116" s="3" t="s">
        <v>57</v>
      </c>
      <c r="B116" s="6">
        <v>2008</v>
      </c>
      <c r="C116" s="6">
        <v>2003</v>
      </c>
      <c r="D116" s="2" t="s">
        <v>26</v>
      </c>
      <c r="E116" s="3" t="s">
        <v>47</v>
      </c>
      <c r="F116" s="1" t="s">
        <v>48</v>
      </c>
      <c r="G116" s="1" t="s">
        <v>61</v>
      </c>
      <c r="H116" s="2">
        <v>12</v>
      </c>
      <c r="I116" s="2" t="s">
        <v>19</v>
      </c>
      <c r="J116" s="6" t="s">
        <v>20</v>
      </c>
      <c r="K116" s="3">
        <v>2.5000000000000001E-2</v>
      </c>
      <c r="L116" s="1" t="s">
        <v>21</v>
      </c>
      <c r="M116" s="3" t="s">
        <v>22</v>
      </c>
      <c r="O116" s="1" t="s">
        <v>59</v>
      </c>
    </row>
    <row r="117" spans="1:15" ht="15" customHeight="1" x14ac:dyDescent="0.25">
      <c r="A117" s="3" t="s">
        <v>57</v>
      </c>
      <c r="B117" s="6">
        <v>2008</v>
      </c>
      <c r="C117" s="6">
        <v>2003</v>
      </c>
      <c r="D117" s="2" t="s">
        <v>17</v>
      </c>
      <c r="E117" s="3" t="s">
        <v>47</v>
      </c>
      <c r="F117" s="1" t="s">
        <v>48</v>
      </c>
      <c r="G117" s="1" t="s">
        <v>62</v>
      </c>
      <c r="H117" s="2">
        <v>10</v>
      </c>
      <c r="I117" s="2" t="s">
        <v>19</v>
      </c>
      <c r="J117" s="6" t="s">
        <v>20</v>
      </c>
      <c r="K117" s="3">
        <v>8.5999999999999993E-2</v>
      </c>
      <c r="L117" s="1" t="s">
        <v>21</v>
      </c>
      <c r="M117" s="3" t="s">
        <v>22</v>
      </c>
      <c r="O117" s="1" t="s">
        <v>59</v>
      </c>
    </row>
    <row r="118" spans="1:15" ht="15" customHeight="1" x14ac:dyDescent="0.25">
      <c r="A118" s="3" t="s">
        <v>57</v>
      </c>
      <c r="B118" s="6">
        <v>2008</v>
      </c>
      <c r="C118" s="6">
        <v>2003</v>
      </c>
      <c r="D118" s="2" t="s">
        <v>26</v>
      </c>
      <c r="E118" s="3" t="s">
        <v>47</v>
      </c>
      <c r="F118" s="1" t="s">
        <v>48</v>
      </c>
      <c r="G118" s="1" t="s">
        <v>63</v>
      </c>
      <c r="H118" s="2">
        <v>13</v>
      </c>
      <c r="I118" s="2" t="s">
        <v>19</v>
      </c>
      <c r="J118" s="6" t="s">
        <v>20</v>
      </c>
      <c r="K118" s="3">
        <v>4.2999999999999997E-2</v>
      </c>
      <c r="L118" s="1" t="s">
        <v>21</v>
      </c>
      <c r="M118" s="3" t="s">
        <v>22</v>
      </c>
      <c r="O118" s="1" t="s">
        <v>59</v>
      </c>
    </row>
    <row r="119" spans="1:15" ht="15" customHeight="1" x14ac:dyDescent="0.25">
      <c r="A119" s="3" t="s">
        <v>57</v>
      </c>
      <c r="B119" s="6">
        <v>2008</v>
      </c>
      <c r="C119" s="6">
        <v>2003</v>
      </c>
      <c r="D119" s="2" t="s">
        <v>17</v>
      </c>
      <c r="E119" s="3" t="s">
        <v>47</v>
      </c>
      <c r="F119" s="1" t="s">
        <v>48</v>
      </c>
      <c r="G119" s="1" t="s">
        <v>63</v>
      </c>
      <c r="H119" s="2">
        <v>11</v>
      </c>
      <c r="I119" s="2" t="s">
        <v>19</v>
      </c>
      <c r="J119" s="6" t="s">
        <v>20</v>
      </c>
      <c r="K119" s="3">
        <v>6.6000000000000003E-2</v>
      </c>
      <c r="L119" s="1" t="s">
        <v>21</v>
      </c>
      <c r="M119" s="3" t="s">
        <v>22</v>
      </c>
      <c r="O119" s="1" t="s">
        <v>59</v>
      </c>
    </row>
    <row r="120" spans="1:15" ht="15" customHeight="1" x14ac:dyDescent="0.25">
      <c r="A120" s="3" t="s">
        <v>57</v>
      </c>
      <c r="B120" s="2" t="s">
        <v>64</v>
      </c>
      <c r="C120" s="2">
        <v>2007</v>
      </c>
      <c r="D120" s="2" t="s">
        <v>28</v>
      </c>
      <c r="E120" s="3" t="s">
        <v>47</v>
      </c>
      <c r="F120" s="1" t="s">
        <v>48</v>
      </c>
      <c r="G120" s="1" t="s">
        <v>65</v>
      </c>
      <c r="H120" s="2">
        <v>6</v>
      </c>
      <c r="I120" s="6" t="s">
        <v>32</v>
      </c>
      <c r="J120" s="6" t="s">
        <v>20</v>
      </c>
      <c r="K120" s="3">
        <v>2.1000000000000001E-2</v>
      </c>
      <c r="L120" s="1" t="s">
        <v>21</v>
      </c>
      <c r="M120" s="3" t="s">
        <v>22</v>
      </c>
      <c r="N120" s="16"/>
      <c r="O120" s="22" t="s">
        <v>66</v>
      </c>
    </row>
    <row r="121" spans="1:15" ht="15" customHeight="1" x14ac:dyDescent="0.25">
      <c r="A121" s="3" t="s">
        <v>57</v>
      </c>
      <c r="B121" s="2" t="s">
        <v>64</v>
      </c>
      <c r="C121" s="2">
        <v>2007</v>
      </c>
      <c r="D121" s="2" t="s">
        <v>28</v>
      </c>
      <c r="E121" s="3" t="s">
        <v>47</v>
      </c>
      <c r="F121" s="1" t="s">
        <v>48</v>
      </c>
      <c r="G121" s="1" t="s">
        <v>65</v>
      </c>
      <c r="H121" s="2">
        <v>6</v>
      </c>
      <c r="I121" s="6" t="s">
        <v>32</v>
      </c>
      <c r="J121" s="6" t="s">
        <v>20</v>
      </c>
      <c r="K121" s="3">
        <v>0.02</v>
      </c>
      <c r="L121" s="1" t="s">
        <v>21</v>
      </c>
      <c r="M121" s="3" t="s">
        <v>22</v>
      </c>
      <c r="N121" s="17"/>
      <c r="O121" s="22" t="s">
        <v>66</v>
      </c>
    </row>
    <row r="122" spans="1:15" ht="15" customHeight="1" x14ac:dyDescent="0.25">
      <c r="A122" s="3" t="s">
        <v>57</v>
      </c>
      <c r="B122" s="2" t="s">
        <v>64</v>
      </c>
      <c r="C122" s="2">
        <v>2007</v>
      </c>
      <c r="D122" s="2" t="s">
        <v>17</v>
      </c>
      <c r="E122" s="3" t="s">
        <v>47</v>
      </c>
      <c r="F122" s="1" t="s">
        <v>48</v>
      </c>
      <c r="G122" s="1" t="s">
        <v>65</v>
      </c>
      <c r="H122" s="2">
        <v>4</v>
      </c>
      <c r="I122" s="6" t="s">
        <v>32</v>
      </c>
      <c r="J122" s="6" t="s">
        <v>20</v>
      </c>
      <c r="K122" s="3">
        <v>0.02</v>
      </c>
      <c r="L122" s="1" t="s">
        <v>21</v>
      </c>
      <c r="M122" s="3" t="s">
        <v>22</v>
      </c>
      <c r="N122" s="17"/>
      <c r="O122" s="22" t="s">
        <v>66</v>
      </c>
    </row>
    <row r="123" spans="1:15" ht="15" customHeight="1" x14ac:dyDescent="0.25">
      <c r="A123" s="3" t="s">
        <v>57</v>
      </c>
      <c r="B123" s="2" t="s">
        <v>64</v>
      </c>
      <c r="C123" s="2">
        <v>2007</v>
      </c>
      <c r="D123" s="2" t="s">
        <v>17</v>
      </c>
      <c r="E123" s="3" t="s">
        <v>47</v>
      </c>
      <c r="F123" s="1" t="s">
        <v>48</v>
      </c>
      <c r="G123" s="1" t="s">
        <v>65</v>
      </c>
      <c r="H123" s="2">
        <v>10</v>
      </c>
      <c r="I123" s="6" t="s">
        <v>32</v>
      </c>
      <c r="J123" s="6" t="s">
        <v>20</v>
      </c>
      <c r="K123" s="3">
        <v>0.02</v>
      </c>
      <c r="L123" s="1" t="s">
        <v>21</v>
      </c>
      <c r="M123" s="3" t="s">
        <v>22</v>
      </c>
      <c r="N123" s="17"/>
      <c r="O123" s="22" t="s">
        <v>66</v>
      </c>
    </row>
    <row r="124" spans="1:15" ht="15" customHeight="1" x14ac:dyDescent="0.25">
      <c r="A124" s="3" t="s">
        <v>57</v>
      </c>
      <c r="B124" s="6">
        <v>2008</v>
      </c>
      <c r="C124" s="7">
        <v>1999</v>
      </c>
      <c r="D124" s="2" t="s">
        <v>28</v>
      </c>
      <c r="E124" s="3" t="s">
        <v>47</v>
      </c>
      <c r="F124" s="3" t="s">
        <v>48</v>
      </c>
      <c r="G124" s="3" t="s">
        <v>58</v>
      </c>
      <c r="H124" s="6">
        <v>11</v>
      </c>
      <c r="I124" s="2" t="s">
        <v>19</v>
      </c>
      <c r="J124" s="6" t="s">
        <v>49</v>
      </c>
      <c r="K124" s="1">
        <v>2.7E-2</v>
      </c>
      <c r="L124" s="1" t="s">
        <v>21</v>
      </c>
      <c r="M124" s="3" t="s">
        <v>22</v>
      </c>
      <c r="O124" s="1" t="s">
        <v>59</v>
      </c>
    </row>
    <row r="125" spans="1:15" ht="15" customHeight="1" x14ac:dyDescent="0.25">
      <c r="A125" s="3" t="s">
        <v>57</v>
      </c>
      <c r="B125" s="6">
        <v>2008</v>
      </c>
      <c r="C125" s="7">
        <v>1999</v>
      </c>
      <c r="D125" s="2" t="s">
        <v>27</v>
      </c>
      <c r="E125" s="3" t="s">
        <v>47</v>
      </c>
      <c r="F125" s="3" t="s">
        <v>48</v>
      </c>
      <c r="G125" s="3" t="s">
        <v>58</v>
      </c>
      <c r="H125" s="6">
        <v>10</v>
      </c>
      <c r="I125" s="2" t="s">
        <v>19</v>
      </c>
      <c r="J125" s="6" t="s">
        <v>49</v>
      </c>
      <c r="K125" s="3">
        <v>4.1000000000000002E-2</v>
      </c>
      <c r="L125" s="1" t="s">
        <v>21</v>
      </c>
      <c r="M125" s="3" t="s">
        <v>22</v>
      </c>
      <c r="O125" s="1" t="s">
        <v>59</v>
      </c>
    </row>
    <row r="126" spans="1:15" ht="15" customHeight="1" x14ac:dyDescent="0.25">
      <c r="A126" s="3" t="s">
        <v>57</v>
      </c>
      <c r="B126" s="6">
        <v>2008</v>
      </c>
      <c r="C126" s="7">
        <v>2000</v>
      </c>
      <c r="D126" s="2" t="s">
        <v>26</v>
      </c>
      <c r="E126" s="3" t="s">
        <v>47</v>
      </c>
      <c r="F126" s="1" t="s">
        <v>48</v>
      </c>
      <c r="G126" s="1" t="s">
        <v>60</v>
      </c>
      <c r="H126" s="2">
        <v>10</v>
      </c>
      <c r="I126" s="2" t="s">
        <v>19</v>
      </c>
      <c r="J126" s="6" t="s">
        <v>49</v>
      </c>
      <c r="K126" s="3">
        <v>6.4000000000000001E-2</v>
      </c>
      <c r="L126" s="1" t="s">
        <v>21</v>
      </c>
      <c r="M126" s="3" t="s">
        <v>22</v>
      </c>
      <c r="O126" s="1" t="s">
        <v>59</v>
      </c>
    </row>
    <row r="127" spans="1:15" ht="15" customHeight="1" x14ac:dyDescent="0.25">
      <c r="A127" s="3" t="s">
        <v>57</v>
      </c>
      <c r="B127" s="6">
        <v>2008</v>
      </c>
      <c r="C127" s="7">
        <v>2000</v>
      </c>
      <c r="D127" s="2" t="s">
        <v>26</v>
      </c>
      <c r="E127" s="3" t="s">
        <v>47</v>
      </c>
      <c r="F127" s="1" t="s">
        <v>48</v>
      </c>
      <c r="G127" s="1" t="s">
        <v>61</v>
      </c>
      <c r="H127" s="2">
        <v>12</v>
      </c>
      <c r="I127" s="2" t="s">
        <v>19</v>
      </c>
      <c r="J127" s="6" t="s">
        <v>49</v>
      </c>
      <c r="K127" s="3">
        <v>4.2000000000000003E-2</v>
      </c>
      <c r="L127" s="1" t="s">
        <v>21</v>
      </c>
      <c r="M127" s="3" t="s">
        <v>22</v>
      </c>
      <c r="O127" s="1" t="s">
        <v>59</v>
      </c>
    </row>
    <row r="128" spans="1:15" ht="15" customHeight="1" x14ac:dyDescent="0.25">
      <c r="A128" s="3" t="s">
        <v>57</v>
      </c>
      <c r="B128" s="6">
        <v>2008</v>
      </c>
      <c r="C128" s="2">
        <v>2000</v>
      </c>
      <c r="D128" s="2" t="s">
        <v>17</v>
      </c>
      <c r="E128" s="3" t="s">
        <v>47</v>
      </c>
      <c r="F128" s="1" t="s">
        <v>48</v>
      </c>
      <c r="G128" s="1" t="s">
        <v>62</v>
      </c>
      <c r="H128" s="2">
        <v>10</v>
      </c>
      <c r="I128" s="2" t="s">
        <v>19</v>
      </c>
      <c r="J128" s="6" t="s">
        <v>49</v>
      </c>
      <c r="K128" s="3">
        <v>5.8999999999999997E-2</v>
      </c>
      <c r="L128" s="1" t="s">
        <v>21</v>
      </c>
      <c r="M128" s="3" t="s">
        <v>22</v>
      </c>
      <c r="O128" s="1" t="s">
        <v>59</v>
      </c>
    </row>
    <row r="129" spans="1:15" ht="15" customHeight="1" x14ac:dyDescent="0.25">
      <c r="A129" s="3" t="s">
        <v>57</v>
      </c>
      <c r="B129" s="6">
        <v>2008</v>
      </c>
      <c r="C129" s="2">
        <v>2000</v>
      </c>
      <c r="D129" s="2" t="s">
        <v>26</v>
      </c>
      <c r="E129" s="3" t="s">
        <v>47</v>
      </c>
      <c r="F129" s="1" t="s">
        <v>48</v>
      </c>
      <c r="G129" s="1" t="s">
        <v>63</v>
      </c>
      <c r="H129" s="2">
        <v>13</v>
      </c>
      <c r="I129" s="2" t="s">
        <v>19</v>
      </c>
      <c r="J129" s="6" t="s">
        <v>49</v>
      </c>
      <c r="K129" s="3">
        <v>0.06</v>
      </c>
      <c r="L129" s="1" t="s">
        <v>21</v>
      </c>
      <c r="M129" s="3" t="s">
        <v>22</v>
      </c>
      <c r="O129" s="1" t="s">
        <v>59</v>
      </c>
    </row>
    <row r="130" spans="1:15" ht="15" customHeight="1" x14ac:dyDescent="0.25">
      <c r="A130" s="3" t="s">
        <v>57</v>
      </c>
      <c r="B130" s="6">
        <v>2008</v>
      </c>
      <c r="C130" s="2">
        <v>2000</v>
      </c>
      <c r="D130" s="2" t="s">
        <v>17</v>
      </c>
      <c r="E130" s="3" t="s">
        <v>47</v>
      </c>
      <c r="F130" s="1" t="s">
        <v>48</v>
      </c>
      <c r="G130" s="1" t="s">
        <v>63</v>
      </c>
      <c r="H130" s="2">
        <v>11</v>
      </c>
      <c r="I130" s="2" t="s">
        <v>19</v>
      </c>
      <c r="J130" s="6" t="s">
        <v>49</v>
      </c>
      <c r="K130" s="3">
        <v>3.7999999999999999E-2</v>
      </c>
      <c r="L130" s="1" t="s">
        <v>21</v>
      </c>
      <c r="M130" s="3" t="s">
        <v>22</v>
      </c>
      <c r="O130" s="1" t="s">
        <v>59</v>
      </c>
    </row>
    <row r="131" spans="1:15" ht="15" customHeight="1" x14ac:dyDescent="0.2">
      <c r="A131" s="9" t="s">
        <v>57</v>
      </c>
      <c r="B131" s="10" t="s">
        <v>64</v>
      </c>
      <c r="C131" s="10">
        <v>2007</v>
      </c>
      <c r="D131" s="10" t="s">
        <v>28</v>
      </c>
      <c r="E131" s="9" t="s">
        <v>47</v>
      </c>
      <c r="F131" s="9" t="s">
        <v>48</v>
      </c>
      <c r="G131" s="9" t="s">
        <v>65</v>
      </c>
      <c r="H131" s="10">
        <v>6</v>
      </c>
      <c r="I131" s="10" t="s">
        <v>32</v>
      </c>
      <c r="J131" s="10" t="s">
        <v>104</v>
      </c>
      <c r="K131" s="9">
        <v>7.1669999999999998</v>
      </c>
      <c r="L131" s="9" t="s">
        <v>110</v>
      </c>
      <c r="M131" s="9" t="s">
        <v>22</v>
      </c>
      <c r="N131" s="9" t="s">
        <v>111</v>
      </c>
      <c r="O131" s="11" t="s">
        <v>66</v>
      </c>
    </row>
    <row r="132" spans="1:15" ht="15" customHeight="1" x14ac:dyDescent="0.2">
      <c r="A132" s="3" t="s">
        <v>57</v>
      </c>
      <c r="B132" s="2" t="s">
        <v>64</v>
      </c>
      <c r="C132" s="2">
        <v>2007</v>
      </c>
      <c r="D132" s="2" t="s">
        <v>28</v>
      </c>
      <c r="E132" s="3" t="s">
        <v>47</v>
      </c>
      <c r="F132" s="1" t="s">
        <v>48</v>
      </c>
      <c r="G132" s="1" t="s">
        <v>65</v>
      </c>
      <c r="H132" s="2">
        <v>8</v>
      </c>
      <c r="I132" s="6" t="s">
        <v>32</v>
      </c>
      <c r="J132" s="6" t="s">
        <v>104</v>
      </c>
      <c r="K132" s="3">
        <v>7.2160000000000002</v>
      </c>
      <c r="L132" s="1" t="s">
        <v>110</v>
      </c>
      <c r="M132" s="3" t="s">
        <v>22</v>
      </c>
      <c r="N132" s="3" t="s">
        <v>112</v>
      </c>
      <c r="O132" s="4" t="s">
        <v>66</v>
      </c>
    </row>
    <row r="133" spans="1:15" ht="15" customHeight="1" x14ac:dyDescent="0.2">
      <c r="A133" s="3" t="s">
        <v>57</v>
      </c>
      <c r="B133" s="2" t="s">
        <v>64</v>
      </c>
      <c r="C133" s="2">
        <v>2007</v>
      </c>
      <c r="D133" s="2" t="s">
        <v>28</v>
      </c>
      <c r="E133" s="3" t="s">
        <v>47</v>
      </c>
      <c r="F133" s="1" t="s">
        <v>48</v>
      </c>
      <c r="G133" s="1" t="s">
        <v>65</v>
      </c>
      <c r="H133" s="2">
        <v>5</v>
      </c>
      <c r="I133" s="6" t="s">
        <v>32</v>
      </c>
      <c r="J133" s="6" t="s">
        <v>104</v>
      </c>
      <c r="K133" s="3">
        <v>7.8029999999999999</v>
      </c>
      <c r="L133" s="1" t="s">
        <v>110</v>
      </c>
      <c r="M133" s="3" t="s">
        <v>22</v>
      </c>
      <c r="N133" s="1" t="s">
        <v>113</v>
      </c>
      <c r="O133" s="4" t="s">
        <v>66</v>
      </c>
    </row>
    <row r="134" spans="1:15" ht="15" customHeight="1" x14ac:dyDescent="0.2">
      <c r="A134" s="9" t="s">
        <v>57</v>
      </c>
      <c r="B134" s="10" t="s">
        <v>64</v>
      </c>
      <c r="C134" s="10">
        <v>2007</v>
      </c>
      <c r="D134" s="10" t="s">
        <v>28</v>
      </c>
      <c r="E134" s="9" t="s">
        <v>47</v>
      </c>
      <c r="F134" s="9" t="s">
        <v>48</v>
      </c>
      <c r="G134" s="9" t="s">
        <v>65</v>
      </c>
      <c r="H134" s="10">
        <v>6</v>
      </c>
      <c r="I134" s="10" t="s">
        <v>32</v>
      </c>
      <c r="J134" s="10" t="s">
        <v>104</v>
      </c>
      <c r="K134" s="9">
        <v>7.9969999999999999</v>
      </c>
      <c r="L134" s="9" t="s">
        <v>110</v>
      </c>
      <c r="M134" s="9" t="s">
        <v>22</v>
      </c>
      <c r="N134" s="9" t="s">
        <v>114</v>
      </c>
      <c r="O134" s="11" t="s">
        <v>66</v>
      </c>
    </row>
    <row r="135" spans="1:15" ht="15" customHeight="1" x14ac:dyDescent="0.2">
      <c r="A135" s="3" t="s">
        <v>57</v>
      </c>
      <c r="B135" s="2" t="s">
        <v>64</v>
      </c>
      <c r="C135" s="2">
        <v>2007</v>
      </c>
      <c r="D135" s="2" t="s">
        <v>17</v>
      </c>
      <c r="E135" s="3" t="s">
        <v>47</v>
      </c>
      <c r="F135" s="1" t="s">
        <v>48</v>
      </c>
      <c r="G135" s="1" t="s">
        <v>65</v>
      </c>
      <c r="H135" s="2">
        <v>7</v>
      </c>
      <c r="I135" s="6" t="s">
        <v>32</v>
      </c>
      <c r="J135" s="6" t="s">
        <v>104</v>
      </c>
      <c r="K135" s="3">
        <v>8.6419999999999995</v>
      </c>
      <c r="L135" s="1" t="s">
        <v>110</v>
      </c>
      <c r="M135" s="3" t="s">
        <v>22</v>
      </c>
      <c r="N135" s="3" t="s">
        <v>115</v>
      </c>
      <c r="O135" s="4" t="s">
        <v>66</v>
      </c>
    </row>
    <row r="136" spans="1:15" ht="15" customHeight="1" x14ac:dyDescent="0.2">
      <c r="A136" s="9" t="s">
        <v>57</v>
      </c>
      <c r="B136" s="10" t="s">
        <v>64</v>
      </c>
      <c r="C136" s="10">
        <v>2007</v>
      </c>
      <c r="D136" s="10" t="s">
        <v>17</v>
      </c>
      <c r="E136" s="9" t="s">
        <v>47</v>
      </c>
      <c r="F136" s="9" t="s">
        <v>48</v>
      </c>
      <c r="G136" s="9" t="s">
        <v>65</v>
      </c>
      <c r="H136" s="10">
        <v>4</v>
      </c>
      <c r="I136" s="10" t="s">
        <v>32</v>
      </c>
      <c r="J136" s="10" t="s">
        <v>104</v>
      </c>
      <c r="K136" s="9">
        <v>9.0630000000000006</v>
      </c>
      <c r="L136" s="9" t="s">
        <v>110</v>
      </c>
      <c r="M136" s="9" t="s">
        <v>22</v>
      </c>
      <c r="N136" s="9" t="s">
        <v>116</v>
      </c>
      <c r="O136" s="11" t="s">
        <v>66</v>
      </c>
    </row>
    <row r="137" spans="1:15" ht="15" customHeight="1" x14ac:dyDescent="0.2">
      <c r="A137" s="3" t="s">
        <v>57</v>
      </c>
      <c r="B137" s="2" t="s">
        <v>64</v>
      </c>
      <c r="C137" s="2">
        <v>2007</v>
      </c>
      <c r="D137" s="2" t="s">
        <v>17</v>
      </c>
      <c r="E137" s="3" t="s">
        <v>47</v>
      </c>
      <c r="F137" s="1" t="s">
        <v>48</v>
      </c>
      <c r="G137" s="1" t="s">
        <v>65</v>
      </c>
      <c r="H137" s="2">
        <v>2</v>
      </c>
      <c r="I137" s="6" t="s">
        <v>32</v>
      </c>
      <c r="J137" s="6" t="s">
        <v>104</v>
      </c>
      <c r="K137" s="3">
        <v>9.9130000000000003</v>
      </c>
      <c r="L137" s="1" t="s">
        <v>110</v>
      </c>
      <c r="M137" s="3" t="s">
        <v>22</v>
      </c>
      <c r="N137" s="3" t="s">
        <v>117</v>
      </c>
      <c r="O137" s="4" t="s">
        <v>66</v>
      </c>
    </row>
    <row r="138" spans="1:15" ht="15" customHeight="1" x14ac:dyDescent="0.2">
      <c r="A138" s="9" t="s">
        <v>57</v>
      </c>
      <c r="B138" s="10" t="s">
        <v>64</v>
      </c>
      <c r="C138" s="10">
        <v>2007</v>
      </c>
      <c r="D138" s="10" t="s">
        <v>17</v>
      </c>
      <c r="E138" s="9" t="s">
        <v>47</v>
      </c>
      <c r="F138" s="9" t="s">
        <v>48</v>
      </c>
      <c r="G138" s="9" t="s">
        <v>65</v>
      </c>
      <c r="H138" s="10">
        <v>10</v>
      </c>
      <c r="I138" s="10" t="s">
        <v>32</v>
      </c>
      <c r="J138" s="10" t="s">
        <v>104</v>
      </c>
      <c r="K138" s="9">
        <v>10.587999999999999</v>
      </c>
      <c r="L138" s="9" t="s">
        <v>110</v>
      </c>
      <c r="M138" s="9" t="s">
        <v>22</v>
      </c>
      <c r="N138" s="9" t="s">
        <v>118</v>
      </c>
      <c r="O138" s="11" t="s">
        <v>66</v>
      </c>
    </row>
    <row r="139" spans="1:15" ht="15" customHeight="1" x14ac:dyDescent="0.25">
      <c r="A139" s="36" t="s">
        <v>57</v>
      </c>
      <c r="B139" s="6">
        <v>2011</v>
      </c>
      <c r="C139" s="6">
        <v>2003</v>
      </c>
      <c r="D139" s="6" t="s">
        <v>25</v>
      </c>
      <c r="E139" s="3" t="s">
        <v>47</v>
      </c>
      <c r="F139" s="3" t="s">
        <v>48</v>
      </c>
      <c r="G139" s="3" t="s">
        <v>58</v>
      </c>
      <c r="H139" s="2">
        <v>12</v>
      </c>
      <c r="I139" s="2" t="s">
        <v>19</v>
      </c>
      <c r="J139" s="6" t="s">
        <v>180</v>
      </c>
      <c r="K139" s="3">
        <v>0.75</v>
      </c>
      <c r="L139" s="5" t="s">
        <v>110</v>
      </c>
      <c r="M139" s="3" t="s">
        <v>22</v>
      </c>
      <c r="N139" s="1" t="s">
        <v>181</v>
      </c>
      <c r="O139" s="1" t="s">
        <v>182</v>
      </c>
    </row>
    <row r="140" spans="1:15" ht="15" customHeight="1" x14ac:dyDescent="0.25">
      <c r="A140" s="36" t="s">
        <v>57</v>
      </c>
      <c r="B140" s="6">
        <v>2011</v>
      </c>
      <c r="C140" s="6">
        <v>2003</v>
      </c>
      <c r="D140" s="2" t="s">
        <v>28</v>
      </c>
      <c r="E140" s="3" t="s">
        <v>47</v>
      </c>
      <c r="F140" s="3" t="s">
        <v>48</v>
      </c>
      <c r="G140" s="3" t="s">
        <v>58</v>
      </c>
      <c r="H140" s="6">
        <v>11</v>
      </c>
      <c r="I140" s="2" t="s">
        <v>19</v>
      </c>
      <c r="J140" s="6" t="s">
        <v>180</v>
      </c>
      <c r="K140" s="3">
        <v>6.18</v>
      </c>
      <c r="L140" s="5" t="s">
        <v>110</v>
      </c>
      <c r="M140" s="3" t="s">
        <v>22</v>
      </c>
      <c r="N140" s="1" t="s">
        <v>181</v>
      </c>
      <c r="O140" s="1" t="s">
        <v>182</v>
      </c>
    </row>
    <row r="141" spans="1:15" ht="15" customHeight="1" x14ac:dyDescent="0.25">
      <c r="A141" s="36" t="s">
        <v>57</v>
      </c>
      <c r="B141" s="6">
        <v>2011</v>
      </c>
      <c r="C141" s="6">
        <v>2003</v>
      </c>
      <c r="D141" s="2" t="s">
        <v>27</v>
      </c>
      <c r="E141" s="3" t="s">
        <v>47</v>
      </c>
      <c r="F141" s="3" t="s">
        <v>48</v>
      </c>
      <c r="G141" s="3" t="s">
        <v>58</v>
      </c>
      <c r="H141" s="6">
        <v>10</v>
      </c>
      <c r="I141" s="2" t="s">
        <v>19</v>
      </c>
      <c r="J141" s="6" t="s">
        <v>180</v>
      </c>
      <c r="K141" s="3">
        <v>1.1499999999999999</v>
      </c>
      <c r="L141" s="5" t="s">
        <v>110</v>
      </c>
      <c r="M141" s="3" t="s">
        <v>22</v>
      </c>
      <c r="N141" s="1" t="s">
        <v>181</v>
      </c>
      <c r="O141" s="1" t="s">
        <v>182</v>
      </c>
    </row>
    <row r="142" spans="1:15" ht="15" customHeight="1" x14ac:dyDescent="0.25">
      <c r="A142" s="36" t="s">
        <v>57</v>
      </c>
      <c r="B142" s="6">
        <v>2011</v>
      </c>
      <c r="C142" s="6">
        <v>2003</v>
      </c>
      <c r="D142" s="2" t="s">
        <v>26</v>
      </c>
      <c r="E142" s="3" t="s">
        <v>47</v>
      </c>
      <c r="F142" s="1" t="s">
        <v>48</v>
      </c>
      <c r="G142" s="1" t="s">
        <v>60</v>
      </c>
      <c r="H142" s="2">
        <v>10</v>
      </c>
      <c r="I142" s="2" t="s">
        <v>19</v>
      </c>
      <c r="J142" s="6" t="s">
        <v>180</v>
      </c>
      <c r="K142" s="3">
        <v>4.71</v>
      </c>
      <c r="L142" s="5" t="s">
        <v>110</v>
      </c>
      <c r="M142" s="3" t="s">
        <v>22</v>
      </c>
      <c r="N142" s="1" t="s">
        <v>181</v>
      </c>
      <c r="O142" s="1" t="s">
        <v>182</v>
      </c>
    </row>
    <row r="143" spans="1:15" ht="15" customHeight="1" x14ac:dyDescent="0.25">
      <c r="A143" s="36" t="s">
        <v>57</v>
      </c>
      <c r="B143" s="6">
        <v>2011</v>
      </c>
      <c r="C143" s="6">
        <v>2003</v>
      </c>
      <c r="D143" s="2" t="s">
        <v>26</v>
      </c>
      <c r="E143" s="3" t="s">
        <v>47</v>
      </c>
      <c r="F143" s="1" t="s">
        <v>48</v>
      </c>
      <c r="G143" s="1" t="s">
        <v>61</v>
      </c>
      <c r="H143" s="2">
        <v>12</v>
      </c>
      <c r="I143" s="2" t="s">
        <v>19</v>
      </c>
      <c r="J143" s="6" t="s">
        <v>180</v>
      </c>
      <c r="K143" s="3">
        <v>1.97</v>
      </c>
      <c r="L143" s="5" t="s">
        <v>110</v>
      </c>
      <c r="M143" s="3" t="s">
        <v>22</v>
      </c>
      <c r="N143" s="1" t="s">
        <v>181</v>
      </c>
      <c r="O143" s="1" t="s">
        <v>182</v>
      </c>
    </row>
    <row r="144" spans="1:15" ht="15" customHeight="1" x14ac:dyDescent="0.25">
      <c r="A144" s="36" t="s">
        <v>57</v>
      </c>
      <c r="B144" s="6">
        <v>2011</v>
      </c>
      <c r="C144" s="6">
        <v>2003</v>
      </c>
      <c r="D144" s="2" t="s">
        <v>17</v>
      </c>
      <c r="E144" s="3" t="s">
        <v>47</v>
      </c>
      <c r="F144" s="1" t="s">
        <v>48</v>
      </c>
      <c r="G144" s="1" t="s">
        <v>62</v>
      </c>
      <c r="H144" s="2">
        <v>10</v>
      </c>
      <c r="I144" s="2" t="s">
        <v>19</v>
      </c>
      <c r="J144" s="6" t="s">
        <v>180</v>
      </c>
      <c r="K144" s="3">
        <v>13.02</v>
      </c>
      <c r="L144" s="5" t="s">
        <v>110</v>
      </c>
      <c r="M144" s="3" t="s">
        <v>22</v>
      </c>
      <c r="N144" s="1" t="s">
        <v>181</v>
      </c>
      <c r="O144" s="1" t="s">
        <v>182</v>
      </c>
    </row>
    <row r="145" spans="1:15" ht="15" customHeight="1" x14ac:dyDescent="0.25">
      <c r="A145" s="36" t="s">
        <v>57</v>
      </c>
      <c r="B145" s="6">
        <v>2011</v>
      </c>
      <c r="C145" s="6">
        <v>2003</v>
      </c>
      <c r="D145" s="2" t="s">
        <v>26</v>
      </c>
      <c r="E145" s="3" t="s">
        <v>47</v>
      </c>
      <c r="F145" s="1" t="s">
        <v>48</v>
      </c>
      <c r="G145" s="1" t="s">
        <v>63</v>
      </c>
      <c r="H145" s="2">
        <v>13</v>
      </c>
      <c r="I145" s="2" t="s">
        <v>19</v>
      </c>
      <c r="J145" s="6" t="s">
        <v>180</v>
      </c>
      <c r="K145" s="3">
        <v>5.86</v>
      </c>
      <c r="L145" s="5" t="s">
        <v>110</v>
      </c>
      <c r="M145" s="3" t="s">
        <v>22</v>
      </c>
      <c r="N145" s="1" t="s">
        <v>181</v>
      </c>
      <c r="O145" s="1" t="s">
        <v>182</v>
      </c>
    </row>
    <row r="146" spans="1:15" ht="15" customHeight="1" x14ac:dyDescent="0.25">
      <c r="A146" s="36" t="s">
        <v>57</v>
      </c>
      <c r="B146" s="6">
        <v>2011</v>
      </c>
      <c r="C146" s="6">
        <v>2003</v>
      </c>
      <c r="D146" s="2" t="s">
        <v>17</v>
      </c>
      <c r="E146" s="3" t="s">
        <v>47</v>
      </c>
      <c r="F146" s="1" t="s">
        <v>48</v>
      </c>
      <c r="G146" s="1" t="s">
        <v>63</v>
      </c>
      <c r="H146" s="2">
        <v>11</v>
      </c>
      <c r="I146" s="2" t="s">
        <v>19</v>
      </c>
      <c r="J146" s="6" t="s">
        <v>180</v>
      </c>
      <c r="K146" s="3">
        <v>9.8000000000000007</v>
      </c>
      <c r="L146" s="5" t="s">
        <v>110</v>
      </c>
      <c r="M146" s="3" t="s">
        <v>22</v>
      </c>
      <c r="N146" s="1" t="s">
        <v>181</v>
      </c>
      <c r="O146" s="1" t="s">
        <v>182</v>
      </c>
    </row>
    <row r="147" spans="1:15" ht="15" customHeight="1" x14ac:dyDescent="0.25">
      <c r="A147" s="38" t="s">
        <v>57</v>
      </c>
      <c r="B147" s="10" t="s">
        <v>64</v>
      </c>
      <c r="C147" s="10">
        <v>2007</v>
      </c>
      <c r="D147" s="10" t="s">
        <v>28</v>
      </c>
      <c r="E147" s="9" t="s">
        <v>47</v>
      </c>
      <c r="F147" s="9" t="s">
        <v>48</v>
      </c>
      <c r="G147" s="9" t="s">
        <v>65</v>
      </c>
      <c r="H147" s="10">
        <v>6</v>
      </c>
      <c r="I147" s="10" t="s">
        <v>32</v>
      </c>
      <c r="J147" s="10" t="s">
        <v>180</v>
      </c>
      <c r="K147" s="9">
        <v>15.2</v>
      </c>
      <c r="L147" s="9" t="s">
        <v>110</v>
      </c>
      <c r="M147" s="9" t="s">
        <v>22</v>
      </c>
      <c r="N147" s="9" t="s">
        <v>183</v>
      </c>
      <c r="O147" s="9" t="s">
        <v>66</v>
      </c>
    </row>
    <row r="148" spans="1:15" ht="15" customHeight="1" x14ac:dyDescent="0.25">
      <c r="A148" s="38" t="s">
        <v>57</v>
      </c>
      <c r="B148" s="10" t="s">
        <v>64</v>
      </c>
      <c r="C148" s="10">
        <v>2007</v>
      </c>
      <c r="D148" s="10" t="s">
        <v>28</v>
      </c>
      <c r="E148" s="9" t="s">
        <v>47</v>
      </c>
      <c r="F148" s="9" t="s">
        <v>48</v>
      </c>
      <c r="G148" s="9" t="s">
        <v>65</v>
      </c>
      <c r="H148" s="10">
        <v>6</v>
      </c>
      <c r="I148" s="10" t="s">
        <v>32</v>
      </c>
      <c r="J148" s="10" t="s">
        <v>180</v>
      </c>
      <c r="K148" s="9">
        <v>5.2</v>
      </c>
      <c r="L148" s="9" t="s">
        <v>110</v>
      </c>
      <c r="M148" s="9" t="s">
        <v>22</v>
      </c>
      <c r="N148" s="9" t="s">
        <v>184</v>
      </c>
      <c r="O148" s="9" t="s">
        <v>66</v>
      </c>
    </row>
    <row r="149" spans="1:15" ht="15" customHeight="1" x14ac:dyDescent="0.25">
      <c r="A149" s="38" t="s">
        <v>57</v>
      </c>
      <c r="B149" s="10" t="s">
        <v>64</v>
      </c>
      <c r="C149" s="10">
        <v>2007</v>
      </c>
      <c r="D149" s="10" t="s">
        <v>17</v>
      </c>
      <c r="E149" s="9" t="s">
        <v>47</v>
      </c>
      <c r="F149" s="9" t="s">
        <v>48</v>
      </c>
      <c r="G149" s="9" t="s">
        <v>65</v>
      </c>
      <c r="H149" s="10">
        <v>4</v>
      </c>
      <c r="I149" s="10" t="s">
        <v>32</v>
      </c>
      <c r="J149" s="10" t="s">
        <v>180</v>
      </c>
      <c r="K149" s="9">
        <v>7.57</v>
      </c>
      <c r="L149" s="9" t="s">
        <v>110</v>
      </c>
      <c r="M149" s="9" t="s">
        <v>22</v>
      </c>
      <c r="N149" s="9" t="s">
        <v>185</v>
      </c>
      <c r="O149" s="9" t="s">
        <v>66</v>
      </c>
    </row>
    <row r="150" spans="1:15" ht="15" customHeight="1" x14ac:dyDescent="0.25">
      <c r="A150" s="38" t="s">
        <v>57</v>
      </c>
      <c r="B150" s="10" t="s">
        <v>64</v>
      </c>
      <c r="C150" s="10">
        <v>2007</v>
      </c>
      <c r="D150" s="10" t="s">
        <v>17</v>
      </c>
      <c r="E150" s="9" t="s">
        <v>47</v>
      </c>
      <c r="F150" s="9" t="s">
        <v>48</v>
      </c>
      <c r="G150" s="9" t="s">
        <v>65</v>
      </c>
      <c r="H150" s="10">
        <v>10</v>
      </c>
      <c r="I150" s="10" t="s">
        <v>32</v>
      </c>
      <c r="J150" s="10" t="s">
        <v>180</v>
      </c>
      <c r="K150" s="9">
        <v>10.3</v>
      </c>
      <c r="L150" s="9" t="s">
        <v>110</v>
      </c>
      <c r="M150" s="9" t="s">
        <v>22</v>
      </c>
      <c r="N150" s="9" t="s">
        <v>186</v>
      </c>
      <c r="O150" s="9" t="s">
        <v>66</v>
      </c>
    </row>
    <row r="151" spans="1:15" ht="15" customHeight="1" x14ac:dyDescent="0.25">
      <c r="A151" s="37" t="s">
        <v>57</v>
      </c>
      <c r="B151" s="2" t="s">
        <v>64</v>
      </c>
      <c r="C151" s="2">
        <v>2007</v>
      </c>
      <c r="D151" s="2" t="s">
        <v>28</v>
      </c>
      <c r="E151" s="1" t="s">
        <v>47</v>
      </c>
      <c r="F151" s="1" t="s">
        <v>48</v>
      </c>
      <c r="G151" s="1" t="s">
        <v>65</v>
      </c>
      <c r="H151" s="2">
        <v>5</v>
      </c>
      <c r="I151" s="2" t="s">
        <v>32</v>
      </c>
      <c r="J151" s="2" t="s">
        <v>180</v>
      </c>
      <c r="K151" s="1">
        <v>6.77</v>
      </c>
      <c r="L151" s="1" t="s">
        <v>110</v>
      </c>
      <c r="M151" s="1" t="s">
        <v>22</v>
      </c>
      <c r="N151" s="1" t="s">
        <v>187</v>
      </c>
      <c r="O151" s="1" t="s">
        <v>66</v>
      </c>
    </row>
    <row r="152" spans="1:15" ht="15" customHeight="1" x14ac:dyDescent="0.25">
      <c r="A152" s="37" t="s">
        <v>57</v>
      </c>
      <c r="B152" s="2" t="s">
        <v>64</v>
      </c>
      <c r="C152" s="2">
        <v>2007</v>
      </c>
      <c r="D152" s="2" t="s">
        <v>28</v>
      </c>
      <c r="E152" s="1" t="s">
        <v>47</v>
      </c>
      <c r="F152" s="1" t="s">
        <v>48</v>
      </c>
      <c r="G152" s="1" t="s">
        <v>65</v>
      </c>
      <c r="H152" s="2">
        <v>8</v>
      </c>
      <c r="I152" s="2" t="s">
        <v>32</v>
      </c>
      <c r="J152" s="2" t="s">
        <v>180</v>
      </c>
      <c r="K152" s="1">
        <v>5.7</v>
      </c>
      <c r="L152" s="1" t="s">
        <v>110</v>
      </c>
      <c r="M152" s="1" t="s">
        <v>22</v>
      </c>
      <c r="N152" s="1" t="s">
        <v>188</v>
      </c>
      <c r="O152" s="1" t="s">
        <v>66</v>
      </c>
    </row>
    <row r="153" spans="1:15" ht="15" customHeight="1" x14ac:dyDescent="0.25">
      <c r="A153" s="37" t="s">
        <v>57</v>
      </c>
      <c r="B153" s="2" t="s">
        <v>64</v>
      </c>
      <c r="C153" s="2">
        <v>2007</v>
      </c>
      <c r="D153" s="2" t="s">
        <v>17</v>
      </c>
      <c r="E153" s="1" t="s">
        <v>47</v>
      </c>
      <c r="F153" s="1" t="s">
        <v>48</v>
      </c>
      <c r="G153" s="1" t="s">
        <v>65</v>
      </c>
      <c r="H153" s="2">
        <v>7</v>
      </c>
      <c r="I153" s="2" t="s">
        <v>32</v>
      </c>
      <c r="J153" s="2" t="s">
        <v>180</v>
      </c>
      <c r="K153" s="1">
        <v>7.76</v>
      </c>
      <c r="L153" s="1" t="s">
        <v>110</v>
      </c>
      <c r="M153" s="1" t="s">
        <v>22</v>
      </c>
      <c r="N153" s="1" t="s">
        <v>189</v>
      </c>
      <c r="O153" s="1" t="s">
        <v>66</v>
      </c>
    </row>
    <row r="154" spans="1:15" ht="15" customHeight="1" x14ac:dyDescent="0.25">
      <c r="A154" s="37" t="s">
        <v>57</v>
      </c>
      <c r="B154" s="2" t="s">
        <v>64</v>
      </c>
      <c r="C154" s="2">
        <v>2007</v>
      </c>
      <c r="D154" s="2" t="s">
        <v>17</v>
      </c>
      <c r="E154" s="1" t="s">
        <v>47</v>
      </c>
      <c r="F154" s="1" t="s">
        <v>48</v>
      </c>
      <c r="G154" s="1" t="s">
        <v>65</v>
      </c>
      <c r="H154" s="2">
        <v>2</v>
      </c>
      <c r="I154" s="2" t="s">
        <v>32</v>
      </c>
      <c r="J154" s="2" t="s">
        <v>180</v>
      </c>
      <c r="K154" s="1">
        <v>5.64</v>
      </c>
      <c r="L154" s="1" t="s">
        <v>110</v>
      </c>
      <c r="M154" s="1" t="s">
        <v>22</v>
      </c>
      <c r="N154" s="1" t="s">
        <v>190</v>
      </c>
      <c r="O154" s="1" t="s">
        <v>66</v>
      </c>
    </row>
    <row r="155" spans="1:15" ht="15" customHeight="1" x14ac:dyDescent="0.25">
      <c r="A155" s="1" t="s">
        <v>57</v>
      </c>
      <c r="B155" s="2" t="s">
        <v>64</v>
      </c>
      <c r="C155" s="2">
        <v>2007</v>
      </c>
      <c r="D155" s="2" t="s">
        <v>17</v>
      </c>
      <c r="E155" s="1" t="s">
        <v>47</v>
      </c>
      <c r="F155" s="1" t="s">
        <v>48</v>
      </c>
      <c r="G155" s="1" t="s">
        <v>65</v>
      </c>
      <c r="H155" s="2">
        <v>4</v>
      </c>
      <c r="I155" s="2" t="s">
        <v>32</v>
      </c>
      <c r="J155" s="6" t="s">
        <v>203</v>
      </c>
      <c r="K155" s="1">
        <v>1.55</v>
      </c>
      <c r="L155" s="1" t="s">
        <v>110</v>
      </c>
      <c r="M155" s="1" t="s">
        <v>22</v>
      </c>
      <c r="N155" s="1" t="s">
        <v>219</v>
      </c>
      <c r="O155" s="1" t="s">
        <v>66</v>
      </c>
    </row>
    <row r="156" spans="1:15" ht="15" customHeight="1" x14ac:dyDescent="0.25">
      <c r="A156" s="1" t="s">
        <v>67</v>
      </c>
      <c r="B156" s="2">
        <v>2005</v>
      </c>
      <c r="C156" s="2" t="s">
        <v>68</v>
      </c>
      <c r="D156" s="2" t="s">
        <v>17</v>
      </c>
      <c r="E156" s="1" t="s">
        <v>42</v>
      </c>
      <c r="F156" s="1" t="s">
        <v>16</v>
      </c>
      <c r="G156" s="1" t="s">
        <v>69</v>
      </c>
      <c r="H156" s="2">
        <v>1</v>
      </c>
      <c r="I156" s="2" t="s">
        <v>19</v>
      </c>
      <c r="J156" s="2" t="s">
        <v>20</v>
      </c>
      <c r="K156" s="1">
        <v>0.09</v>
      </c>
      <c r="L156" s="1" t="s">
        <v>21</v>
      </c>
      <c r="M156" s="3" t="s">
        <v>22</v>
      </c>
      <c r="O156" s="1" t="s">
        <v>70</v>
      </c>
    </row>
    <row r="157" spans="1:15" ht="15" customHeight="1" x14ac:dyDescent="0.25">
      <c r="A157" s="1" t="s">
        <v>67</v>
      </c>
      <c r="B157" s="2">
        <v>2005</v>
      </c>
      <c r="C157" s="2" t="s">
        <v>68</v>
      </c>
      <c r="D157" s="2" t="s">
        <v>25</v>
      </c>
      <c r="E157" s="1" t="s">
        <v>42</v>
      </c>
      <c r="F157" s="1" t="s">
        <v>16</v>
      </c>
      <c r="G157" s="1" t="s">
        <v>69</v>
      </c>
      <c r="H157" s="2">
        <v>8</v>
      </c>
      <c r="I157" s="2" t="s">
        <v>19</v>
      </c>
      <c r="J157" s="2" t="s">
        <v>20</v>
      </c>
      <c r="K157" s="1">
        <v>6.7000000000000004E-2</v>
      </c>
      <c r="L157" s="1" t="s">
        <v>21</v>
      </c>
      <c r="M157" s="3" t="s">
        <v>22</v>
      </c>
      <c r="O157" s="1" t="s">
        <v>70</v>
      </c>
    </row>
    <row r="158" spans="1:15" ht="15" customHeight="1" x14ac:dyDescent="0.25">
      <c r="A158" s="1" t="s">
        <v>119</v>
      </c>
      <c r="B158" s="2">
        <v>2016</v>
      </c>
      <c r="C158" s="2" t="s">
        <v>120</v>
      </c>
      <c r="D158" s="2" t="s">
        <v>27</v>
      </c>
      <c r="E158" s="1" t="s">
        <v>18</v>
      </c>
      <c r="F158" s="1" t="s">
        <v>121</v>
      </c>
      <c r="G158" s="1" t="s">
        <v>122</v>
      </c>
      <c r="H158" s="2">
        <v>12</v>
      </c>
      <c r="I158" s="2" t="s">
        <v>123</v>
      </c>
      <c r="J158" s="2" t="s">
        <v>104</v>
      </c>
      <c r="K158" s="1">
        <v>1.3</v>
      </c>
      <c r="L158" s="8" t="s">
        <v>110</v>
      </c>
      <c r="M158" s="1" t="s">
        <v>22</v>
      </c>
      <c r="N158" s="1" t="s">
        <v>124</v>
      </c>
      <c r="O158" s="1" t="s">
        <v>125</v>
      </c>
    </row>
    <row r="159" spans="1:15" ht="15" customHeight="1" x14ac:dyDescent="0.25">
      <c r="A159" s="1" t="s">
        <v>119</v>
      </c>
      <c r="B159" s="2">
        <v>2016</v>
      </c>
      <c r="C159" s="2" t="s">
        <v>120</v>
      </c>
      <c r="D159" s="2" t="s">
        <v>28</v>
      </c>
      <c r="E159" s="1" t="s">
        <v>47</v>
      </c>
      <c r="F159" s="1" t="s">
        <v>48</v>
      </c>
      <c r="G159" s="1" t="s">
        <v>126</v>
      </c>
      <c r="H159" s="2">
        <v>2</v>
      </c>
      <c r="I159" s="2" t="s">
        <v>123</v>
      </c>
      <c r="J159" s="2" t="s">
        <v>104</v>
      </c>
      <c r="K159" s="1">
        <v>1.5</v>
      </c>
      <c r="L159" s="1" t="s">
        <v>110</v>
      </c>
      <c r="M159" s="1" t="s">
        <v>22</v>
      </c>
      <c r="N159" s="1" t="s">
        <v>127</v>
      </c>
      <c r="O159" s="1" t="s">
        <v>125</v>
      </c>
    </row>
    <row r="160" spans="1:15" ht="15" customHeight="1" x14ac:dyDescent="0.25">
      <c r="A160" s="1" t="s">
        <v>119</v>
      </c>
      <c r="B160" s="2">
        <v>2016</v>
      </c>
      <c r="C160" s="2" t="s">
        <v>120</v>
      </c>
      <c r="D160" s="2" t="s">
        <v>26</v>
      </c>
      <c r="E160" s="1" t="s">
        <v>18</v>
      </c>
      <c r="F160" s="1" t="s">
        <v>16</v>
      </c>
      <c r="G160" s="1" t="s">
        <v>128</v>
      </c>
      <c r="H160" s="2">
        <v>2</v>
      </c>
      <c r="I160" s="2" t="s">
        <v>123</v>
      </c>
      <c r="J160" s="2" t="s">
        <v>104</v>
      </c>
      <c r="K160" s="1">
        <v>1.6</v>
      </c>
      <c r="L160" s="8" t="s">
        <v>110</v>
      </c>
      <c r="M160" s="1" t="s">
        <v>22</v>
      </c>
      <c r="N160" s="1" t="s">
        <v>129</v>
      </c>
      <c r="O160" s="1" t="s">
        <v>125</v>
      </c>
    </row>
    <row r="161" spans="1:15" ht="15" customHeight="1" x14ac:dyDescent="0.25">
      <c r="A161" s="1" t="s">
        <v>119</v>
      </c>
      <c r="B161" s="2">
        <v>2016</v>
      </c>
      <c r="C161" s="2" t="s">
        <v>120</v>
      </c>
      <c r="D161" s="2" t="s">
        <v>28</v>
      </c>
      <c r="E161" s="1" t="s">
        <v>47</v>
      </c>
      <c r="F161" s="1" t="s">
        <v>48</v>
      </c>
      <c r="G161" s="1" t="s">
        <v>126</v>
      </c>
      <c r="H161" s="2">
        <v>3</v>
      </c>
      <c r="I161" s="2" t="s">
        <v>123</v>
      </c>
      <c r="J161" s="2" t="s">
        <v>104</v>
      </c>
      <c r="K161" s="1">
        <v>1.6</v>
      </c>
      <c r="L161" s="8" t="s">
        <v>110</v>
      </c>
      <c r="M161" s="1" t="s">
        <v>22</v>
      </c>
      <c r="N161" s="1" t="s">
        <v>127</v>
      </c>
      <c r="O161" s="1" t="s">
        <v>125</v>
      </c>
    </row>
    <row r="162" spans="1:15" ht="15" customHeight="1" x14ac:dyDescent="0.25">
      <c r="A162" s="1" t="s">
        <v>119</v>
      </c>
      <c r="B162" s="2">
        <v>2016</v>
      </c>
      <c r="C162" s="2" t="s">
        <v>120</v>
      </c>
      <c r="D162" s="2" t="s">
        <v>28</v>
      </c>
      <c r="E162" s="1" t="s">
        <v>47</v>
      </c>
      <c r="F162" s="1" t="s">
        <v>48</v>
      </c>
      <c r="G162" s="1" t="s">
        <v>126</v>
      </c>
      <c r="H162" s="2">
        <v>6</v>
      </c>
      <c r="I162" s="2" t="s">
        <v>123</v>
      </c>
      <c r="J162" s="2" t="s">
        <v>104</v>
      </c>
      <c r="K162" s="1">
        <v>1.7</v>
      </c>
      <c r="L162" s="1" t="s">
        <v>110</v>
      </c>
      <c r="M162" s="1" t="s">
        <v>22</v>
      </c>
      <c r="N162" s="1" t="s">
        <v>130</v>
      </c>
      <c r="O162" s="1" t="s">
        <v>125</v>
      </c>
    </row>
    <row r="163" spans="1:15" ht="15" customHeight="1" x14ac:dyDescent="0.25">
      <c r="A163" s="1" t="s">
        <v>119</v>
      </c>
      <c r="B163" s="2">
        <v>2016</v>
      </c>
      <c r="C163" s="2" t="s">
        <v>120</v>
      </c>
      <c r="D163" s="2" t="s">
        <v>26</v>
      </c>
      <c r="E163" s="1" t="s">
        <v>18</v>
      </c>
      <c r="F163" s="1" t="s">
        <v>121</v>
      </c>
      <c r="G163" s="1" t="s">
        <v>131</v>
      </c>
      <c r="H163" s="2">
        <v>14</v>
      </c>
      <c r="I163" s="2" t="s">
        <v>123</v>
      </c>
      <c r="J163" s="2" t="s">
        <v>104</v>
      </c>
      <c r="K163" s="1">
        <v>2</v>
      </c>
      <c r="L163" s="8" t="s">
        <v>110</v>
      </c>
      <c r="M163" s="1" t="s">
        <v>22</v>
      </c>
      <c r="N163" s="1" t="s">
        <v>132</v>
      </c>
      <c r="O163" s="1" t="s">
        <v>125</v>
      </c>
    </row>
    <row r="164" spans="1:15" ht="15" customHeight="1" x14ac:dyDescent="0.25">
      <c r="A164" s="1" t="s">
        <v>119</v>
      </c>
      <c r="B164" s="2">
        <v>2016</v>
      </c>
      <c r="C164" s="2" t="s">
        <v>120</v>
      </c>
      <c r="D164" s="2" t="s">
        <v>28</v>
      </c>
      <c r="E164" s="1" t="s">
        <v>47</v>
      </c>
      <c r="F164" s="1" t="s">
        <v>48</v>
      </c>
      <c r="G164" s="1" t="s">
        <v>126</v>
      </c>
      <c r="H164" s="2">
        <v>3</v>
      </c>
      <c r="I164" s="2" t="s">
        <v>123</v>
      </c>
      <c r="J164" s="2" t="s">
        <v>104</v>
      </c>
      <c r="K164" s="1">
        <v>2.4</v>
      </c>
      <c r="L164" s="8" t="s">
        <v>110</v>
      </c>
      <c r="M164" s="1" t="s">
        <v>22</v>
      </c>
      <c r="N164" s="1" t="s">
        <v>127</v>
      </c>
      <c r="O164" s="1" t="s">
        <v>125</v>
      </c>
    </row>
    <row r="165" spans="1:15" ht="15" customHeight="1" x14ac:dyDescent="0.25">
      <c r="A165" s="1" t="s">
        <v>119</v>
      </c>
      <c r="B165" s="2">
        <v>2016</v>
      </c>
      <c r="C165" s="2" t="s">
        <v>120</v>
      </c>
      <c r="D165" s="2" t="s">
        <v>25</v>
      </c>
      <c r="E165" s="1" t="s">
        <v>18</v>
      </c>
      <c r="F165" s="1" t="s">
        <v>94</v>
      </c>
      <c r="G165" s="1" t="s">
        <v>94</v>
      </c>
      <c r="H165" s="2">
        <v>18</v>
      </c>
      <c r="I165" s="2" t="s">
        <v>123</v>
      </c>
      <c r="J165" s="2" t="s">
        <v>104</v>
      </c>
      <c r="K165" s="1">
        <v>3.2</v>
      </c>
      <c r="L165" s="8" t="s">
        <v>110</v>
      </c>
      <c r="M165" s="1" t="s">
        <v>22</v>
      </c>
      <c r="N165" s="1" t="s">
        <v>124</v>
      </c>
      <c r="O165" s="1" t="s">
        <v>125</v>
      </c>
    </row>
    <row r="166" spans="1:15" ht="15" customHeight="1" x14ac:dyDescent="0.25">
      <c r="A166" s="1" t="s">
        <v>119</v>
      </c>
      <c r="B166" s="2">
        <v>2016</v>
      </c>
      <c r="C166" s="2" t="s">
        <v>120</v>
      </c>
      <c r="D166" s="2" t="s">
        <v>28</v>
      </c>
      <c r="E166" s="1" t="s">
        <v>18</v>
      </c>
      <c r="F166" s="1" t="s">
        <v>16</v>
      </c>
      <c r="G166" s="1" t="s">
        <v>128</v>
      </c>
      <c r="H166" s="2">
        <v>2</v>
      </c>
      <c r="I166" s="2" t="s">
        <v>123</v>
      </c>
      <c r="J166" s="2" t="s">
        <v>104</v>
      </c>
      <c r="K166" s="1">
        <v>3.6</v>
      </c>
      <c r="L166" s="8" t="s">
        <v>110</v>
      </c>
      <c r="M166" s="1" t="s">
        <v>22</v>
      </c>
      <c r="N166" s="1" t="s">
        <v>133</v>
      </c>
      <c r="O166" s="1" t="s">
        <v>125</v>
      </c>
    </row>
    <row r="167" spans="1:15" ht="15" customHeight="1" x14ac:dyDescent="0.25">
      <c r="A167" s="1" t="s">
        <v>119</v>
      </c>
      <c r="B167" s="2">
        <v>2016</v>
      </c>
      <c r="C167" s="2" t="s">
        <v>120</v>
      </c>
      <c r="D167" s="2" t="s">
        <v>28</v>
      </c>
      <c r="E167" s="1" t="s">
        <v>47</v>
      </c>
      <c r="F167" s="1" t="s">
        <v>48</v>
      </c>
      <c r="G167" s="1" t="s">
        <v>65</v>
      </c>
      <c r="H167" s="2">
        <v>2</v>
      </c>
      <c r="I167" s="2" t="s">
        <v>123</v>
      </c>
      <c r="J167" s="2" t="s">
        <v>104</v>
      </c>
      <c r="K167" s="1">
        <v>3.6</v>
      </c>
      <c r="L167" s="8" t="s">
        <v>110</v>
      </c>
      <c r="M167" s="1" t="s">
        <v>22</v>
      </c>
      <c r="N167" s="1" t="s">
        <v>134</v>
      </c>
      <c r="O167" s="1" t="s">
        <v>125</v>
      </c>
    </row>
    <row r="168" spans="1:15" ht="15" customHeight="1" x14ac:dyDescent="0.25">
      <c r="A168" s="1" t="s">
        <v>119</v>
      </c>
      <c r="B168" s="2">
        <v>2016</v>
      </c>
      <c r="C168" s="2" t="s">
        <v>120</v>
      </c>
      <c r="D168" s="2" t="s">
        <v>28</v>
      </c>
      <c r="E168" s="1" t="s">
        <v>47</v>
      </c>
      <c r="F168" s="1" t="s">
        <v>48</v>
      </c>
      <c r="G168" s="1" t="s">
        <v>65</v>
      </c>
      <c r="H168" s="2">
        <v>5</v>
      </c>
      <c r="I168" s="2" t="s">
        <v>123</v>
      </c>
      <c r="J168" s="2" t="s">
        <v>104</v>
      </c>
      <c r="K168" s="1">
        <v>3.9</v>
      </c>
      <c r="L168" s="8" t="s">
        <v>110</v>
      </c>
      <c r="M168" s="1" t="s">
        <v>22</v>
      </c>
      <c r="N168" s="1" t="s">
        <v>135</v>
      </c>
      <c r="O168" s="1" t="s">
        <v>125</v>
      </c>
    </row>
    <row r="169" spans="1:15" ht="15" customHeight="1" x14ac:dyDescent="0.25">
      <c r="A169" s="1" t="s">
        <v>119</v>
      </c>
      <c r="B169" s="2">
        <v>2016</v>
      </c>
      <c r="C169" s="2" t="s">
        <v>120</v>
      </c>
      <c r="D169" s="2" t="s">
        <v>28</v>
      </c>
      <c r="E169" s="1" t="s">
        <v>47</v>
      </c>
      <c r="F169" s="1" t="s">
        <v>48</v>
      </c>
      <c r="G169" s="1" t="s">
        <v>65</v>
      </c>
      <c r="H169" s="2">
        <v>1</v>
      </c>
      <c r="I169" s="2" t="s">
        <v>123</v>
      </c>
      <c r="J169" s="2" t="s">
        <v>104</v>
      </c>
      <c r="K169" s="1">
        <v>4</v>
      </c>
      <c r="L169" s="8" t="s">
        <v>110</v>
      </c>
      <c r="M169" s="1" t="s">
        <v>22</v>
      </c>
      <c r="N169" s="1" t="s">
        <v>134</v>
      </c>
      <c r="O169" s="1" t="s">
        <v>125</v>
      </c>
    </row>
    <row r="170" spans="1:15" ht="15" customHeight="1" x14ac:dyDescent="0.25">
      <c r="A170" s="1" t="s">
        <v>119</v>
      </c>
      <c r="B170" s="2">
        <v>2016</v>
      </c>
      <c r="C170" s="2" t="s">
        <v>120</v>
      </c>
      <c r="D170" s="2" t="s">
        <v>17</v>
      </c>
      <c r="E170" s="1" t="s">
        <v>18</v>
      </c>
      <c r="F170" s="1" t="s">
        <v>94</v>
      </c>
      <c r="G170" s="1" t="s">
        <v>39</v>
      </c>
      <c r="H170" s="2">
        <v>3</v>
      </c>
      <c r="I170" s="2" t="s">
        <v>123</v>
      </c>
      <c r="J170" s="2" t="s">
        <v>104</v>
      </c>
      <c r="K170" s="1">
        <v>5</v>
      </c>
      <c r="L170" s="8" t="s">
        <v>110</v>
      </c>
      <c r="M170" s="1" t="s">
        <v>45</v>
      </c>
      <c r="N170" s="1" t="s">
        <v>136</v>
      </c>
      <c r="O170" s="1" t="s">
        <v>125</v>
      </c>
    </row>
    <row r="171" spans="1:15" ht="15" customHeight="1" x14ac:dyDescent="0.25">
      <c r="A171" s="1" t="s">
        <v>119</v>
      </c>
      <c r="B171" s="2">
        <v>2016</v>
      </c>
      <c r="C171" s="2" t="s">
        <v>120</v>
      </c>
      <c r="D171" s="2" t="s">
        <v>28</v>
      </c>
      <c r="E171" s="1" t="s">
        <v>47</v>
      </c>
      <c r="F171" s="1" t="s">
        <v>48</v>
      </c>
      <c r="G171" s="1" t="s">
        <v>65</v>
      </c>
      <c r="H171" s="2">
        <v>2</v>
      </c>
      <c r="I171" s="2" t="s">
        <v>123</v>
      </c>
      <c r="J171" s="2" t="s">
        <v>104</v>
      </c>
      <c r="K171" s="1">
        <v>5.3</v>
      </c>
      <c r="L171" s="1" t="s">
        <v>110</v>
      </c>
      <c r="M171" s="1" t="s">
        <v>22</v>
      </c>
      <c r="N171" s="1" t="s">
        <v>137</v>
      </c>
      <c r="O171" s="1" t="s">
        <v>125</v>
      </c>
    </row>
    <row r="172" spans="1:15" ht="15" customHeight="1" x14ac:dyDescent="0.25">
      <c r="A172" s="1" t="s">
        <v>119</v>
      </c>
      <c r="B172" s="2">
        <v>2016</v>
      </c>
      <c r="C172" s="2" t="s">
        <v>120</v>
      </c>
      <c r="D172" s="2" t="s">
        <v>17</v>
      </c>
      <c r="E172" s="1" t="s">
        <v>18</v>
      </c>
      <c r="F172" s="1" t="s">
        <v>16</v>
      </c>
      <c r="G172" s="1" t="s">
        <v>128</v>
      </c>
      <c r="H172" s="2">
        <v>2</v>
      </c>
      <c r="I172" s="2" t="s">
        <v>123</v>
      </c>
      <c r="J172" s="2" t="s">
        <v>104</v>
      </c>
      <c r="K172" s="1">
        <v>5.6</v>
      </c>
      <c r="L172" s="8" t="s">
        <v>110</v>
      </c>
      <c r="M172" s="1" t="s">
        <v>22</v>
      </c>
      <c r="N172" s="1" t="s">
        <v>138</v>
      </c>
      <c r="O172" s="1" t="s">
        <v>125</v>
      </c>
    </row>
    <row r="173" spans="1:15" ht="15" customHeight="1" x14ac:dyDescent="0.25">
      <c r="A173" s="1" t="s">
        <v>119</v>
      </c>
      <c r="B173" s="2">
        <v>2016</v>
      </c>
      <c r="C173" s="2" t="s">
        <v>120</v>
      </c>
      <c r="D173" s="2" t="s">
        <v>28</v>
      </c>
      <c r="E173" s="1" t="s">
        <v>47</v>
      </c>
      <c r="F173" s="1" t="s">
        <v>48</v>
      </c>
      <c r="G173" s="1" t="s">
        <v>65</v>
      </c>
      <c r="H173" s="2">
        <v>3</v>
      </c>
      <c r="I173" s="2" t="s">
        <v>123</v>
      </c>
      <c r="J173" s="2" t="s">
        <v>104</v>
      </c>
      <c r="K173" s="1">
        <v>6.8</v>
      </c>
      <c r="L173" s="8" t="s">
        <v>110</v>
      </c>
      <c r="M173" s="1" t="s">
        <v>22</v>
      </c>
      <c r="N173" s="1" t="s">
        <v>139</v>
      </c>
      <c r="O173" s="1" t="s">
        <v>125</v>
      </c>
    </row>
    <row r="174" spans="1:15" ht="15" customHeight="1" x14ac:dyDescent="0.25">
      <c r="A174" s="1" t="s">
        <v>119</v>
      </c>
      <c r="B174" s="2">
        <v>2016</v>
      </c>
      <c r="C174" s="2" t="s">
        <v>120</v>
      </c>
      <c r="D174" s="2" t="s">
        <v>28</v>
      </c>
      <c r="E174" s="1" t="s">
        <v>47</v>
      </c>
      <c r="F174" s="1" t="s">
        <v>48</v>
      </c>
      <c r="G174" s="1" t="s">
        <v>65</v>
      </c>
      <c r="H174" s="2">
        <v>8</v>
      </c>
      <c r="I174" s="2" t="s">
        <v>123</v>
      </c>
      <c r="J174" s="2" t="s">
        <v>104</v>
      </c>
      <c r="K174" s="1">
        <v>6.8</v>
      </c>
      <c r="L174" s="8" t="s">
        <v>110</v>
      </c>
      <c r="M174" s="1" t="s">
        <v>22</v>
      </c>
      <c r="N174" s="1" t="s">
        <v>140</v>
      </c>
      <c r="O174" s="1" t="s">
        <v>125</v>
      </c>
    </row>
    <row r="175" spans="1:15" ht="15" customHeight="1" x14ac:dyDescent="0.25">
      <c r="A175" s="1" t="s">
        <v>119</v>
      </c>
      <c r="B175" s="2">
        <v>2016</v>
      </c>
      <c r="C175" s="2" t="s">
        <v>120</v>
      </c>
      <c r="D175" s="2" t="s">
        <v>28</v>
      </c>
      <c r="E175" s="1" t="s">
        <v>47</v>
      </c>
      <c r="F175" s="1" t="s">
        <v>48</v>
      </c>
      <c r="G175" s="1" t="s">
        <v>65</v>
      </c>
      <c r="H175" s="2">
        <v>6</v>
      </c>
      <c r="I175" s="2" t="s">
        <v>123</v>
      </c>
      <c r="J175" s="2" t="s">
        <v>104</v>
      </c>
      <c r="K175" s="1">
        <v>6.9</v>
      </c>
      <c r="L175" s="8" t="s">
        <v>110</v>
      </c>
      <c r="M175" s="1" t="s">
        <v>22</v>
      </c>
      <c r="N175" s="1" t="s">
        <v>135</v>
      </c>
      <c r="O175" s="1" t="s">
        <v>125</v>
      </c>
    </row>
    <row r="176" spans="1:15" ht="15" customHeight="1" x14ac:dyDescent="0.25">
      <c r="A176" s="1" t="s">
        <v>119</v>
      </c>
      <c r="B176" s="2">
        <v>2016</v>
      </c>
      <c r="C176" s="2" t="s">
        <v>120</v>
      </c>
      <c r="D176" s="2" t="s">
        <v>17</v>
      </c>
      <c r="E176" s="1" t="s">
        <v>47</v>
      </c>
      <c r="F176" s="1" t="s">
        <v>48</v>
      </c>
      <c r="G176" s="1" t="s">
        <v>141</v>
      </c>
      <c r="H176" s="2">
        <v>30</v>
      </c>
      <c r="I176" s="2" t="s">
        <v>123</v>
      </c>
      <c r="J176" s="2" t="s">
        <v>104</v>
      </c>
      <c r="K176" s="1">
        <v>7.3</v>
      </c>
      <c r="L176" s="8" t="s">
        <v>110</v>
      </c>
      <c r="M176" s="1" t="s">
        <v>31</v>
      </c>
      <c r="N176" s="1" t="s">
        <v>142</v>
      </c>
      <c r="O176" s="1" t="s">
        <v>125</v>
      </c>
    </row>
    <row r="177" spans="1:15" ht="15" customHeight="1" x14ac:dyDescent="0.25">
      <c r="A177" s="1" t="s">
        <v>119</v>
      </c>
      <c r="B177" s="2">
        <v>2016</v>
      </c>
      <c r="C177" s="2" t="s">
        <v>120</v>
      </c>
      <c r="D177" s="2" t="s">
        <v>28</v>
      </c>
      <c r="E177" s="1" t="s">
        <v>47</v>
      </c>
      <c r="F177" s="1" t="s">
        <v>48</v>
      </c>
      <c r="G177" s="1" t="s">
        <v>65</v>
      </c>
      <c r="H177" s="2">
        <v>5</v>
      </c>
      <c r="I177" s="2" t="s">
        <v>123</v>
      </c>
      <c r="J177" s="2" t="s">
        <v>104</v>
      </c>
      <c r="K177" s="1">
        <v>7.7</v>
      </c>
      <c r="L177" s="1" t="s">
        <v>110</v>
      </c>
      <c r="M177" s="1" t="s">
        <v>22</v>
      </c>
      <c r="N177" s="1" t="s">
        <v>143</v>
      </c>
      <c r="O177" s="1" t="s">
        <v>125</v>
      </c>
    </row>
    <row r="178" spans="1:15" ht="15" customHeight="1" x14ac:dyDescent="0.25">
      <c r="A178" s="1" t="s">
        <v>119</v>
      </c>
      <c r="B178" s="2">
        <v>2016</v>
      </c>
      <c r="C178" s="2" t="s">
        <v>120</v>
      </c>
      <c r="D178" s="2" t="s">
        <v>17</v>
      </c>
      <c r="E178" s="1" t="s">
        <v>47</v>
      </c>
      <c r="F178" s="1" t="s">
        <v>48</v>
      </c>
      <c r="G178" s="1" t="s">
        <v>65</v>
      </c>
      <c r="H178" s="2">
        <v>7</v>
      </c>
      <c r="I178" s="2" t="s">
        <v>123</v>
      </c>
      <c r="J178" s="2" t="s">
        <v>104</v>
      </c>
      <c r="K178" s="1">
        <v>8.6</v>
      </c>
      <c r="L178" s="8" t="s">
        <v>110</v>
      </c>
      <c r="M178" s="1" t="s">
        <v>22</v>
      </c>
      <c r="N178" s="1" t="s">
        <v>144</v>
      </c>
      <c r="O178" s="1" t="s">
        <v>125</v>
      </c>
    </row>
    <row r="179" spans="1:15" ht="15" customHeight="1" x14ac:dyDescent="0.25">
      <c r="A179" s="1" t="s">
        <v>119</v>
      </c>
      <c r="B179" s="2">
        <v>2016</v>
      </c>
      <c r="C179" s="2" t="s">
        <v>120</v>
      </c>
      <c r="D179" s="2" t="s">
        <v>17</v>
      </c>
      <c r="E179" s="1" t="s">
        <v>47</v>
      </c>
      <c r="F179" s="1" t="s">
        <v>48</v>
      </c>
      <c r="G179" s="1" t="s">
        <v>65</v>
      </c>
      <c r="H179" s="2">
        <v>6</v>
      </c>
      <c r="I179" s="2" t="s">
        <v>123</v>
      </c>
      <c r="J179" s="2" t="s">
        <v>104</v>
      </c>
      <c r="K179" s="1">
        <v>9.1</v>
      </c>
      <c r="L179" s="8" t="s">
        <v>110</v>
      </c>
      <c r="M179" s="1" t="s">
        <v>22</v>
      </c>
      <c r="N179" s="1" t="s">
        <v>145</v>
      </c>
      <c r="O179" s="1" t="s">
        <v>125</v>
      </c>
    </row>
    <row r="180" spans="1:15" ht="15" customHeight="1" x14ac:dyDescent="0.25">
      <c r="A180" s="1" t="s">
        <v>119</v>
      </c>
      <c r="B180" s="2">
        <v>2016</v>
      </c>
      <c r="C180" s="2" t="s">
        <v>120</v>
      </c>
      <c r="D180" s="2" t="s">
        <v>17</v>
      </c>
      <c r="E180" s="1" t="s">
        <v>18</v>
      </c>
      <c r="F180" s="1" t="s">
        <v>38</v>
      </c>
      <c r="G180" s="1" t="s">
        <v>146</v>
      </c>
      <c r="H180" s="2">
        <v>10</v>
      </c>
      <c r="I180" s="2" t="s">
        <v>123</v>
      </c>
      <c r="J180" s="2" t="s">
        <v>104</v>
      </c>
      <c r="K180" s="1">
        <v>9.1</v>
      </c>
      <c r="L180" s="8" t="s">
        <v>110</v>
      </c>
      <c r="M180" s="1" t="s">
        <v>22</v>
      </c>
      <c r="N180" s="1" t="s">
        <v>147</v>
      </c>
      <c r="O180" s="1" t="s">
        <v>125</v>
      </c>
    </row>
    <row r="181" spans="1:15" ht="15" customHeight="1" x14ac:dyDescent="0.25">
      <c r="A181" s="1" t="s">
        <v>119</v>
      </c>
      <c r="B181" s="2">
        <v>2016</v>
      </c>
      <c r="C181" s="2" t="s">
        <v>120</v>
      </c>
      <c r="D181" s="2" t="s">
        <v>17</v>
      </c>
      <c r="E181" s="1" t="s">
        <v>47</v>
      </c>
      <c r="F181" s="1" t="s">
        <v>48</v>
      </c>
      <c r="G181" s="1" t="s">
        <v>65</v>
      </c>
      <c r="H181" s="2">
        <v>13</v>
      </c>
      <c r="I181" s="2" t="s">
        <v>123</v>
      </c>
      <c r="J181" s="2" t="s">
        <v>104</v>
      </c>
      <c r="K181" s="1">
        <v>9.4</v>
      </c>
      <c r="L181" s="8" t="s">
        <v>110</v>
      </c>
      <c r="M181" s="1" t="s">
        <v>31</v>
      </c>
      <c r="N181" s="1" t="s">
        <v>124</v>
      </c>
      <c r="O181" s="1" t="s">
        <v>125</v>
      </c>
    </row>
    <row r="182" spans="1:15" ht="15" customHeight="1" x14ac:dyDescent="0.25">
      <c r="A182" s="1" t="s">
        <v>119</v>
      </c>
      <c r="B182" s="2">
        <v>2016</v>
      </c>
      <c r="C182" s="2" t="s">
        <v>120</v>
      </c>
      <c r="D182" s="2" t="s">
        <v>17</v>
      </c>
      <c r="E182" s="1" t="s">
        <v>47</v>
      </c>
      <c r="F182" s="1" t="s">
        <v>48</v>
      </c>
      <c r="G182" s="1" t="s">
        <v>65</v>
      </c>
      <c r="H182" s="2">
        <v>2</v>
      </c>
      <c r="I182" s="2" t="s">
        <v>123</v>
      </c>
      <c r="J182" s="2" t="s">
        <v>104</v>
      </c>
      <c r="K182" s="1">
        <v>9.8000000000000007</v>
      </c>
      <c r="L182" s="8" t="s">
        <v>110</v>
      </c>
      <c r="M182" s="1" t="s">
        <v>22</v>
      </c>
      <c r="N182" s="1" t="s">
        <v>148</v>
      </c>
      <c r="O182" s="1" t="s">
        <v>125</v>
      </c>
    </row>
    <row r="183" spans="1:15" ht="15" customHeight="1" x14ac:dyDescent="0.25">
      <c r="A183" s="1" t="s">
        <v>119</v>
      </c>
      <c r="B183" s="2">
        <v>2016</v>
      </c>
      <c r="C183" s="2" t="s">
        <v>120</v>
      </c>
      <c r="D183" s="2" t="s">
        <v>17</v>
      </c>
      <c r="E183" s="1" t="s">
        <v>107</v>
      </c>
      <c r="F183" s="1" t="s">
        <v>48</v>
      </c>
      <c r="G183" s="1" t="s">
        <v>149</v>
      </c>
      <c r="H183" s="2">
        <v>3</v>
      </c>
      <c r="I183" s="2" t="s">
        <v>123</v>
      </c>
      <c r="J183" s="2" t="s">
        <v>104</v>
      </c>
      <c r="K183" s="1">
        <v>10</v>
      </c>
      <c r="L183" s="8" t="s">
        <v>110</v>
      </c>
      <c r="M183" s="1" t="s">
        <v>22</v>
      </c>
      <c r="N183" s="1" t="s">
        <v>150</v>
      </c>
      <c r="O183" s="1" t="s">
        <v>125</v>
      </c>
    </row>
    <row r="184" spans="1:15" ht="15" customHeight="1" x14ac:dyDescent="0.25">
      <c r="A184" s="1" t="s">
        <v>119</v>
      </c>
      <c r="B184" s="2">
        <v>2016</v>
      </c>
      <c r="C184" s="2" t="s">
        <v>120</v>
      </c>
      <c r="D184" s="2" t="s">
        <v>17</v>
      </c>
      <c r="E184" s="1" t="s">
        <v>18</v>
      </c>
      <c r="F184" s="1" t="s">
        <v>151</v>
      </c>
      <c r="G184" s="1" t="s">
        <v>122</v>
      </c>
      <c r="H184" s="2">
        <v>35</v>
      </c>
      <c r="I184" s="2" t="s">
        <v>123</v>
      </c>
      <c r="J184" s="2" t="s">
        <v>104</v>
      </c>
      <c r="K184" s="1">
        <v>11</v>
      </c>
      <c r="L184" s="8" t="s">
        <v>110</v>
      </c>
      <c r="M184" s="1" t="s">
        <v>22</v>
      </c>
      <c r="N184" s="1" t="s">
        <v>124</v>
      </c>
      <c r="O184" s="1" t="s">
        <v>125</v>
      </c>
    </row>
    <row r="185" spans="1:15" ht="15" customHeight="1" x14ac:dyDescent="0.25">
      <c r="A185" s="1" t="s">
        <v>15</v>
      </c>
      <c r="B185" s="2">
        <v>2019</v>
      </c>
      <c r="C185" s="2" t="s">
        <v>101</v>
      </c>
      <c r="D185" s="2" t="s">
        <v>28</v>
      </c>
      <c r="E185" s="1" t="s">
        <v>18</v>
      </c>
      <c r="F185" s="1" t="s">
        <v>16</v>
      </c>
      <c r="G185" s="1" t="s">
        <v>16</v>
      </c>
      <c r="H185" s="2">
        <v>68</v>
      </c>
      <c r="I185" s="2" t="s">
        <v>19</v>
      </c>
      <c r="J185" s="2" t="s">
        <v>102</v>
      </c>
      <c r="K185" s="1">
        <v>0.53</v>
      </c>
      <c r="L185" s="1" t="s">
        <v>110</v>
      </c>
      <c r="M185" s="1" t="s">
        <v>22</v>
      </c>
      <c r="O185" s="1" t="s">
        <v>103</v>
      </c>
    </row>
    <row r="186" spans="1:15" ht="15" customHeight="1" x14ac:dyDescent="0.25">
      <c r="A186" s="1" t="s">
        <v>15</v>
      </c>
      <c r="B186" s="2">
        <v>2019</v>
      </c>
      <c r="C186" s="2" t="s">
        <v>101</v>
      </c>
      <c r="D186" s="2" t="s">
        <v>28</v>
      </c>
      <c r="E186" s="1" t="s">
        <v>18</v>
      </c>
      <c r="F186" s="1" t="s">
        <v>16</v>
      </c>
      <c r="G186" s="1" t="s">
        <v>16</v>
      </c>
      <c r="H186" s="2">
        <v>20</v>
      </c>
      <c r="I186" s="2" t="s">
        <v>19</v>
      </c>
      <c r="J186" s="2" t="s">
        <v>102</v>
      </c>
      <c r="K186" s="1">
        <v>0.54</v>
      </c>
      <c r="L186" s="1" t="s">
        <v>110</v>
      </c>
      <c r="M186" s="1" t="s">
        <v>31</v>
      </c>
      <c r="O186" s="1" t="s">
        <v>103</v>
      </c>
    </row>
    <row r="187" spans="1:15" ht="15" customHeight="1" x14ac:dyDescent="0.25">
      <c r="A187" s="1" t="s">
        <v>15</v>
      </c>
      <c r="B187" s="2">
        <v>2019</v>
      </c>
      <c r="C187" s="2" t="s">
        <v>101</v>
      </c>
      <c r="D187" s="2" t="s">
        <v>28</v>
      </c>
      <c r="E187" s="1" t="s">
        <v>18</v>
      </c>
      <c r="F187" s="1" t="s">
        <v>16</v>
      </c>
      <c r="G187" s="1" t="s">
        <v>16</v>
      </c>
      <c r="H187" s="2">
        <v>6</v>
      </c>
      <c r="I187" s="2" t="s">
        <v>32</v>
      </c>
      <c r="J187" s="2" t="s">
        <v>102</v>
      </c>
      <c r="K187" s="1">
        <v>0.76</v>
      </c>
      <c r="L187" s="1" t="s">
        <v>110</v>
      </c>
      <c r="M187" s="1" t="s">
        <v>31</v>
      </c>
      <c r="O187" s="1" t="s">
        <v>103</v>
      </c>
    </row>
    <row r="188" spans="1:15" ht="15" customHeight="1" x14ac:dyDescent="0.25">
      <c r="A188" s="1" t="s">
        <v>15</v>
      </c>
      <c r="B188" s="2">
        <v>2019</v>
      </c>
      <c r="C188" s="2" t="s">
        <v>101</v>
      </c>
      <c r="D188" s="2" t="s">
        <v>25</v>
      </c>
      <c r="E188" s="1" t="s">
        <v>18</v>
      </c>
      <c r="F188" s="1" t="s">
        <v>16</v>
      </c>
      <c r="G188" s="1" t="s">
        <v>16</v>
      </c>
      <c r="H188" s="2">
        <v>50</v>
      </c>
      <c r="I188" s="2" t="s">
        <v>19</v>
      </c>
      <c r="J188" s="2" t="s">
        <v>102</v>
      </c>
      <c r="K188" s="1">
        <v>0.13</v>
      </c>
      <c r="L188" s="1" t="s">
        <v>110</v>
      </c>
      <c r="M188" s="1" t="s">
        <v>22</v>
      </c>
      <c r="O188" s="1" t="s">
        <v>103</v>
      </c>
    </row>
    <row r="189" spans="1:15" ht="15" customHeight="1" x14ac:dyDescent="0.25">
      <c r="A189" s="1" t="s">
        <v>15</v>
      </c>
      <c r="B189" s="2">
        <v>2019</v>
      </c>
      <c r="C189" s="2" t="s">
        <v>101</v>
      </c>
      <c r="D189" s="2" t="s">
        <v>25</v>
      </c>
      <c r="E189" s="1" t="s">
        <v>18</v>
      </c>
      <c r="F189" s="1" t="s">
        <v>16</v>
      </c>
      <c r="G189" s="1" t="s">
        <v>16</v>
      </c>
      <c r="H189" s="2">
        <v>2</v>
      </c>
      <c r="I189" s="2" t="s">
        <v>19</v>
      </c>
      <c r="J189" s="2" t="s">
        <v>102</v>
      </c>
      <c r="K189" s="1">
        <v>0.22</v>
      </c>
      <c r="L189" s="1" t="s">
        <v>110</v>
      </c>
      <c r="M189" s="1" t="s">
        <v>31</v>
      </c>
      <c r="O189" s="1" t="s">
        <v>103</v>
      </c>
    </row>
    <row r="190" spans="1:15" ht="15" customHeight="1" x14ac:dyDescent="0.25">
      <c r="A190" s="1" t="s">
        <v>15</v>
      </c>
      <c r="B190" s="2">
        <v>2019</v>
      </c>
      <c r="C190" s="2" t="s">
        <v>101</v>
      </c>
      <c r="D190" s="2" t="s">
        <v>26</v>
      </c>
      <c r="E190" s="1" t="s">
        <v>18</v>
      </c>
      <c r="F190" s="1" t="s">
        <v>16</v>
      </c>
      <c r="G190" s="1" t="s">
        <v>16</v>
      </c>
      <c r="H190" s="2">
        <v>113</v>
      </c>
      <c r="I190" s="2" t="s">
        <v>19</v>
      </c>
      <c r="J190" s="2" t="s">
        <v>102</v>
      </c>
      <c r="K190" s="1">
        <v>0.11</v>
      </c>
      <c r="L190" s="1" t="s">
        <v>110</v>
      </c>
      <c r="M190" s="1" t="s">
        <v>22</v>
      </c>
      <c r="O190" s="1" t="s">
        <v>103</v>
      </c>
    </row>
    <row r="191" spans="1:15" ht="15" customHeight="1" x14ac:dyDescent="0.25">
      <c r="A191" s="1" t="s">
        <v>15</v>
      </c>
      <c r="B191" s="2">
        <v>2019</v>
      </c>
      <c r="C191" s="2" t="s">
        <v>101</v>
      </c>
      <c r="D191" s="2" t="s">
        <v>26</v>
      </c>
      <c r="E191" s="1" t="s">
        <v>18</v>
      </c>
      <c r="F191" s="1" t="s">
        <v>16</v>
      </c>
      <c r="G191" s="1" t="s">
        <v>16</v>
      </c>
      <c r="H191" s="2">
        <v>58</v>
      </c>
      <c r="I191" s="2" t="s">
        <v>19</v>
      </c>
      <c r="J191" s="2" t="s">
        <v>102</v>
      </c>
      <c r="K191" s="1">
        <v>0.27</v>
      </c>
      <c r="L191" s="1" t="s">
        <v>110</v>
      </c>
      <c r="M191" s="1" t="s">
        <v>31</v>
      </c>
      <c r="O191" s="1" t="s">
        <v>103</v>
      </c>
    </row>
    <row r="192" spans="1:15" ht="15" customHeight="1" x14ac:dyDescent="0.25">
      <c r="A192" s="1" t="s">
        <v>15</v>
      </c>
      <c r="B192" s="2">
        <v>2019</v>
      </c>
      <c r="C192" s="2" t="s">
        <v>101</v>
      </c>
      <c r="D192" s="2" t="s">
        <v>17</v>
      </c>
      <c r="E192" s="1" t="s">
        <v>18</v>
      </c>
      <c r="F192" s="1" t="s">
        <v>16</v>
      </c>
      <c r="G192" s="1" t="s">
        <v>16</v>
      </c>
      <c r="H192" s="2">
        <v>79</v>
      </c>
      <c r="I192" s="2" t="s">
        <v>19</v>
      </c>
      <c r="J192" s="2" t="s">
        <v>102</v>
      </c>
      <c r="K192" s="1">
        <v>0.9</v>
      </c>
      <c r="L192" s="1" t="s">
        <v>110</v>
      </c>
      <c r="M192" s="1" t="s">
        <v>22</v>
      </c>
      <c r="O192" s="1" t="s">
        <v>103</v>
      </c>
    </row>
    <row r="193" spans="1:15" ht="15" customHeight="1" x14ac:dyDescent="0.25">
      <c r="A193" s="1" t="s">
        <v>15</v>
      </c>
      <c r="B193" s="2">
        <v>2019</v>
      </c>
      <c r="C193" s="2" t="s">
        <v>101</v>
      </c>
      <c r="D193" s="2" t="s">
        <v>17</v>
      </c>
      <c r="E193" s="1" t="s">
        <v>18</v>
      </c>
      <c r="F193" s="1" t="s">
        <v>16</v>
      </c>
      <c r="G193" s="1" t="s">
        <v>16</v>
      </c>
      <c r="H193" s="2">
        <v>15</v>
      </c>
      <c r="I193" s="2" t="s">
        <v>19</v>
      </c>
      <c r="J193" s="2" t="s">
        <v>102</v>
      </c>
      <c r="K193" s="1">
        <v>1.27</v>
      </c>
      <c r="L193" s="1" t="s">
        <v>110</v>
      </c>
      <c r="M193" s="1" t="s">
        <v>31</v>
      </c>
      <c r="O193" s="1" t="s">
        <v>103</v>
      </c>
    </row>
    <row r="194" spans="1:15" ht="15" customHeight="1" x14ac:dyDescent="0.25">
      <c r="A194" s="1" t="s">
        <v>15</v>
      </c>
      <c r="B194" s="2">
        <v>2019</v>
      </c>
      <c r="C194" s="2" t="s">
        <v>101</v>
      </c>
      <c r="D194" s="2" t="s">
        <v>27</v>
      </c>
      <c r="E194" s="1" t="s">
        <v>18</v>
      </c>
      <c r="F194" s="1" t="s">
        <v>16</v>
      </c>
      <c r="G194" s="1" t="s">
        <v>16</v>
      </c>
      <c r="H194" s="2">
        <v>33</v>
      </c>
      <c r="I194" s="2" t="s">
        <v>19</v>
      </c>
      <c r="J194" s="2" t="s">
        <v>102</v>
      </c>
      <c r="K194" s="1">
        <v>0.08</v>
      </c>
      <c r="L194" s="1" t="s">
        <v>110</v>
      </c>
      <c r="M194" s="1" t="s">
        <v>22</v>
      </c>
      <c r="O194" s="1" t="s">
        <v>103</v>
      </c>
    </row>
    <row r="195" spans="1:15" ht="15" customHeight="1" x14ac:dyDescent="0.25">
      <c r="A195" s="1" t="s">
        <v>119</v>
      </c>
      <c r="B195" s="2">
        <v>2016</v>
      </c>
      <c r="C195" s="2" t="s">
        <v>120</v>
      </c>
      <c r="D195" s="2" t="s">
        <v>17</v>
      </c>
      <c r="E195" s="1" t="s">
        <v>107</v>
      </c>
      <c r="F195" s="1" t="s">
        <v>48</v>
      </c>
      <c r="G195" s="1" t="s">
        <v>149</v>
      </c>
      <c r="H195" s="2">
        <v>3</v>
      </c>
      <c r="I195" s="2" t="s">
        <v>123</v>
      </c>
      <c r="J195" s="2" t="s">
        <v>104</v>
      </c>
      <c r="K195" s="1">
        <v>13</v>
      </c>
      <c r="L195" s="8" t="s">
        <v>110</v>
      </c>
      <c r="M195" s="1" t="s">
        <v>45</v>
      </c>
      <c r="N195" s="1" t="s">
        <v>150</v>
      </c>
      <c r="O195" s="1" t="s">
        <v>125</v>
      </c>
    </row>
    <row r="196" spans="1:15" ht="15" customHeight="1" x14ac:dyDescent="0.25">
      <c r="A196" s="1" t="s">
        <v>119</v>
      </c>
      <c r="B196" s="2">
        <v>2016</v>
      </c>
      <c r="C196" s="2" t="s">
        <v>120</v>
      </c>
      <c r="D196" s="2" t="s">
        <v>28</v>
      </c>
      <c r="E196" s="1" t="s">
        <v>18</v>
      </c>
      <c r="F196" s="1" t="s">
        <v>94</v>
      </c>
      <c r="G196" s="1" t="s">
        <v>152</v>
      </c>
      <c r="H196" s="2">
        <v>24</v>
      </c>
      <c r="I196" s="2" t="s">
        <v>123</v>
      </c>
      <c r="J196" s="2" t="s">
        <v>104</v>
      </c>
      <c r="K196" s="1">
        <v>13</v>
      </c>
      <c r="L196" s="8" t="s">
        <v>110</v>
      </c>
      <c r="M196" s="1" t="s">
        <v>22</v>
      </c>
      <c r="N196" s="1" t="s">
        <v>124</v>
      </c>
      <c r="O196" s="1" t="s">
        <v>125</v>
      </c>
    </row>
    <row r="197" spans="1:15" ht="15" customHeight="1" x14ac:dyDescent="0.25">
      <c r="A197" s="1" t="s">
        <v>119</v>
      </c>
      <c r="B197" s="2">
        <v>2016</v>
      </c>
      <c r="C197" s="2" t="s">
        <v>120</v>
      </c>
      <c r="D197" s="2" t="s">
        <v>28</v>
      </c>
      <c r="E197" s="1" t="s">
        <v>47</v>
      </c>
      <c r="F197" s="1" t="s">
        <v>48</v>
      </c>
      <c r="G197" s="1" t="s">
        <v>65</v>
      </c>
      <c r="H197" s="2">
        <v>3</v>
      </c>
      <c r="I197" s="2" t="s">
        <v>123</v>
      </c>
      <c r="J197" s="2" t="s">
        <v>104</v>
      </c>
      <c r="K197" s="1">
        <v>13</v>
      </c>
      <c r="L197" s="1" t="s">
        <v>110</v>
      </c>
      <c r="M197" s="1" t="s">
        <v>153</v>
      </c>
      <c r="N197" s="1" t="s">
        <v>135</v>
      </c>
      <c r="O197" s="1" t="s">
        <v>125</v>
      </c>
    </row>
    <row r="198" spans="1:15" ht="15" customHeight="1" x14ac:dyDescent="0.25">
      <c r="A198" s="1" t="s">
        <v>119</v>
      </c>
      <c r="B198" s="2">
        <v>2016</v>
      </c>
      <c r="C198" s="2" t="s">
        <v>120</v>
      </c>
      <c r="D198" s="2" t="s">
        <v>17</v>
      </c>
      <c r="E198" s="1" t="s">
        <v>107</v>
      </c>
      <c r="F198" s="1" t="s">
        <v>48</v>
      </c>
      <c r="G198" s="1" t="s">
        <v>149</v>
      </c>
      <c r="H198" s="2">
        <v>4</v>
      </c>
      <c r="I198" s="2" t="s">
        <v>123</v>
      </c>
      <c r="J198" s="2" t="s">
        <v>104</v>
      </c>
      <c r="K198" s="1">
        <v>15</v>
      </c>
      <c r="L198" s="8" t="s">
        <v>110</v>
      </c>
      <c r="M198" s="1" t="s">
        <v>31</v>
      </c>
      <c r="N198" s="1" t="s">
        <v>154</v>
      </c>
      <c r="O198" s="1" t="s">
        <v>125</v>
      </c>
    </row>
    <row r="199" spans="1:15" ht="15" customHeight="1" x14ac:dyDescent="0.25">
      <c r="A199" s="1" t="s">
        <v>119</v>
      </c>
      <c r="B199" s="2">
        <v>2016</v>
      </c>
      <c r="C199" s="2" t="s">
        <v>120</v>
      </c>
      <c r="D199" s="2" t="s">
        <v>17</v>
      </c>
      <c r="E199" s="1" t="s">
        <v>78</v>
      </c>
      <c r="F199" s="1" t="s">
        <v>48</v>
      </c>
      <c r="G199" s="1" t="s">
        <v>155</v>
      </c>
      <c r="H199" s="2">
        <v>10</v>
      </c>
      <c r="I199" s="2" t="s">
        <v>123</v>
      </c>
      <c r="J199" s="2" t="s">
        <v>104</v>
      </c>
      <c r="K199" s="1">
        <v>16</v>
      </c>
      <c r="L199" s="8" t="s">
        <v>110</v>
      </c>
      <c r="M199" s="1" t="s">
        <v>22</v>
      </c>
      <c r="N199" s="1" t="s">
        <v>156</v>
      </c>
      <c r="O199" s="1" t="s">
        <v>125</v>
      </c>
    </row>
    <row r="200" spans="1:15" ht="15" customHeight="1" x14ac:dyDescent="0.25">
      <c r="A200" s="1" t="s">
        <v>119</v>
      </c>
      <c r="B200" s="2">
        <v>2016</v>
      </c>
      <c r="C200" s="2" t="s">
        <v>120</v>
      </c>
      <c r="D200" s="2" t="s">
        <v>17</v>
      </c>
      <c r="E200" s="1" t="s">
        <v>107</v>
      </c>
      <c r="F200" s="1" t="s">
        <v>48</v>
      </c>
      <c r="G200" s="1" t="s">
        <v>149</v>
      </c>
      <c r="H200" s="2">
        <v>17</v>
      </c>
      <c r="I200" s="2" t="s">
        <v>123</v>
      </c>
      <c r="J200" s="2" t="s">
        <v>104</v>
      </c>
      <c r="K200" s="1">
        <v>18</v>
      </c>
      <c r="L200" s="8" t="s">
        <v>110</v>
      </c>
      <c r="M200" s="1" t="s">
        <v>31</v>
      </c>
      <c r="N200" s="1" t="s">
        <v>157</v>
      </c>
      <c r="O200" s="1" t="s">
        <v>125</v>
      </c>
    </row>
    <row r="201" spans="1:15" ht="15" customHeight="1" x14ac:dyDescent="0.25">
      <c r="A201" s="1" t="s">
        <v>119</v>
      </c>
      <c r="B201" s="2">
        <v>2016</v>
      </c>
      <c r="C201" s="2" t="s">
        <v>120</v>
      </c>
      <c r="D201" s="2" t="s">
        <v>17</v>
      </c>
      <c r="E201" s="1" t="s">
        <v>78</v>
      </c>
      <c r="F201" s="1" t="s">
        <v>48</v>
      </c>
      <c r="G201" s="1" t="s">
        <v>155</v>
      </c>
      <c r="H201" s="2">
        <v>10</v>
      </c>
      <c r="I201" s="2" t="s">
        <v>123</v>
      </c>
      <c r="J201" s="2" t="s">
        <v>104</v>
      </c>
      <c r="K201" s="1">
        <v>19</v>
      </c>
      <c r="L201" s="8" t="s">
        <v>110</v>
      </c>
      <c r="M201" s="1" t="s">
        <v>22</v>
      </c>
      <c r="N201" s="8" t="s">
        <v>158</v>
      </c>
      <c r="O201" s="1" t="s">
        <v>125</v>
      </c>
    </row>
    <row r="202" spans="1:15" ht="15" customHeight="1" x14ac:dyDescent="0.25">
      <c r="A202" s="1" t="s">
        <v>119</v>
      </c>
      <c r="B202" s="2">
        <v>2016</v>
      </c>
      <c r="C202" s="2" t="s">
        <v>120</v>
      </c>
      <c r="D202" s="2" t="s">
        <v>26</v>
      </c>
      <c r="E202" s="1" t="s">
        <v>78</v>
      </c>
      <c r="F202" s="1" t="s">
        <v>48</v>
      </c>
      <c r="G202" s="1" t="s">
        <v>91</v>
      </c>
      <c r="H202" s="2">
        <v>125</v>
      </c>
      <c r="I202" s="2" t="s">
        <v>123</v>
      </c>
      <c r="J202" s="2" t="s">
        <v>104</v>
      </c>
      <c r="K202" s="1">
        <v>27</v>
      </c>
      <c r="L202" s="1" t="s">
        <v>110</v>
      </c>
      <c r="M202" s="1" t="s">
        <v>22</v>
      </c>
      <c r="N202" s="1" t="s">
        <v>159</v>
      </c>
      <c r="O202" s="1" t="s">
        <v>125</v>
      </c>
    </row>
    <row r="203" spans="1:15" ht="15" customHeight="1" x14ac:dyDescent="0.25">
      <c r="A203" s="1" t="s">
        <v>119</v>
      </c>
      <c r="B203" s="2">
        <v>2016</v>
      </c>
      <c r="C203" s="2" t="s">
        <v>120</v>
      </c>
      <c r="D203" s="2" t="s">
        <v>17</v>
      </c>
      <c r="E203" s="1" t="s">
        <v>107</v>
      </c>
      <c r="F203" s="1" t="s">
        <v>48</v>
      </c>
      <c r="G203" s="1" t="s">
        <v>149</v>
      </c>
      <c r="H203" s="2">
        <v>20</v>
      </c>
      <c r="I203" s="2" t="s">
        <v>123</v>
      </c>
      <c r="J203" s="2" t="s">
        <v>104</v>
      </c>
      <c r="K203" s="1">
        <v>33</v>
      </c>
      <c r="L203" s="8" t="s">
        <v>110</v>
      </c>
      <c r="M203" s="1" t="s">
        <v>31</v>
      </c>
      <c r="N203" s="1" t="s">
        <v>157</v>
      </c>
      <c r="O203" s="1" t="s">
        <v>125</v>
      </c>
    </row>
    <row r="204" spans="1:15" ht="15" customHeight="1" x14ac:dyDescent="0.25">
      <c r="A204" s="1" t="s">
        <v>119</v>
      </c>
      <c r="B204" s="2">
        <v>2016</v>
      </c>
      <c r="C204" s="2" t="s">
        <v>120</v>
      </c>
      <c r="D204" s="2" t="s">
        <v>26</v>
      </c>
      <c r="E204" s="1" t="s">
        <v>78</v>
      </c>
      <c r="F204" s="1" t="s">
        <v>48</v>
      </c>
      <c r="G204" s="1" t="s">
        <v>91</v>
      </c>
      <c r="H204" s="2">
        <v>32</v>
      </c>
      <c r="I204" s="2" t="s">
        <v>123</v>
      </c>
      <c r="J204" s="2" t="s">
        <v>104</v>
      </c>
      <c r="K204" s="1">
        <v>35</v>
      </c>
      <c r="L204" s="8" t="s">
        <v>110</v>
      </c>
      <c r="M204" s="1" t="s">
        <v>22</v>
      </c>
      <c r="N204" s="1" t="s">
        <v>160</v>
      </c>
      <c r="O204" s="1" t="s">
        <v>125</v>
      </c>
    </row>
    <row r="205" spans="1:15" ht="15" customHeight="1" x14ac:dyDescent="0.25">
      <c r="A205" s="1" t="s">
        <v>119</v>
      </c>
      <c r="B205" s="2">
        <v>2016</v>
      </c>
      <c r="C205" s="2" t="s">
        <v>120</v>
      </c>
      <c r="D205" s="2" t="s">
        <v>26</v>
      </c>
      <c r="E205" s="1" t="s">
        <v>107</v>
      </c>
      <c r="F205" s="1" t="s">
        <v>48</v>
      </c>
      <c r="G205" s="1" t="s">
        <v>149</v>
      </c>
      <c r="H205" s="2">
        <v>3</v>
      </c>
      <c r="I205" s="2" t="s">
        <v>123</v>
      </c>
      <c r="J205" s="2" t="s">
        <v>104</v>
      </c>
      <c r="K205" s="1">
        <v>35</v>
      </c>
      <c r="L205" s="8" t="s">
        <v>110</v>
      </c>
      <c r="M205" s="1" t="s">
        <v>45</v>
      </c>
      <c r="N205" s="1" t="s">
        <v>161</v>
      </c>
      <c r="O205" s="1" t="s">
        <v>125</v>
      </c>
    </row>
    <row r="206" spans="1:15" ht="15" customHeight="1" x14ac:dyDescent="0.25">
      <c r="A206" s="1" t="s">
        <v>119</v>
      </c>
      <c r="B206" s="2">
        <v>2016</v>
      </c>
      <c r="C206" s="2" t="s">
        <v>120</v>
      </c>
      <c r="D206" s="2" t="s">
        <v>17</v>
      </c>
      <c r="E206" s="1" t="s">
        <v>78</v>
      </c>
      <c r="F206" s="1" t="s">
        <v>48</v>
      </c>
      <c r="G206" s="1" t="s">
        <v>162</v>
      </c>
      <c r="H206" s="2">
        <v>3</v>
      </c>
      <c r="I206" s="2" t="s">
        <v>123</v>
      </c>
      <c r="J206" s="2" t="s">
        <v>104</v>
      </c>
      <c r="K206" s="1">
        <v>35</v>
      </c>
      <c r="L206" s="8" t="s">
        <v>110</v>
      </c>
      <c r="M206" s="1" t="s">
        <v>31</v>
      </c>
      <c r="N206" s="1" t="s">
        <v>163</v>
      </c>
      <c r="O206" s="1" t="s">
        <v>125</v>
      </c>
    </row>
    <row r="207" spans="1:15" ht="15" customHeight="1" x14ac:dyDescent="0.25">
      <c r="A207" s="1" t="s">
        <v>119</v>
      </c>
      <c r="B207" s="2">
        <v>2016</v>
      </c>
      <c r="C207" s="2" t="s">
        <v>120</v>
      </c>
      <c r="D207" s="2" t="s">
        <v>17</v>
      </c>
      <c r="E207" s="1" t="s">
        <v>107</v>
      </c>
      <c r="F207" s="1" t="s">
        <v>48</v>
      </c>
      <c r="G207" s="1" t="s">
        <v>149</v>
      </c>
      <c r="H207" s="2">
        <v>15</v>
      </c>
      <c r="I207" s="2" t="s">
        <v>123</v>
      </c>
      <c r="J207" s="2" t="s">
        <v>104</v>
      </c>
      <c r="K207" s="1">
        <v>37</v>
      </c>
      <c r="L207" s="8" t="s">
        <v>110</v>
      </c>
      <c r="M207" s="1" t="s">
        <v>45</v>
      </c>
      <c r="N207" s="1" t="s">
        <v>164</v>
      </c>
      <c r="O207" s="1" t="s">
        <v>125</v>
      </c>
    </row>
    <row r="208" spans="1:15" ht="15" customHeight="1" x14ac:dyDescent="0.25">
      <c r="A208" s="1" t="s">
        <v>119</v>
      </c>
      <c r="B208" s="2">
        <v>2016</v>
      </c>
      <c r="C208" s="2" t="s">
        <v>120</v>
      </c>
      <c r="D208" s="2" t="s">
        <v>28</v>
      </c>
      <c r="E208" s="1" t="s">
        <v>18</v>
      </c>
      <c r="F208" s="1" t="s">
        <v>94</v>
      </c>
      <c r="G208" s="1" t="s">
        <v>152</v>
      </c>
      <c r="H208" s="2">
        <v>97</v>
      </c>
      <c r="I208" s="2" t="s">
        <v>123</v>
      </c>
      <c r="J208" s="2" t="s">
        <v>104</v>
      </c>
      <c r="K208" s="1">
        <v>37</v>
      </c>
      <c r="L208" s="8" t="s">
        <v>110</v>
      </c>
      <c r="M208" s="1" t="s">
        <v>22</v>
      </c>
      <c r="N208" s="1" t="s">
        <v>165</v>
      </c>
      <c r="O208" s="1" t="s">
        <v>125</v>
      </c>
    </row>
    <row r="209" spans="1:15" ht="15" customHeight="1" x14ac:dyDescent="0.25">
      <c r="A209" s="1" t="s">
        <v>119</v>
      </c>
      <c r="B209" s="2">
        <v>2016</v>
      </c>
      <c r="C209" s="2" t="s">
        <v>120</v>
      </c>
      <c r="D209" s="2" t="s">
        <v>17</v>
      </c>
      <c r="E209" s="1" t="s">
        <v>107</v>
      </c>
      <c r="F209" s="1" t="s">
        <v>48</v>
      </c>
      <c r="G209" s="1" t="s">
        <v>149</v>
      </c>
      <c r="H209" s="2">
        <v>24</v>
      </c>
      <c r="I209" s="2" t="s">
        <v>123</v>
      </c>
      <c r="J209" s="2" t="s">
        <v>166</v>
      </c>
      <c r="K209" s="1">
        <v>38</v>
      </c>
      <c r="L209" s="8" t="s">
        <v>110</v>
      </c>
      <c r="M209" s="1" t="s">
        <v>45</v>
      </c>
      <c r="N209" s="1" t="s">
        <v>167</v>
      </c>
      <c r="O209" s="1" t="s">
        <v>125</v>
      </c>
    </row>
    <row r="210" spans="1:15" ht="15" customHeight="1" x14ac:dyDescent="0.25">
      <c r="A210" s="1" t="s">
        <v>119</v>
      </c>
      <c r="B210" s="2">
        <v>2016</v>
      </c>
      <c r="C210" s="2" t="s">
        <v>120</v>
      </c>
      <c r="D210" s="2" t="s">
        <v>17</v>
      </c>
      <c r="E210" s="1" t="s">
        <v>78</v>
      </c>
      <c r="F210" s="1" t="s">
        <v>48</v>
      </c>
      <c r="G210" s="1" t="s">
        <v>162</v>
      </c>
      <c r="H210" s="2">
        <v>10</v>
      </c>
      <c r="I210" s="2" t="s">
        <v>123</v>
      </c>
      <c r="J210" s="2" t="s">
        <v>104</v>
      </c>
      <c r="K210" s="1">
        <v>49</v>
      </c>
      <c r="L210" s="8" t="s">
        <v>110</v>
      </c>
      <c r="M210" s="1" t="s">
        <v>22</v>
      </c>
      <c r="N210" s="1" t="s">
        <v>168</v>
      </c>
      <c r="O210" s="1" t="s">
        <v>125</v>
      </c>
    </row>
    <row r="211" spans="1:15" ht="15" customHeight="1" x14ac:dyDescent="0.25">
      <c r="A211" s="1" t="s">
        <v>119</v>
      </c>
      <c r="B211" s="2">
        <v>2016</v>
      </c>
      <c r="C211" s="2" t="s">
        <v>120</v>
      </c>
      <c r="D211" s="2" t="s">
        <v>17</v>
      </c>
      <c r="E211" s="1" t="s">
        <v>78</v>
      </c>
      <c r="F211" s="1" t="s">
        <v>48</v>
      </c>
      <c r="G211" s="1" t="s">
        <v>162</v>
      </c>
      <c r="H211" s="2">
        <v>10</v>
      </c>
      <c r="I211" s="2" t="s">
        <v>123</v>
      </c>
      <c r="J211" s="2" t="s">
        <v>104</v>
      </c>
      <c r="K211" s="1">
        <v>49</v>
      </c>
      <c r="L211" s="8" t="s">
        <v>110</v>
      </c>
      <c r="M211" s="1" t="s">
        <v>22</v>
      </c>
      <c r="N211" s="1" t="s">
        <v>169</v>
      </c>
      <c r="O211" s="1" t="s">
        <v>125</v>
      </c>
    </row>
    <row r="212" spans="1:15" ht="15" customHeight="1" x14ac:dyDescent="0.25">
      <c r="A212" s="1" t="s">
        <v>119</v>
      </c>
      <c r="B212" s="2">
        <v>2016</v>
      </c>
      <c r="C212" s="2" t="s">
        <v>120</v>
      </c>
      <c r="D212" s="2" t="s">
        <v>17</v>
      </c>
      <c r="E212" s="1" t="s">
        <v>78</v>
      </c>
      <c r="F212" s="1" t="s">
        <v>48</v>
      </c>
      <c r="G212" s="1" t="s">
        <v>91</v>
      </c>
      <c r="H212" s="2">
        <v>34</v>
      </c>
      <c r="I212" s="2" t="s">
        <v>123</v>
      </c>
      <c r="J212" s="2" t="s">
        <v>104</v>
      </c>
      <c r="K212" s="1">
        <v>91</v>
      </c>
      <c r="L212" s="1" t="s">
        <v>110</v>
      </c>
      <c r="M212" s="1" t="s">
        <v>31</v>
      </c>
      <c r="N212" s="8" t="s">
        <v>170</v>
      </c>
      <c r="O212" s="1" t="s">
        <v>171</v>
      </c>
    </row>
    <row r="213" spans="1:15" ht="15" customHeight="1" x14ac:dyDescent="0.25">
      <c r="A213" s="1" t="s">
        <v>119</v>
      </c>
      <c r="B213" s="2">
        <v>2016</v>
      </c>
      <c r="C213" s="2" t="s">
        <v>120</v>
      </c>
      <c r="D213" s="2" t="s">
        <v>28</v>
      </c>
      <c r="E213" s="1" t="s">
        <v>18</v>
      </c>
      <c r="F213" s="1" t="s">
        <v>94</v>
      </c>
      <c r="G213" s="1" t="s">
        <v>39</v>
      </c>
      <c r="H213" s="2">
        <v>13</v>
      </c>
      <c r="I213" s="2" t="s">
        <v>123</v>
      </c>
      <c r="J213" s="2" t="s">
        <v>104</v>
      </c>
      <c r="K213" s="1">
        <v>130</v>
      </c>
      <c r="L213" s="8" t="s">
        <v>110</v>
      </c>
      <c r="M213" s="1" t="s">
        <v>22</v>
      </c>
      <c r="N213" s="1" t="s">
        <v>172</v>
      </c>
      <c r="O213" s="1" t="s">
        <v>171</v>
      </c>
    </row>
    <row r="214" spans="1:15" ht="15" customHeight="1" x14ac:dyDescent="0.25">
      <c r="A214" s="1" t="s">
        <v>119</v>
      </c>
      <c r="B214" s="2">
        <v>2016</v>
      </c>
      <c r="C214" s="2" t="s">
        <v>120</v>
      </c>
      <c r="D214" s="2" t="s">
        <v>17</v>
      </c>
      <c r="E214" s="1" t="s">
        <v>78</v>
      </c>
      <c r="F214" s="1" t="s">
        <v>48</v>
      </c>
      <c r="G214" s="1" t="s">
        <v>162</v>
      </c>
      <c r="H214" s="2">
        <v>28</v>
      </c>
      <c r="I214" s="2" t="s">
        <v>123</v>
      </c>
      <c r="J214" s="2" t="s">
        <v>104</v>
      </c>
      <c r="K214" s="1">
        <v>37</v>
      </c>
      <c r="L214" s="8" t="s">
        <v>110</v>
      </c>
      <c r="M214" s="1" t="s">
        <v>22</v>
      </c>
      <c r="N214" s="1" t="s">
        <v>403</v>
      </c>
    </row>
    <row r="215" spans="1:15" ht="15" customHeight="1" x14ac:dyDescent="0.25">
      <c r="A215" s="1" t="s">
        <v>119</v>
      </c>
      <c r="B215" s="2">
        <v>2016</v>
      </c>
      <c r="C215" s="2" t="s">
        <v>120</v>
      </c>
      <c r="D215" s="2" t="s">
        <v>17</v>
      </c>
      <c r="E215" s="1" t="s">
        <v>78</v>
      </c>
      <c r="F215" s="1" t="s">
        <v>48</v>
      </c>
      <c r="G215" s="1" t="s">
        <v>162</v>
      </c>
      <c r="H215" s="2">
        <v>29</v>
      </c>
      <c r="I215" s="2" t="s">
        <v>123</v>
      </c>
      <c r="J215" s="2" t="s">
        <v>104</v>
      </c>
      <c r="K215" s="1">
        <v>40</v>
      </c>
      <c r="L215" s="8" t="s">
        <v>110</v>
      </c>
      <c r="M215" s="1" t="s">
        <v>22</v>
      </c>
      <c r="N215" s="1" t="s">
        <v>403</v>
      </c>
    </row>
    <row r="216" spans="1:15" ht="15" customHeight="1" x14ac:dyDescent="0.25">
      <c r="A216" s="1" t="s">
        <v>119</v>
      </c>
      <c r="B216" s="2">
        <v>2016</v>
      </c>
      <c r="C216" s="2" t="s">
        <v>120</v>
      </c>
      <c r="D216" s="2" t="s">
        <v>17</v>
      </c>
      <c r="E216" s="1" t="s">
        <v>78</v>
      </c>
      <c r="F216" s="1" t="s">
        <v>48</v>
      </c>
      <c r="G216" s="1" t="s">
        <v>162</v>
      </c>
      <c r="H216" s="2">
        <v>65</v>
      </c>
      <c r="I216" s="2" t="s">
        <v>123</v>
      </c>
      <c r="J216" s="2" t="s">
        <v>104</v>
      </c>
      <c r="K216" s="1">
        <v>56</v>
      </c>
      <c r="L216" s="8" t="s">
        <v>110</v>
      </c>
      <c r="M216" s="1" t="s">
        <v>22</v>
      </c>
      <c r="N216" s="1" t="s">
        <v>403</v>
      </c>
    </row>
    <row r="217" spans="1:15" ht="15" customHeight="1" x14ac:dyDescent="0.25">
      <c r="A217" s="1" t="s">
        <v>119</v>
      </c>
      <c r="B217" s="2">
        <v>2016</v>
      </c>
      <c r="C217" s="2" t="s">
        <v>120</v>
      </c>
      <c r="D217" s="2" t="s">
        <v>17</v>
      </c>
      <c r="E217" s="1" t="s">
        <v>78</v>
      </c>
      <c r="F217" s="1" t="s">
        <v>48</v>
      </c>
      <c r="G217" s="1" t="s">
        <v>162</v>
      </c>
      <c r="H217" s="2">
        <v>20</v>
      </c>
      <c r="I217" s="2" t="s">
        <v>123</v>
      </c>
      <c r="J217" s="2" t="s">
        <v>104</v>
      </c>
      <c r="K217" s="1">
        <v>41</v>
      </c>
      <c r="L217" s="8" t="s">
        <v>110</v>
      </c>
      <c r="M217" s="1" t="s">
        <v>22</v>
      </c>
      <c r="N217" s="1" t="s">
        <v>403</v>
      </c>
    </row>
    <row r="218" spans="1:15" ht="15" customHeight="1" x14ac:dyDescent="0.25">
      <c r="A218" s="1" t="s">
        <v>119</v>
      </c>
      <c r="B218" s="2">
        <v>2016</v>
      </c>
      <c r="C218" s="2" t="s">
        <v>120</v>
      </c>
      <c r="D218" s="2" t="s">
        <v>17</v>
      </c>
      <c r="E218" s="1" t="s">
        <v>78</v>
      </c>
      <c r="F218" s="1" t="s">
        <v>48</v>
      </c>
      <c r="G218" s="1" t="s">
        <v>162</v>
      </c>
      <c r="H218" s="2">
        <v>34</v>
      </c>
      <c r="I218" s="2" t="s">
        <v>123</v>
      </c>
      <c r="J218" s="2" t="s">
        <v>104</v>
      </c>
      <c r="K218" s="1">
        <v>59</v>
      </c>
      <c r="L218" s="8" t="s">
        <v>110</v>
      </c>
      <c r="M218" s="1" t="s">
        <v>22</v>
      </c>
      <c r="N218" s="1" t="s">
        <v>403</v>
      </c>
    </row>
    <row r="219" spans="1:15" ht="15" customHeight="1" x14ac:dyDescent="0.25">
      <c r="A219" s="1" t="s">
        <v>119</v>
      </c>
      <c r="B219" s="2">
        <v>2016</v>
      </c>
      <c r="C219" s="2" t="s">
        <v>120</v>
      </c>
      <c r="D219" s="2" t="s">
        <v>17</v>
      </c>
      <c r="E219" s="1" t="s">
        <v>78</v>
      </c>
      <c r="F219" s="1" t="s">
        <v>48</v>
      </c>
      <c r="G219" s="1" t="s">
        <v>162</v>
      </c>
      <c r="H219" s="2">
        <v>28</v>
      </c>
      <c r="I219" s="2" t="s">
        <v>123</v>
      </c>
      <c r="J219" s="2" t="s">
        <v>104</v>
      </c>
      <c r="K219" s="1">
        <v>76</v>
      </c>
      <c r="L219" s="8" t="s">
        <v>110</v>
      </c>
      <c r="M219" s="1" t="s">
        <v>22</v>
      </c>
      <c r="N219" s="1" t="s">
        <v>403</v>
      </c>
    </row>
    <row r="220" spans="1:15" ht="15" customHeight="1" x14ac:dyDescent="0.25">
      <c r="A220" s="1" t="s">
        <v>119</v>
      </c>
      <c r="B220" s="2">
        <v>2016</v>
      </c>
      <c r="C220" s="2" t="s">
        <v>120</v>
      </c>
      <c r="D220" s="2" t="s">
        <v>17</v>
      </c>
      <c r="E220" s="1" t="s">
        <v>78</v>
      </c>
      <c r="F220" s="1" t="s">
        <v>48</v>
      </c>
      <c r="G220" s="1" t="s">
        <v>91</v>
      </c>
      <c r="H220" s="2">
        <v>34</v>
      </c>
      <c r="I220" s="2" t="s">
        <v>123</v>
      </c>
      <c r="J220" s="2" t="s">
        <v>180</v>
      </c>
      <c r="K220" s="1">
        <v>16.399999999999999</v>
      </c>
      <c r="L220" s="8" t="s">
        <v>110</v>
      </c>
      <c r="M220" s="1" t="s">
        <v>31</v>
      </c>
      <c r="N220" s="8" t="s">
        <v>170</v>
      </c>
      <c r="O220" s="1" t="s">
        <v>125</v>
      </c>
    </row>
    <row r="221" spans="1:15" ht="15" customHeight="1" x14ac:dyDescent="0.25">
      <c r="A221" s="1" t="s">
        <v>119</v>
      </c>
      <c r="B221" s="2">
        <v>2016</v>
      </c>
      <c r="C221" s="2" t="s">
        <v>120</v>
      </c>
      <c r="D221" s="2" t="s">
        <v>17</v>
      </c>
      <c r="E221" s="1" t="s">
        <v>107</v>
      </c>
      <c r="F221" s="1" t="s">
        <v>48</v>
      </c>
      <c r="G221" s="1" t="s">
        <v>149</v>
      </c>
      <c r="H221" s="2">
        <v>17</v>
      </c>
      <c r="I221" s="2" t="s">
        <v>123</v>
      </c>
      <c r="J221" s="2" t="s">
        <v>180</v>
      </c>
      <c r="K221" s="1">
        <v>19.899999999999999</v>
      </c>
      <c r="L221" s="8" t="s">
        <v>110</v>
      </c>
      <c r="M221" s="1" t="s">
        <v>31</v>
      </c>
      <c r="N221" s="1" t="s">
        <v>157</v>
      </c>
      <c r="O221" s="1" t="s">
        <v>125</v>
      </c>
    </row>
    <row r="222" spans="1:15" ht="15" customHeight="1" x14ac:dyDescent="0.25">
      <c r="A222" s="1" t="s">
        <v>119</v>
      </c>
      <c r="B222" s="2">
        <v>2016</v>
      </c>
      <c r="C222" s="2" t="s">
        <v>120</v>
      </c>
      <c r="D222" s="2" t="s">
        <v>17</v>
      </c>
      <c r="E222" s="1" t="s">
        <v>107</v>
      </c>
      <c r="F222" s="1" t="s">
        <v>48</v>
      </c>
      <c r="G222" s="1" t="s">
        <v>149</v>
      </c>
      <c r="H222" s="2">
        <v>20</v>
      </c>
      <c r="I222" s="2" t="s">
        <v>123</v>
      </c>
      <c r="J222" s="2" t="s">
        <v>180</v>
      </c>
      <c r="K222" s="1">
        <v>34.799999999999997</v>
      </c>
      <c r="L222" s="8" t="s">
        <v>110</v>
      </c>
      <c r="M222" s="1" t="s">
        <v>31</v>
      </c>
      <c r="N222" s="1" t="s">
        <v>157</v>
      </c>
      <c r="O222" s="1" t="s">
        <v>125</v>
      </c>
    </row>
    <row r="223" spans="1:15" ht="15" customHeight="1" x14ac:dyDescent="0.25">
      <c r="A223" s="1" t="s">
        <v>119</v>
      </c>
      <c r="B223" s="2">
        <v>2016</v>
      </c>
      <c r="C223" s="2" t="s">
        <v>120</v>
      </c>
      <c r="D223" s="2" t="s">
        <v>17</v>
      </c>
      <c r="E223" s="1" t="s">
        <v>107</v>
      </c>
      <c r="F223" s="1" t="s">
        <v>48</v>
      </c>
      <c r="G223" s="1" t="s">
        <v>149</v>
      </c>
      <c r="H223" s="2">
        <v>15</v>
      </c>
      <c r="I223" s="2" t="s">
        <v>123</v>
      </c>
      <c r="J223" s="2" t="s">
        <v>180</v>
      </c>
      <c r="K223" s="1">
        <v>21</v>
      </c>
      <c r="L223" s="8" t="s">
        <v>110</v>
      </c>
      <c r="M223" s="1" t="s">
        <v>45</v>
      </c>
      <c r="N223" s="1" t="s">
        <v>164</v>
      </c>
      <c r="O223" s="1" t="s">
        <v>125</v>
      </c>
    </row>
    <row r="224" spans="1:15" ht="15" customHeight="1" x14ac:dyDescent="0.25">
      <c r="A224" s="1" t="s">
        <v>119</v>
      </c>
      <c r="B224" s="2">
        <v>2016</v>
      </c>
      <c r="C224" s="2" t="s">
        <v>120</v>
      </c>
      <c r="D224" s="2" t="s">
        <v>17</v>
      </c>
      <c r="E224" s="1" t="s">
        <v>107</v>
      </c>
      <c r="F224" s="1" t="s">
        <v>48</v>
      </c>
      <c r="G224" s="1" t="s">
        <v>149</v>
      </c>
      <c r="H224" s="2">
        <v>24</v>
      </c>
      <c r="I224" s="2" t="s">
        <v>123</v>
      </c>
      <c r="J224" s="2" t="s">
        <v>180</v>
      </c>
      <c r="K224" s="1">
        <v>22</v>
      </c>
      <c r="L224" s="8" t="s">
        <v>110</v>
      </c>
      <c r="M224" s="1" t="s">
        <v>45</v>
      </c>
      <c r="N224" s="1" t="s">
        <v>167</v>
      </c>
      <c r="O224" s="1" t="s">
        <v>125</v>
      </c>
    </row>
    <row r="225" spans="1:15" ht="15" customHeight="1" x14ac:dyDescent="0.25">
      <c r="A225" s="1" t="s">
        <v>119</v>
      </c>
      <c r="B225" s="2">
        <v>2016</v>
      </c>
      <c r="C225" s="2" t="s">
        <v>120</v>
      </c>
      <c r="D225" s="2" t="s">
        <v>28</v>
      </c>
      <c r="E225" s="1" t="s">
        <v>18</v>
      </c>
      <c r="F225" s="1" t="s">
        <v>94</v>
      </c>
      <c r="G225" s="1" t="s">
        <v>39</v>
      </c>
      <c r="H225" s="2">
        <v>13</v>
      </c>
      <c r="I225" s="2" t="s">
        <v>123</v>
      </c>
      <c r="J225" s="2" t="s">
        <v>180</v>
      </c>
      <c r="K225" s="1">
        <v>6.9</v>
      </c>
      <c r="L225" s="8" t="s">
        <v>110</v>
      </c>
      <c r="M225" s="1" t="s">
        <v>22</v>
      </c>
      <c r="N225" s="1" t="s">
        <v>172</v>
      </c>
      <c r="O225" s="1" t="s">
        <v>125</v>
      </c>
    </row>
    <row r="226" spans="1:15" ht="15" customHeight="1" x14ac:dyDescent="0.25">
      <c r="A226" s="1" t="s">
        <v>119</v>
      </c>
      <c r="B226" s="2">
        <v>2016</v>
      </c>
      <c r="C226" s="2" t="s">
        <v>120</v>
      </c>
      <c r="D226" s="2" t="s">
        <v>28</v>
      </c>
      <c r="E226" s="1" t="s">
        <v>18</v>
      </c>
      <c r="F226" s="1" t="s">
        <v>94</v>
      </c>
      <c r="G226" s="1" t="s">
        <v>152</v>
      </c>
      <c r="H226" s="2">
        <v>24</v>
      </c>
      <c r="I226" s="2" t="s">
        <v>123</v>
      </c>
      <c r="J226" s="2" t="s">
        <v>180</v>
      </c>
      <c r="K226" s="1">
        <v>12</v>
      </c>
      <c r="L226" s="8" t="s">
        <v>110</v>
      </c>
      <c r="M226" s="1" t="s">
        <v>22</v>
      </c>
      <c r="N226" s="8" t="s">
        <v>124</v>
      </c>
      <c r="O226" s="1" t="s">
        <v>125</v>
      </c>
    </row>
    <row r="227" spans="1:15" ht="15" customHeight="1" x14ac:dyDescent="0.25">
      <c r="A227" s="1" t="s">
        <v>119</v>
      </c>
      <c r="B227" s="2">
        <v>2016</v>
      </c>
      <c r="C227" s="2" t="s">
        <v>120</v>
      </c>
      <c r="D227" s="2" t="s">
        <v>28</v>
      </c>
      <c r="E227" s="1" t="s">
        <v>18</v>
      </c>
      <c r="F227" s="1" t="s">
        <v>94</v>
      </c>
      <c r="G227" s="1" t="s">
        <v>152</v>
      </c>
      <c r="H227" s="2">
        <v>97</v>
      </c>
      <c r="I227" s="2" t="s">
        <v>123</v>
      </c>
      <c r="J227" s="2" t="s">
        <v>180</v>
      </c>
      <c r="K227" s="1">
        <v>12.2</v>
      </c>
      <c r="L227" s="8" t="s">
        <v>110</v>
      </c>
      <c r="M227" s="1" t="s">
        <v>22</v>
      </c>
      <c r="N227" s="1" t="s">
        <v>165</v>
      </c>
      <c r="O227" s="1" t="s">
        <v>125</v>
      </c>
    </row>
    <row r="228" spans="1:15" ht="15" customHeight="1" x14ac:dyDescent="0.25">
      <c r="A228" s="1" t="s">
        <v>119</v>
      </c>
      <c r="B228" s="2">
        <v>2016</v>
      </c>
      <c r="C228" s="2" t="s">
        <v>120</v>
      </c>
      <c r="D228" s="2" t="s">
        <v>26</v>
      </c>
      <c r="E228" s="1" t="s">
        <v>18</v>
      </c>
      <c r="F228" s="1" t="s">
        <v>121</v>
      </c>
      <c r="G228" s="1" t="s">
        <v>131</v>
      </c>
      <c r="H228" s="2">
        <v>14</v>
      </c>
      <c r="I228" s="2" t="s">
        <v>123</v>
      </c>
      <c r="J228" s="2" t="s">
        <v>180</v>
      </c>
      <c r="K228" s="1">
        <v>1.5</v>
      </c>
      <c r="L228" s="8" t="s">
        <v>110</v>
      </c>
      <c r="M228" s="1" t="s">
        <v>22</v>
      </c>
      <c r="N228" s="1" t="s">
        <v>132</v>
      </c>
      <c r="O228" s="1" t="s">
        <v>125</v>
      </c>
    </row>
    <row r="229" spans="1:15" ht="15" customHeight="1" x14ac:dyDescent="0.25">
      <c r="A229" s="1" t="s">
        <v>119</v>
      </c>
      <c r="B229" s="2">
        <v>2016</v>
      </c>
      <c r="C229" s="2" t="s">
        <v>120</v>
      </c>
      <c r="D229" s="2" t="s">
        <v>26</v>
      </c>
      <c r="E229" s="1" t="s">
        <v>78</v>
      </c>
      <c r="F229" s="1" t="s">
        <v>48</v>
      </c>
      <c r="G229" s="1" t="s">
        <v>91</v>
      </c>
      <c r="H229" s="2">
        <v>266</v>
      </c>
      <c r="I229" s="2" t="s">
        <v>123</v>
      </c>
      <c r="J229" s="2" t="s">
        <v>180</v>
      </c>
      <c r="K229" s="1">
        <v>11.7</v>
      </c>
      <c r="L229" s="8" t="s">
        <v>110</v>
      </c>
      <c r="M229" s="1" t="s">
        <v>22</v>
      </c>
      <c r="N229" s="1" t="s">
        <v>159</v>
      </c>
      <c r="O229" s="1" t="s">
        <v>125</v>
      </c>
    </row>
    <row r="230" spans="1:15" ht="15" customHeight="1" x14ac:dyDescent="0.25">
      <c r="A230" s="1" t="s">
        <v>119</v>
      </c>
      <c r="B230" s="2">
        <v>2016</v>
      </c>
      <c r="C230" s="2" t="s">
        <v>120</v>
      </c>
      <c r="D230" s="2" t="s">
        <v>26</v>
      </c>
      <c r="E230" s="1" t="s">
        <v>107</v>
      </c>
      <c r="F230" s="1" t="s">
        <v>48</v>
      </c>
      <c r="G230" s="1" t="s">
        <v>149</v>
      </c>
      <c r="H230" s="2">
        <v>3</v>
      </c>
      <c r="I230" s="2" t="s">
        <v>123</v>
      </c>
      <c r="J230" s="2" t="s">
        <v>180</v>
      </c>
      <c r="K230" s="1">
        <v>41</v>
      </c>
      <c r="L230" s="8" t="s">
        <v>110</v>
      </c>
      <c r="M230" s="1" t="s">
        <v>45</v>
      </c>
      <c r="N230" s="1" t="s">
        <v>194</v>
      </c>
      <c r="O230" s="1" t="s">
        <v>125</v>
      </c>
    </row>
    <row r="231" spans="1:15" ht="15" customHeight="1" x14ac:dyDescent="0.25">
      <c r="A231" s="1" t="s">
        <v>119</v>
      </c>
      <c r="B231" s="2">
        <v>2016</v>
      </c>
      <c r="C231" s="2" t="s">
        <v>120</v>
      </c>
      <c r="D231" s="2" t="s">
        <v>27</v>
      </c>
      <c r="E231" s="1" t="s">
        <v>18</v>
      </c>
      <c r="F231" s="1" t="s">
        <v>121</v>
      </c>
      <c r="G231" s="1" t="s">
        <v>122</v>
      </c>
      <c r="H231" s="2">
        <v>12</v>
      </c>
      <c r="I231" s="2" t="s">
        <v>123</v>
      </c>
      <c r="J231" s="2" t="s">
        <v>180</v>
      </c>
      <c r="K231" s="1">
        <v>0.6</v>
      </c>
      <c r="L231" s="8" t="s">
        <v>110</v>
      </c>
      <c r="M231" s="1" t="s">
        <v>22</v>
      </c>
      <c r="N231" s="1" t="s">
        <v>124</v>
      </c>
      <c r="O231" s="1" t="s">
        <v>125</v>
      </c>
    </row>
    <row r="232" spans="1:15" ht="15" customHeight="1" x14ac:dyDescent="0.25">
      <c r="A232" s="1" t="s">
        <v>119</v>
      </c>
      <c r="B232" s="2">
        <v>2016</v>
      </c>
      <c r="C232" s="2" t="s">
        <v>120</v>
      </c>
      <c r="D232" s="2" t="s">
        <v>25</v>
      </c>
      <c r="E232" s="1" t="s">
        <v>18</v>
      </c>
      <c r="F232" s="1" t="s">
        <v>94</v>
      </c>
      <c r="G232" s="1" t="s">
        <v>94</v>
      </c>
      <c r="H232" s="2">
        <v>18</v>
      </c>
      <c r="I232" s="2" t="s">
        <v>123</v>
      </c>
      <c r="J232" s="2" t="s">
        <v>180</v>
      </c>
      <c r="K232" s="1">
        <v>1.9</v>
      </c>
      <c r="L232" s="8" t="s">
        <v>110</v>
      </c>
      <c r="M232" s="1" t="s">
        <v>22</v>
      </c>
      <c r="N232" s="1" t="s">
        <v>124</v>
      </c>
      <c r="O232" s="1" t="s">
        <v>125</v>
      </c>
    </row>
    <row r="233" spans="1:15" ht="15" customHeight="1" x14ac:dyDescent="0.25">
      <c r="A233" s="1" t="s">
        <v>119</v>
      </c>
      <c r="B233" s="2">
        <v>2016</v>
      </c>
      <c r="C233" s="2" t="s">
        <v>120</v>
      </c>
      <c r="D233" s="2" t="s">
        <v>17</v>
      </c>
      <c r="E233" s="1" t="s">
        <v>18</v>
      </c>
      <c r="F233" s="1" t="s">
        <v>94</v>
      </c>
      <c r="G233" s="1" t="s">
        <v>39</v>
      </c>
      <c r="H233" s="2">
        <v>3</v>
      </c>
      <c r="I233" s="2" t="s">
        <v>123</v>
      </c>
      <c r="J233" s="2" t="s">
        <v>180</v>
      </c>
      <c r="K233" s="1">
        <v>22</v>
      </c>
      <c r="L233" s="8" t="s">
        <v>110</v>
      </c>
      <c r="M233" s="1" t="s">
        <v>45</v>
      </c>
      <c r="N233" s="1" t="s">
        <v>136</v>
      </c>
      <c r="O233" s="1" t="s">
        <v>125</v>
      </c>
    </row>
    <row r="234" spans="1:15" ht="15" customHeight="1" x14ac:dyDescent="0.25">
      <c r="A234" s="1" t="s">
        <v>119</v>
      </c>
      <c r="B234" s="2">
        <v>2016</v>
      </c>
      <c r="C234" s="2" t="s">
        <v>120</v>
      </c>
      <c r="D234" s="2" t="s">
        <v>17</v>
      </c>
      <c r="E234" s="1" t="s">
        <v>18</v>
      </c>
      <c r="F234" s="1" t="s">
        <v>121</v>
      </c>
      <c r="G234" s="1" t="s">
        <v>122</v>
      </c>
      <c r="H234" s="2">
        <v>35</v>
      </c>
      <c r="I234" s="2" t="s">
        <v>123</v>
      </c>
      <c r="J234" s="2" t="s">
        <v>180</v>
      </c>
      <c r="K234" s="1">
        <v>7.1</v>
      </c>
      <c r="L234" s="8" t="s">
        <v>110</v>
      </c>
      <c r="M234" s="1" t="s">
        <v>22</v>
      </c>
      <c r="N234" s="1" t="s">
        <v>124</v>
      </c>
      <c r="O234" s="1" t="s">
        <v>125</v>
      </c>
    </row>
    <row r="235" spans="1:15" ht="15" customHeight="1" x14ac:dyDescent="0.25">
      <c r="A235" s="1" t="s">
        <v>119</v>
      </c>
      <c r="B235" s="2">
        <v>2016</v>
      </c>
      <c r="C235" s="2" t="s">
        <v>120</v>
      </c>
      <c r="D235" s="2" t="s">
        <v>17</v>
      </c>
      <c r="E235" s="1" t="s">
        <v>47</v>
      </c>
      <c r="F235" s="1" t="s">
        <v>48</v>
      </c>
      <c r="G235" s="1" t="s">
        <v>141</v>
      </c>
      <c r="H235" s="2">
        <v>30</v>
      </c>
      <c r="I235" s="2" t="s">
        <v>123</v>
      </c>
      <c r="J235" s="2" t="s">
        <v>180</v>
      </c>
      <c r="K235" s="1">
        <v>7.3</v>
      </c>
      <c r="L235" s="8" t="s">
        <v>110</v>
      </c>
      <c r="M235" s="1" t="s">
        <v>31</v>
      </c>
      <c r="N235" s="1" t="s">
        <v>142</v>
      </c>
      <c r="O235" s="1" t="s">
        <v>125</v>
      </c>
    </row>
    <row r="236" spans="1:15" ht="15" customHeight="1" x14ac:dyDescent="0.25">
      <c r="A236" s="1" t="s">
        <v>119</v>
      </c>
      <c r="B236" s="2">
        <v>2016</v>
      </c>
      <c r="C236" s="2" t="s">
        <v>120</v>
      </c>
      <c r="D236" s="2" t="s">
        <v>17</v>
      </c>
      <c r="E236" s="1" t="s">
        <v>47</v>
      </c>
      <c r="F236" s="1" t="s">
        <v>48</v>
      </c>
      <c r="G236" s="1" t="s">
        <v>65</v>
      </c>
      <c r="H236" s="2">
        <v>6</v>
      </c>
      <c r="I236" s="2" t="s">
        <v>123</v>
      </c>
      <c r="J236" s="2" t="s">
        <v>180</v>
      </c>
      <c r="K236" s="1">
        <v>1.5</v>
      </c>
      <c r="L236" s="8" t="s">
        <v>110</v>
      </c>
      <c r="M236" s="1" t="s">
        <v>22</v>
      </c>
      <c r="N236" s="1" t="s">
        <v>145</v>
      </c>
      <c r="O236" s="1" t="s">
        <v>125</v>
      </c>
    </row>
    <row r="237" spans="1:15" ht="15" customHeight="1" x14ac:dyDescent="0.25">
      <c r="A237" s="1" t="s">
        <v>119</v>
      </c>
      <c r="B237" s="2">
        <v>2016</v>
      </c>
      <c r="C237" s="2" t="s">
        <v>120</v>
      </c>
      <c r="D237" s="2" t="s">
        <v>17</v>
      </c>
      <c r="E237" s="1" t="s">
        <v>47</v>
      </c>
      <c r="F237" s="1" t="s">
        <v>48</v>
      </c>
      <c r="G237" s="1" t="s">
        <v>65</v>
      </c>
      <c r="H237" s="2">
        <v>13</v>
      </c>
      <c r="I237" s="2" t="s">
        <v>123</v>
      </c>
      <c r="J237" s="2" t="s">
        <v>180</v>
      </c>
      <c r="K237" s="1">
        <v>6.6</v>
      </c>
      <c r="L237" s="8" t="s">
        <v>110</v>
      </c>
      <c r="M237" s="1" t="s">
        <v>31</v>
      </c>
      <c r="N237" s="1" t="s">
        <v>124</v>
      </c>
      <c r="O237" s="1" t="s">
        <v>125</v>
      </c>
    </row>
    <row r="238" spans="1:15" ht="15" customHeight="1" x14ac:dyDescent="0.25">
      <c r="A238" s="1" t="s">
        <v>119</v>
      </c>
      <c r="B238" s="2">
        <v>2016</v>
      </c>
      <c r="C238" s="2" t="s">
        <v>120</v>
      </c>
      <c r="D238" s="2" t="s">
        <v>17</v>
      </c>
      <c r="E238" s="1" t="s">
        <v>47</v>
      </c>
      <c r="F238" s="1" t="s">
        <v>48</v>
      </c>
      <c r="G238" s="1" t="s">
        <v>65</v>
      </c>
      <c r="H238" s="2">
        <v>7</v>
      </c>
      <c r="I238" s="2" t="s">
        <v>123</v>
      </c>
      <c r="J238" s="2" t="s">
        <v>180</v>
      </c>
      <c r="K238" s="1">
        <v>7.7</v>
      </c>
      <c r="L238" s="8" t="s">
        <v>110</v>
      </c>
      <c r="M238" s="1" t="s">
        <v>22</v>
      </c>
      <c r="N238" s="1" t="s">
        <v>144</v>
      </c>
      <c r="O238" s="1" t="s">
        <v>125</v>
      </c>
    </row>
    <row r="239" spans="1:15" ht="15" customHeight="1" x14ac:dyDescent="0.25">
      <c r="A239" s="1" t="s">
        <v>119</v>
      </c>
      <c r="B239" s="2">
        <v>2016</v>
      </c>
      <c r="C239" s="2" t="s">
        <v>120</v>
      </c>
      <c r="D239" s="2" t="s">
        <v>17</v>
      </c>
      <c r="E239" s="1" t="s">
        <v>47</v>
      </c>
      <c r="F239" s="1" t="s">
        <v>48</v>
      </c>
      <c r="G239" s="1" t="s">
        <v>65</v>
      </c>
      <c r="H239" s="2">
        <v>2</v>
      </c>
      <c r="I239" s="2" t="s">
        <v>123</v>
      </c>
      <c r="J239" s="2" t="s">
        <v>180</v>
      </c>
      <c r="K239" s="1">
        <v>5.5</v>
      </c>
      <c r="L239" s="8" t="s">
        <v>110</v>
      </c>
      <c r="M239" s="1" t="s">
        <v>22</v>
      </c>
      <c r="N239" s="1" t="s">
        <v>148</v>
      </c>
      <c r="O239" s="1" t="s">
        <v>125</v>
      </c>
    </row>
    <row r="240" spans="1:15" ht="15" customHeight="1" x14ac:dyDescent="0.25">
      <c r="A240" s="1" t="s">
        <v>119</v>
      </c>
      <c r="B240" s="2">
        <v>2016</v>
      </c>
      <c r="C240" s="2" t="s">
        <v>120</v>
      </c>
      <c r="D240" s="2" t="s">
        <v>17</v>
      </c>
      <c r="E240" s="1" t="s">
        <v>47</v>
      </c>
      <c r="F240" s="1" t="s">
        <v>48</v>
      </c>
      <c r="G240" s="1" t="s">
        <v>65</v>
      </c>
      <c r="H240" s="2">
        <v>6</v>
      </c>
      <c r="I240" s="2" t="s">
        <v>123</v>
      </c>
      <c r="J240" s="2" t="s">
        <v>180</v>
      </c>
      <c r="K240" s="1">
        <v>4.3</v>
      </c>
      <c r="L240" s="8" t="s">
        <v>110</v>
      </c>
      <c r="M240" s="1" t="s">
        <v>22</v>
      </c>
      <c r="N240" s="1" t="s">
        <v>195</v>
      </c>
      <c r="O240" s="1" t="s">
        <v>125</v>
      </c>
    </row>
    <row r="241" spans="1:15" ht="15" customHeight="1" x14ac:dyDescent="0.25">
      <c r="A241" s="1" t="s">
        <v>119</v>
      </c>
      <c r="B241" s="2">
        <v>2016</v>
      </c>
      <c r="C241" s="2" t="s">
        <v>120</v>
      </c>
      <c r="D241" s="2" t="s">
        <v>17</v>
      </c>
      <c r="E241" s="1" t="s">
        <v>78</v>
      </c>
      <c r="F241" s="1" t="s">
        <v>48</v>
      </c>
      <c r="G241" s="1" t="s">
        <v>162</v>
      </c>
      <c r="H241" s="2">
        <v>3</v>
      </c>
      <c r="I241" s="2" t="s">
        <v>123</v>
      </c>
      <c r="J241" s="2" t="s">
        <v>180</v>
      </c>
      <c r="K241" s="1">
        <v>18.3</v>
      </c>
      <c r="L241" s="8" t="s">
        <v>110</v>
      </c>
      <c r="M241" s="1" t="s">
        <v>31</v>
      </c>
      <c r="N241" s="1" t="s">
        <v>163</v>
      </c>
      <c r="O241" s="1" t="s">
        <v>125</v>
      </c>
    </row>
    <row r="242" spans="1:15" ht="15" customHeight="1" x14ac:dyDescent="0.25">
      <c r="A242" s="1" t="s">
        <v>119</v>
      </c>
      <c r="B242" s="2">
        <v>2016</v>
      </c>
      <c r="C242" s="2" t="s">
        <v>120</v>
      </c>
      <c r="D242" s="2" t="s">
        <v>17</v>
      </c>
      <c r="E242" s="1" t="s">
        <v>78</v>
      </c>
      <c r="F242" s="1" t="s">
        <v>48</v>
      </c>
      <c r="G242" s="1" t="s">
        <v>162</v>
      </c>
      <c r="H242" s="2">
        <v>36</v>
      </c>
      <c r="I242" s="2" t="s">
        <v>123</v>
      </c>
      <c r="J242" s="2" t="s">
        <v>180</v>
      </c>
      <c r="K242" s="1">
        <v>29.1</v>
      </c>
      <c r="L242" s="8" t="s">
        <v>110</v>
      </c>
      <c r="M242" s="1" t="s">
        <v>31</v>
      </c>
      <c r="N242" s="1" t="s">
        <v>196</v>
      </c>
      <c r="O242" s="1" t="s">
        <v>125</v>
      </c>
    </row>
    <row r="243" spans="1:15" ht="15" customHeight="1" x14ac:dyDescent="0.25">
      <c r="A243" s="1" t="s">
        <v>119</v>
      </c>
      <c r="B243" s="2">
        <v>2016</v>
      </c>
      <c r="C243" s="2" t="s">
        <v>120</v>
      </c>
      <c r="D243" s="2" t="s">
        <v>17</v>
      </c>
      <c r="E243" s="1" t="s">
        <v>78</v>
      </c>
      <c r="F243" s="1" t="s">
        <v>48</v>
      </c>
      <c r="G243" s="1" t="s">
        <v>91</v>
      </c>
      <c r="H243" s="2">
        <v>34</v>
      </c>
      <c r="I243" s="2" t="s">
        <v>123</v>
      </c>
      <c r="J243" s="6" t="s">
        <v>203</v>
      </c>
      <c r="K243" s="1">
        <v>42.2</v>
      </c>
      <c r="L243" s="8" t="s">
        <v>110</v>
      </c>
      <c r="M243" s="1" t="s">
        <v>31</v>
      </c>
      <c r="N243" s="8" t="s">
        <v>220</v>
      </c>
      <c r="O243" s="1" t="s">
        <v>125</v>
      </c>
    </row>
    <row r="244" spans="1:15" ht="15" customHeight="1" x14ac:dyDescent="0.25">
      <c r="A244" s="1" t="s">
        <v>119</v>
      </c>
      <c r="B244" s="2">
        <v>2016</v>
      </c>
      <c r="C244" s="2" t="s">
        <v>120</v>
      </c>
      <c r="D244" s="2" t="s">
        <v>17</v>
      </c>
      <c r="E244" s="1" t="s">
        <v>107</v>
      </c>
      <c r="F244" s="1" t="s">
        <v>48</v>
      </c>
      <c r="G244" s="1" t="s">
        <v>149</v>
      </c>
      <c r="H244" s="2">
        <v>17</v>
      </c>
      <c r="I244" s="2" t="s">
        <v>123</v>
      </c>
      <c r="J244" s="6" t="s">
        <v>203</v>
      </c>
      <c r="K244" s="1">
        <v>3.69</v>
      </c>
      <c r="L244" s="8" t="s">
        <v>110</v>
      </c>
      <c r="M244" s="1" t="s">
        <v>31</v>
      </c>
      <c r="N244" s="1" t="s">
        <v>221</v>
      </c>
      <c r="O244" s="1" t="s">
        <v>125</v>
      </c>
    </row>
    <row r="245" spans="1:15" ht="15" customHeight="1" x14ac:dyDescent="0.25">
      <c r="A245" s="1" t="s">
        <v>119</v>
      </c>
      <c r="B245" s="2">
        <v>2016</v>
      </c>
      <c r="C245" s="2" t="s">
        <v>120</v>
      </c>
      <c r="D245" s="2" t="s">
        <v>17</v>
      </c>
      <c r="E245" s="1" t="s">
        <v>107</v>
      </c>
      <c r="F245" s="1" t="s">
        <v>48</v>
      </c>
      <c r="G245" s="1" t="s">
        <v>149</v>
      </c>
      <c r="H245" s="2">
        <v>20</v>
      </c>
      <c r="I245" s="2" t="s">
        <v>123</v>
      </c>
      <c r="J245" s="6" t="s">
        <v>203</v>
      </c>
      <c r="K245" s="1">
        <v>9.77</v>
      </c>
      <c r="L245" s="8" t="s">
        <v>110</v>
      </c>
      <c r="M245" s="1" t="s">
        <v>31</v>
      </c>
      <c r="N245" s="1" t="s">
        <v>221</v>
      </c>
      <c r="O245" s="1" t="s">
        <v>125</v>
      </c>
    </row>
    <row r="246" spans="1:15" ht="15" customHeight="1" x14ac:dyDescent="0.25">
      <c r="A246" s="1" t="s">
        <v>119</v>
      </c>
      <c r="B246" s="2">
        <v>2016</v>
      </c>
      <c r="C246" s="2" t="s">
        <v>120</v>
      </c>
      <c r="D246" s="2" t="s">
        <v>17</v>
      </c>
      <c r="E246" s="1" t="s">
        <v>107</v>
      </c>
      <c r="F246" s="1" t="s">
        <v>48</v>
      </c>
      <c r="G246" s="1" t="s">
        <v>149</v>
      </c>
      <c r="H246" s="2">
        <v>4</v>
      </c>
      <c r="I246" s="2" t="s">
        <v>123</v>
      </c>
      <c r="J246" s="6" t="s">
        <v>203</v>
      </c>
      <c r="K246" s="1">
        <v>2.2999999999999998</v>
      </c>
      <c r="L246" s="8" t="s">
        <v>110</v>
      </c>
      <c r="M246" s="1" t="s">
        <v>31</v>
      </c>
      <c r="N246" s="1" t="s">
        <v>222</v>
      </c>
      <c r="O246" s="1" t="s">
        <v>125</v>
      </c>
    </row>
    <row r="247" spans="1:15" ht="15" customHeight="1" x14ac:dyDescent="0.25">
      <c r="A247" s="1" t="s">
        <v>119</v>
      </c>
      <c r="B247" s="2">
        <v>2016</v>
      </c>
      <c r="C247" s="2" t="s">
        <v>120</v>
      </c>
      <c r="D247" s="2" t="s">
        <v>17</v>
      </c>
      <c r="E247" s="1" t="s">
        <v>107</v>
      </c>
      <c r="F247" s="1" t="s">
        <v>48</v>
      </c>
      <c r="G247" s="1" t="s">
        <v>149</v>
      </c>
      <c r="H247" s="2">
        <v>3</v>
      </c>
      <c r="I247" s="2" t="s">
        <v>123</v>
      </c>
      <c r="J247" s="6" t="s">
        <v>203</v>
      </c>
      <c r="K247" s="1">
        <v>1.8</v>
      </c>
      <c r="L247" s="8" t="s">
        <v>110</v>
      </c>
      <c r="M247" s="1" t="s">
        <v>45</v>
      </c>
      <c r="N247" s="1" t="s">
        <v>223</v>
      </c>
      <c r="O247" s="1" t="s">
        <v>125</v>
      </c>
    </row>
    <row r="248" spans="1:15" ht="15" customHeight="1" x14ac:dyDescent="0.25">
      <c r="A248" s="1" t="s">
        <v>119</v>
      </c>
      <c r="B248" s="2">
        <v>2016</v>
      </c>
      <c r="C248" s="2" t="s">
        <v>120</v>
      </c>
      <c r="D248" s="2" t="s">
        <v>17</v>
      </c>
      <c r="E248" s="1" t="s">
        <v>107</v>
      </c>
      <c r="F248" s="1" t="s">
        <v>48</v>
      </c>
      <c r="G248" s="1" t="s">
        <v>149</v>
      </c>
      <c r="H248" s="2">
        <v>3</v>
      </c>
      <c r="I248" s="2" t="s">
        <v>123</v>
      </c>
      <c r="J248" s="6" t="s">
        <v>203</v>
      </c>
      <c r="K248" s="1">
        <v>1.5</v>
      </c>
      <c r="L248" s="8" t="s">
        <v>110</v>
      </c>
      <c r="M248" s="1" t="s">
        <v>22</v>
      </c>
      <c r="N248" s="1" t="s">
        <v>223</v>
      </c>
      <c r="O248" s="1" t="s">
        <v>125</v>
      </c>
    </row>
    <row r="249" spans="1:15" ht="15" customHeight="1" x14ac:dyDescent="0.25">
      <c r="A249" s="1" t="s">
        <v>119</v>
      </c>
      <c r="B249" s="2">
        <v>2016</v>
      </c>
      <c r="C249" s="2" t="s">
        <v>120</v>
      </c>
      <c r="D249" s="2" t="s">
        <v>28</v>
      </c>
      <c r="E249" s="1" t="s">
        <v>18</v>
      </c>
      <c r="F249" s="1" t="s">
        <v>16</v>
      </c>
      <c r="G249" s="1" t="s">
        <v>16</v>
      </c>
      <c r="H249" s="2">
        <v>2</v>
      </c>
      <c r="I249" s="2" t="s">
        <v>123</v>
      </c>
      <c r="J249" s="6" t="s">
        <v>203</v>
      </c>
      <c r="K249" s="1">
        <v>0.21</v>
      </c>
      <c r="L249" s="8" t="s">
        <v>110</v>
      </c>
      <c r="M249" s="1" t="s">
        <v>22</v>
      </c>
      <c r="N249" s="1" t="s">
        <v>224</v>
      </c>
      <c r="O249" s="1" t="s">
        <v>125</v>
      </c>
    </row>
    <row r="250" spans="1:15" ht="15" customHeight="1" x14ac:dyDescent="0.25">
      <c r="A250" s="1" t="s">
        <v>119</v>
      </c>
      <c r="B250" s="2">
        <v>2016</v>
      </c>
      <c r="C250" s="2" t="s">
        <v>120</v>
      </c>
      <c r="D250" s="2" t="s">
        <v>28</v>
      </c>
      <c r="E250" s="1" t="s">
        <v>18</v>
      </c>
      <c r="F250" s="1" t="s">
        <v>94</v>
      </c>
      <c r="G250" s="1" t="s">
        <v>152</v>
      </c>
      <c r="H250" s="2">
        <v>24</v>
      </c>
      <c r="I250" s="2" t="s">
        <v>123</v>
      </c>
      <c r="J250" s="6" t="s">
        <v>203</v>
      </c>
      <c r="K250" s="1">
        <v>0.22</v>
      </c>
      <c r="L250" s="8" t="s">
        <v>110</v>
      </c>
      <c r="M250" s="1" t="s">
        <v>22</v>
      </c>
      <c r="N250" s="1" t="s">
        <v>225</v>
      </c>
      <c r="O250" s="1" t="s">
        <v>125</v>
      </c>
    </row>
    <row r="251" spans="1:15" ht="15" customHeight="1" x14ac:dyDescent="0.25">
      <c r="A251" s="1" t="s">
        <v>119</v>
      </c>
      <c r="B251" s="2">
        <v>2016</v>
      </c>
      <c r="C251" s="2" t="s">
        <v>120</v>
      </c>
      <c r="D251" s="2" t="s">
        <v>26</v>
      </c>
      <c r="E251" s="1" t="s">
        <v>18</v>
      </c>
      <c r="F251" s="1" t="s">
        <v>16</v>
      </c>
      <c r="G251" s="1" t="s">
        <v>16</v>
      </c>
      <c r="H251" s="2">
        <v>2</v>
      </c>
      <c r="I251" s="2" t="s">
        <v>123</v>
      </c>
      <c r="J251" s="6" t="s">
        <v>203</v>
      </c>
      <c r="K251" s="1">
        <v>0.32</v>
      </c>
      <c r="L251" s="8" t="s">
        <v>110</v>
      </c>
      <c r="M251" s="1" t="s">
        <v>22</v>
      </c>
      <c r="N251" s="1" t="s">
        <v>226</v>
      </c>
      <c r="O251" s="1" t="s">
        <v>125</v>
      </c>
    </row>
    <row r="252" spans="1:15" ht="15" customHeight="1" x14ac:dyDescent="0.25">
      <c r="A252" s="1" t="s">
        <v>119</v>
      </c>
      <c r="B252" s="2">
        <v>2016</v>
      </c>
      <c r="C252" s="2" t="s">
        <v>120</v>
      </c>
      <c r="D252" s="2" t="s">
        <v>26</v>
      </c>
      <c r="E252" s="1" t="s">
        <v>18</v>
      </c>
      <c r="F252" s="1" t="s">
        <v>121</v>
      </c>
      <c r="G252" s="1" t="s">
        <v>131</v>
      </c>
      <c r="H252" s="2">
        <v>14</v>
      </c>
      <c r="I252" s="2" t="s">
        <v>123</v>
      </c>
      <c r="J252" s="6" t="s">
        <v>203</v>
      </c>
      <c r="K252" s="1">
        <v>0.19</v>
      </c>
      <c r="L252" s="1" t="s">
        <v>110</v>
      </c>
      <c r="M252" s="1" t="s">
        <v>22</v>
      </c>
      <c r="N252" s="1" t="s">
        <v>227</v>
      </c>
      <c r="O252" s="1" t="s">
        <v>125</v>
      </c>
    </row>
    <row r="253" spans="1:15" ht="15" customHeight="1" x14ac:dyDescent="0.25">
      <c r="A253" s="1" t="s">
        <v>119</v>
      </c>
      <c r="B253" s="2">
        <v>2016</v>
      </c>
      <c r="C253" s="2" t="s">
        <v>120</v>
      </c>
      <c r="D253" s="2" t="s">
        <v>27</v>
      </c>
      <c r="E253" s="1" t="s">
        <v>18</v>
      </c>
      <c r="F253" s="1" t="s">
        <v>121</v>
      </c>
      <c r="G253" s="1" t="s">
        <v>122</v>
      </c>
      <c r="H253" s="2">
        <v>12</v>
      </c>
      <c r="I253" s="2" t="s">
        <v>123</v>
      </c>
      <c r="J253" s="6" t="s">
        <v>203</v>
      </c>
      <c r="K253" s="1">
        <v>0.22</v>
      </c>
      <c r="L253" s="8" t="s">
        <v>110</v>
      </c>
      <c r="M253" s="1" t="s">
        <v>22</v>
      </c>
      <c r="N253" s="1" t="s">
        <v>225</v>
      </c>
      <c r="O253" s="1" t="s">
        <v>125</v>
      </c>
    </row>
    <row r="254" spans="1:15" ht="15" customHeight="1" x14ac:dyDescent="0.25">
      <c r="A254" s="1" t="s">
        <v>119</v>
      </c>
      <c r="B254" s="2">
        <v>2016</v>
      </c>
      <c r="C254" s="2" t="s">
        <v>120</v>
      </c>
      <c r="D254" s="2" t="s">
        <v>25</v>
      </c>
      <c r="E254" s="1" t="s">
        <v>18</v>
      </c>
      <c r="F254" s="1" t="s">
        <v>94</v>
      </c>
      <c r="G254" s="1" t="s">
        <v>94</v>
      </c>
      <c r="H254" s="2">
        <v>18</v>
      </c>
      <c r="I254" s="2" t="s">
        <v>123</v>
      </c>
      <c r="J254" s="6" t="s">
        <v>203</v>
      </c>
      <c r="K254" s="1">
        <v>0.16</v>
      </c>
      <c r="L254" s="8" t="s">
        <v>110</v>
      </c>
      <c r="M254" s="1" t="s">
        <v>22</v>
      </c>
      <c r="N254" s="1" t="s">
        <v>225</v>
      </c>
      <c r="O254" s="1" t="s">
        <v>125</v>
      </c>
    </row>
    <row r="255" spans="1:15" ht="15" customHeight="1" x14ac:dyDescent="0.25">
      <c r="A255" s="1" t="s">
        <v>119</v>
      </c>
      <c r="B255" s="2">
        <v>2016</v>
      </c>
      <c r="C255" s="2" t="s">
        <v>120</v>
      </c>
      <c r="D255" s="2" t="s">
        <v>17</v>
      </c>
      <c r="E255" s="1" t="s">
        <v>18</v>
      </c>
      <c r="F255" s="1" t="s">
        <v>16</v>
      </c>
      <c r="G255" s="1" t="s">
        <v>16</v>
      </c>
      <c r="H255" s="2">
        <v>2</v>
      </c>
      <c r="I255" s="2" t="s">
        <v>123</v>
      </c>
      <c r="J255" s="6" t="s">
        <v>203</v>
      </c>
      <c r="K255" s="1">
        <v>0.95</v>
      </c>
      <c r="L255" s="8" t="s">
        <v>110</v>
      </c>
      <c r="M255" s="1" t="s">
        <v>22</v>
      </c>
      <c r="N255" s="1" t="s">
        <v>228</v>
      </c>
      <c r="O255" s="1" t="s">
        <v>125</v>
      </c>
    </row>
    <row r="256" spans="1:15" ht="15" customHeight="1" x14ac:dyDescent="0.25">
      <c r="A256" s="1" t="s">
        <v>119</v>
      </c>
      <c r="B256" s="2">
        <v>2016</v>
      </c>
      <c r="C256" s="2" t="s">
        <v>120</v>
      </c>
      <c r="D256" s="2" t="s">
        <v>17</v>
      </c>
      <c r="E256" s="1" t="s">
        <v>18</v>
      </c>
      <c r="F256" s="1" t="s">
        <v>94</v>
      </c>
      <c r="G256" s="1" t="s">
        <v>39</v>
      </c>
      <c r="H256" s="2">
        <v>3</v>
      </c>
      <c r="I256" s="2" t="s">
        <v>123</v>
      </c>
      <c r="J256" s="6" t="s">
        <v>203</v>
      </c>
      <c r="K256" s="1">
        <v>0.71</v>
      </c>
      <c r="L256" s="8" t="s">
        <v>110</v>
      </c>
      <c r="M256" s="1" t="s">
        <v>45</v>
      </c>
      <c r="N256" s="1" t="s">
        <v>229</v>
      </c>
      <c r="O256" s="1" t="s">
        <v>125</v>
      </c>
    </row>
    <row r="257" spans="1:15" ht="15" customHeight="1" x14ac:dyDescent="0.25">
      <c r="A257" s="1" t="s">
        <v>119</v>
      </c>
      <c r="B257" s="2">
        <v>2016</v>
      </c>
      <c r="C257" s="2" t="s">
        <v>120</v>
      </c>
      <c r="D257" s="2" t="s">
        <v>17</v>
      </c>
      <c r="E257" s="1" t="s">
        <v>18</v>
      </c>
      <c r="F257" s="1" t="s">
        <v>121</v>
      </c>
      <c r="G257" s="1" t="s">
        <v>122</v>
      </c>
      <c r="H257" s="2">
        <v>35</v>
      </c>
      <c r="I257" s="2" t="s">
        <v>123</v>
      </c>
      <c r="J257" s="6" t="s">
        <v>203</v>
      </c>
      <c r="K257" s="1">
        <v>0.53</v>
      </c>
      <c r="L257" s="8" t="s">
        <v>110</v>
      </c>
      <c r="M257" s="3" t="s">
        <v>22</v>
      </c>
      <c r="N257" s="1" t="s">
        <v>225</v>
      </c>
      <c r="O257" s="1" t="s">
        <v>125</v>
      </c>
    </row>
    <row r="258" spans="1:15" ht="15" customHeight="1" x14ac:dyDescent="0.25">
      <c r="A258" s="1" t="s">
        <v>119</v>
      </c>
      <c r="B258" s="2">
        <v>2016</v>
      </c>
      <c r="C258" s="2" t="s">
        <v>120</v>
      </c>
      <c r="D258" s="2" t="s">
        <v>17</v>
      </c>
      <c r="E258" s="1" t="s">
        <v>47</v>
      </c>
      <c r="F258" s="1" t="s">
        <v>48</v>
      </c>
      <c r="G258" s="1" t="s">
        <v>141</v>
      </c>
      <c r="H258" s="2">
        <v>30</v>
      </c>
      <c r="I258" s="2" t="s">
        <v>123</v>
      </c>
      <c r="J258" s="6" t="s">
        <v>203</v>
      </c>
      <c r="K258" s="1">
        <v>0.08</v>
      </c>
      <c r="L258" s="8" t="s">
        <v>110</v>
      </c>
      <c r="M258" s="1" t="s">
        <v>31</v>
      </c>
      <c r="N258" s="1" t="s">
        <v>230</v>
      </c>
      <c r="O258" s="1" t="s">
        <v>125</v>
      </c>
    </row>
    <row r="259" spans="1:15" ht="15" customHeight="1" x14ac:dyDescent="0.25">
      <c r="A259" s="1" t="s">
        <v>119</v>
      </c>
      <c r="B259" s="2">
        <v>2016</v>
      </c>
      <c r="C259" s="2" t="s">
        <v>120</v>
      </c>
      <c r="D259" s="2" t="s">
        <v>17</v>
      </c>
      <c r="E259" s="1" t="s">
        <v>47</v>
      </c>
      <c r="F259" s="1" t="s">
        <v>48</v>
      </c>
      <c r="G259" s="1" t="s">
        <v>65</v>
      </c>
      <c r="H259" s="2">
        <v>13</v>
      </c>
      <c r="I259" s="2" t="s">
        <v>123</v>
      </c>
      <c r="J259" s="6" t="s">
        <v>203</v>
      </c>
      <c r="K259" s="1">
        <v>0.8</v>
      </c>
      <c r="L259" s="8" t="s">
        <v>110</v>
      </c>
      <c r="M259" s="1" t="s">
        <v>31</v>
      </c>
      <c r="N259" s="1" t="s">
        <v>225</v>
      </c>
      <c r="O259" s="1" t="s">
        <v>125</v>
      </c>
    </row>
    <row r="260" spans="1:15" ht="15" customHeight="1" x14ac:dyDescent="0.25">
      <c r="A260" s="1" t="s">
        <v>119</v>
      </c>
      <c r="B260" s="2">
        <v>2016</v>
      </c>
      <c r="C260" s="2" t="s">
        <v>120</v>
      </c>
      <c r="D260" s="2" t="s">
        <v>17</v>
      </c>
      <c r="E260" s="1" t="s">
        <v>47</v>
      </c>
      <c r="F260" s="1" t="s">
        <v>48</v>
      </c>
      <c r="G260" s="1" t="s">
        <v>65</v>
      </c>
      <c r="H260" s="2">
        <v>7</v>
      </c>
      <c r="I260" s="2" t="s">
        <v>123</v>
      </c>
      <c r="J260" s="6" t="s">
        <v>203</v>
      </c>
      <c r="K260" s="1">
        <v>1.54</v>
      </c>
      <c r="L260" s="8" t="s">
        <v>110</v>
      </c>
      <c r="M260" s="3" t="s">
        <v>22</v>
      </c>
      <c r="N260" s="1" t="s">
        <v>231</v>
      </c>
      <c r="O260" s="1" t="s">
        <v>125</v>
      </c>
    </row>
    <row r="261" spans="1:15" ht="15" customHeight="1" x14ac:dyDescent="0.25">
      <c r="A261" s="1" t="s">
        <v>119</v>
      </c>
      <c r="B261" s="2">
        <v>2016</v>
      </c>
      <c r="C261" s="2" t="s">
        <v>120</v>
      </c>
      <c r="D261" s="2" t="s">
        <v>17</v>
      </c>
      <c r="E261" s="1" t="s">
        <v>47</v>
      </c>
      <c r="F261" s="1" t="s">
        <v>48</v>
      </c>
      <c r="G261" s="1" t="s">
        <v>65</v>
      </c>
      <c r="H261" s="2">
        <v>6</v>
      </c>
      <c r="I261" s="2" t="s">
        <v>123</v>
      </c>
      <c r="J261" s="6" t="s">
        <v>203</v>
      </c>
      <c r="K261" s="1">
        <v>17.7</v>
      </c>
      <c r="L261" s="8" t="s">
        <v>110</v>
      </c>
      <c r="M261" s="3" t="s">
        <v>22</v>
      </c>
      <c r="N261" s="1" t="s">
        <v>232</v>
      </c>
      <c r="O261" s="1" t="s">
        <v>125</v>
      </c>
    </row>
    <row r="262" spans="1:15" ht="15" customHeight="1" x14ac:dyDescent="0.25">
      <c r="A262" s="1" t="s">
        <v>119</v>
      </c>
      <c r="B262" s="2">
        <v>2016</v>
      </c>
      <c r="C262" s="2" t="s">
        <v>120</v>
      </c>
      <c r="D262" s="2" t="s">
        <v>17</v>
      </c>
      <c r="E262" s="1" t="s">
        <v>78</v>
      </c>
      <c r="F262" s="1" t="s">
        <v>48</v>
      </c>
      <c r="G262" s="1" t="s">
        <v>162</v>
      </c>
      <c r="H262" s="2">
        <v>3</v>
      </c>
      <c r="I262" s="2" t="s">
        <v>123</v>
      </c>
      <c r="J262" s="6" t="s">
        <v>203</v>
      </c>
      <c r="K262" s="1">
        <v>6.43</v>
      </c>
      <c r="L262" s="8" t="s">
        <v>110</v>
      </c>
      <c r="M262" s="1" t="s">
        <v>31</v>
      </c>
      <c r="N262" s="1" t="s">
        <v>233</v>
      </c>
      <c r="O262" s="1" t="s">
        <v>125</v>
      </c>
    </row>
    <row r="263" spans="1:15" ht="15" customHeight="1" x14ac:dyDescent="0.25">
      <c r="A263" s="1" t="s">
        <v>119</v>
      </c>
      <c r="B263" s="2">
        <v>2016</v>
      </c>
      <c r="C263" s="2" t="s">
        <v>120</v>
      </c>
      <c r="D263" s="2" t="s">
        <v>17</v>
      </c>
      <c r="E263" s="1" t="s">
        <v>78</v>
      </c>
      <c r="F263" s="1" t="s">
        <v>48</v>
      </c>
      <c r="G263" s="1" t="s">
        <v>162</v>
      </c>
      <c r="H263" s="2">
        <v>36</v>
      </c>
      <c r="I263" s="2" t="s">
        <v>123</v>
      </c>
      <c r="J263" s="6" t="s">
        <v>203</v>
      </c>
      <c r="K263" s="1">
        <v>18.899999999999999</v>
      </c>
      <c r="L263" s="8" t="s">
        <v>110</v>
      </c>
      <c r="M263" s="1" t="s">
        <v>31</v>
      </c>
      <c r="N263" s="1" t="s">
        <v>234</v>
      </c>
      <c r="O263" s="1" t="s">
        <v>125</v>
      </c>
    </row>
    <row r="264" spans="1:15" ht="15" customHeight="1" x14ac:dyDescent="0.25">
      <c r="A264" s="1" t="s">
        <v>173</v>
      </c>
      <c r="B264" s="2">
        <v>2009</v>
      </c>
      <c r="C264" s="2" t="s">
        <v>174</v>
      </c>
      <c r="D264" s="2" t="s">
        <v>17</v>
      </c>
      <c r="E264" s="1" t="s">
        <v>78</v>
      </c>
      <c r="F264" s="1" t="s">
        <v>48</v>
      </c>
      <c r="G264" s="1" t="s">
        <v>162</v>
      </c>
      <c r="H264" s="2">
        <v>12</v>
      </c>
      <c r="I264" s="2" t="s">
        <v>32</v>
      </c>
      <c r="J264" s="2" t="s">
        <v>104</v>
      </c>
      <c r="K264" s="1">
        <v>86</v>
      </c>
      <c r="L264" s="8" t="s">
        <v>110</v>
      </c>
      <c r="M264" s="1" t="s">
        <v>22</v>
      </c>
      <c r="N264" s="1" t="s">
        <v>175</v>
      </c>
      <c r="O264" s="1" t="s">
        <v>176</v>
      </c>
    </row>
    <row r="265" spans="1:15" ht="15" customHeight="1" x14ac:dyDescent="0.25">
      <c r="A265" s="1" t="s">
        <v>173</v>
      </c>
      <c r="B265" s="2">
        <v>2009</v>
      </c>
      <c r="C265" s="2" t="s">
        <v>174</v>
      </c>
      <c r="D265" s="2" t="s">
        <v>17</v>
      </c>
      <c r="E265" s="1" t="s">
        <v>78</v>
      </c>
      <c r="F265" s="1" t="s">
        <v>48</v>
      </c>
      <c r="G265" s="1" t="s">
        <v>162</v>
      </c>
      <c r="H265" s="2">
        <v>16</v>
      </c>
      <c r="I265" s="2" t="s">
        <v>32</v>
      </c>
      <c r="J265" s="2" t="s">
        <v>104</v>
      </c>
      <c r="K265" s="1">
        <v>69</v>
      </c>
      <c r="L265" s="8" t="s">
        <v>110</v>
      </c>
      <c r="M265" s="1" t="s">
        <v>22</v>
      </c>
      <c r="N265" s="1" t="s">
        <v>177</v>
      </c>
      <c r="O265" s="1" t="s">
        <v>176</v>
      </c>
    </row>
    <row r="266" spans="1:15" ht="15" customHeight="1" x14ac:dyDescent="0.25">
      <c r="A266" s="1" t="s">
        <v>71</v>
      </c>
      <c r="B266" s="2">
        <v>2007</v>
      </c>
      <c r="C266" s="2">
        <v>2006</v>
      </c>
      <c r="D266" s="2" t="s">
        <v>17</v>
      </c>
      <c r="E266" s="1" t="s">
        <v>72</v>
      </c>
      <c r="F266" s="1" t="s">
        <v>48</v>
      </c>
      <c r="G266" s="3" t="s">
        <v>73</v>
      </c>
      <c r="H266" s="2">
        <v>1</v>
      </c>
      <c r="I266" s="2" t="s">
        <v>19</v>
      </c>
      <c r="J266" s="2" t="s">
        <v>20</v>
      </c>
      <c r="K266" s="1">
        <v>9.4E-2</v>
      </c>
      <c r="L266" s="1" t="s">
        <v>21</v>
      </c>
      <c r="M266" s="3" t="s">
        <v>22</v>
      </c>
      <c r="O266" s="1" t="s">
        <v>74</v>
      </c>
    </row>
    <row r="267" spans="1:15" ht="15" customHeight="1" x14ac:dyDescent="0.25">
      <c r="A267" s="1" t="s">
        <v>71</v>
      </c>
      <c r="B267" s="2">
        <v>2007</v>
      </c>
      <c r="C267" s="2">
        <v>2006</v>
      </c>
      <c r="D267" s="2" t="s">
        <v>17</v>
      </c>
      <c r="E267" s="1" t="s">
        <v>72</v>
      </c>
      <c r="F267" s="1" t="s">
        <v>48</v>
      </c>
      <c r="G267" s="3" t="s">
        <v>75</v>
      </c>
      <c r="H267" s="2">
        <v>10</v>
      </c>
      <c r="I267" s="2" t="s">
        <v>19</v>
      </c>
      <c r="J267" s="2" t="s">
        <v>20</v>
      </c>
      <c r="K267" s="1">
        <v>0.3</v>
      </c>
      <c r="L267" s="1" t="s">
        <v>21</v>
      </c>
      <c r="M267" s="3" t="s">
        <v>22</v>
      </c>
      <c r="O267" s="1" t="s">
        <v>74</v>
      </c>
    </row>
    <row r="268" spans="1:15" ht="15" customHeight="1" x14ac:dyDescent="0.25">
      <c r="A268" s="1" t="s">
        <v>76</v>
      </c>
      <c r="B268" s="2">
        <v>1998</v>
      </c>
      <c r="C268" s="2" t="s">
        <v>77</v>
      </c>
      <c r="D268" s="2" t="s">
        <v>17</v>
      </c>
      <c r="E268" s="1" t="s">
        <v>78</v>
      </c>
      <c r="F268" s="1" t="s">
        <v>48</v>
      </c>
      <c r="G268" s="1" t="s">
        <v>79</v>
      </c>
      <c r="H268" s="2">
        <v>3</v>
      </c>
      <c r="I268" s="2" t="s">
        <v>32</v>
      </c>
      <c r="J268" s="2" t="s">
        <v>20</v>
      </c>
      <c r="K268" s="1">
        <v>0.51</v>
      </c>
      <c r="L268" s="8" t="s">
        <v>21</v>
      </c>
      <c r="M268" s="1" t="s">
        <v>45</v>
      </c>
      <c r="N268" s="8"/>
      <c r="O268" s="1" t="s">
        <v>80</v>
      </c>
    </row>
    <row r="269" spans="1:15" ht="15" customHeight="1" x14ac:dyDescent="0.25">
      <c r="A269" s="1" t="s">
        <v>76</v>
      </c>
      <c r="B269" s="2">
        <v>1998</v>
      </c>
      <c r="C269" s="2" t="s">
        <v>77</v>
      </c>
      <c r="D269" s="2" t="s">
        <v>17</v>
      </c>
      <c r="E269" s="1" t="s">
        <v>78</v>
      </c>
      <c r="F269" s="1" t="s">
        <v>48</v>
      </c>
      <c r="G269" s="1" t="s">
        <v>81</v>
      </c>
      <c r="H269" s="2">
        <v>15</v>
      </c>
      <c r="I269" s="2" t="s">
        <v>32</v>
      </c>
      <c r="J269" s="2" t="s">
        <v>20</v>
      </c>
      <c r="K269" s="1">
        <v>8.4000000000000005E-2</v>
      </c>
      <c r="L269" s="8" t="s">
        <v>21</v>
      </c>
      <c r="M269" s="1" t="s">
        <v>45</v>
      </c>
      <c r="N269" s="8"/>
      <c r="O269" s="1" t="s">
        <v>80</v>
      </c>
    </row>
    <row r="270" spans="1:15" ht="15" customHeight="1" x14ac:dyDescent="0.25">
      <c r="A270" s="1" t="s">
        <v>76</v>
      </c>
      <c r="B270" s="2">
        <v>1998</v>
      </c>
      <c r="C270" s="2" t="s">
        <v>77</v>
      </c>
      <c r="D270" s="2" t="s">
        <v>17</v>
      </c>
      <c r="E270" s="1" t="s">
        <v>78</v>
      </c>
      <c r="F270" s="1" t="s">
        <v>48</v>
      </c>
      <c r="G270" s="1" t="s">
        <v>81</v>
      </c>
      <c r="H270" s="2">
        <v>15</v>
      </c>
      <c r="I270" s="2" t="s">
        <v>32</v>
      </c>
      <c r="J270" s="2" t="s">
        <v>20</v>
      </c>
      <c r="K270" s="1">
        <v>7.6999999999999999E-2</v>
      </c>
      <c r="L270" s="8" t="s">
        <v>21</v>
      </c>
      <c r="M270" s="1" t="s">
        <v>31</v>
      </c>
      <c r="N270" s="8"/>
      <c r="O270" s="1" t="s">
        <v>80</v>
      </c>
    </row>
    <row r="271" spans="1:15" ht="15" customHeight="1" x14ac:dyDescent="0.25">
      <c r="A271" s="1" t="s">
        <v>76</v>
      </c>
      <c r="B271" s="2">
        <v>1998</v>
      </c>
      <c r="C271" s="2" t="s">
        <v>77</v>
      </c>
      <c r="D271" s="2" t="s">
        <v>17</v>
      </c>
      <c r="E271" s="1" t="s">
        <v>78</v>
      </c>
      <c r="F271" s="1" t="s">
        <v>48</v>
      </c>
      <c r="G271" s="1" t="s">
        <v>81</v>
      </c>
      <c r="H271" s="2">
        <v>24</v>
      </c>
      <c r="I271" s="2" t="s">
        <v>32</v>
      </c>
      <c r="J271" s="2" t="s">
        <v>20</v>
      </c>
      <c r="K271" s="1">
        <v>0.1</v>
      </c>
      <c r="L271" s="8" t="s">
        <v>21</v>
      </c>
      <c r="M271" s="1" t="s">
        <v>45</v>
      </c>
      <c r="N271" s="8"/>
      <c r="O271" s="1" t="s">
        <v>80</v>
      </c>
    </row>
    <row r="272" spans="1:15" ht="15" customHeight="1" x14ac:dyDescent="0.25">
      <c r="A272" s="1" t="s">
        <v>76</v>
      </c>
      <c r="B272" s="2">
        <v>1998</v>
      </c>
      <c r="C272" s="2" t="s">
        <v>77</v>
      </c>
      <c r="D272" s="2" t="s">
        <v>17</v>
      </c>
      <c r="E272" s="1" t="s">
        <v>78</v>
      </c>
      <c r="F272" s="1" t="s">
        <v>48</v>
      </c>
      <c r="G272" s="1" t="s">
        <v>81</v>
      </c>
      <c r="H272" s="2">
        <v>24</v>
      </c>
      <c r="I272" s="2" t="s">
        <v>32</v>
      </c>
      <c r="J272" s="2" t="s">
        <v>20</v>
      </c>
      <c r="K272" s="1">
        <v>6.4000000000000001E-2</v>
      </c>
      <c r="L272" s="8" t="s">
        <v>21</v>
      </c>
      <c r="M272" s="1" t="s">
        <v>31</v>
      </c>
      <c r="N272" s="8"/>
      <c r="O272" s="1" t="s">
        <v>80</v>
      </c>
    </row>
    <row r="273" spans="1:15" ht="15" customHeight="1" x14ac:dyDescent="0.25">
      <c r="A273" s="1" t="s">
        <v>76</v>
      </c>
      <c r="B273" s="2">
        <v>1998</v>
      </c>
      <c r="C273" s="2" t="s">
        <v>77</v>
      </c>
      <c r="D273" s="2" t="s">
        <v>26</v>
      </c>
      <c r="E273" s="1" t="s">
        <v>78</v>
      </c>
      <c r="F273" s="1" t="s">
        <v>48</v>
      </c>
      <c r="G273" s="1" t="s">
        <v>81</v>
      </c>
      <c r="H273" s="2">
        <v>3</v>
      </c>
      <c r="I273" s="2" t="s">
        <v>32</v>
      </c>
      <c r="J273" s="2" t="s">
        <v>20</v>
      </c>
      <c r="K273" s="1">
        <v>0.12</v>
      </c>
      <c r="L273" s="8" t="s">
        <v>21</v>
      </c>
      <c r="M273" s="1" t="s">
        <v>45</v>
      </c>
      <c r="N273" s="8"/>
      <c r="O273" s="1" t="s">
        <v>80</v>
      </c>
    </row>
    <row r="274" spans="1:15" ht="15" customHeight="1" x14ac:dyDescent="0.25">
      <c r="A274" s="1" t="s">
        <v>76</v>
      </c>
      <c r="B274" s="2">
        <v>1998</v>
      </c>
      <c r="C274" s="2" t="s">
        <v>77</v>
      </c>
      <c r="D274" s="2" t="s">
        <v>26</v>
      </c>
      <c r="E274" s="1" t="s">
        <v>78</v>
      </c>
      <c r="F274" s="1" t="s">
        <v>48</v>
      </c>
      <c r="G274" s="1" t="s">
        <v>81</v>
      </c>
      <c r="H274" s="2">
        <v>3</v>
      </c>
      <c r="I274" s="2" t="s">
        <v>32</v>
      </c>
      <c r="J274" s="2" t="s">
        <v>20</v>
      </c>
      <c r="K274" s="1">
        <v>0.1</v>
      </c>
      <c r="L274" s="8" t="s">
        <v>21</v>
      </c>
      <c r="M274" s="1" t="s">
        <v>31</v>
      </c>
      <c r="N274" s="8"/>
      <c r="O274" s="1" t="s">
        <v>80</v>
      </c>
    </row>
    <row r="275" spans="1:15" ht="15" customHeight="1" x14ac:dyDescent="0.2">
      <c r="A275" s="1" t="s">
        <v>76</v>
      </c>
      <c r="B275" s="2">
        <v>2011</v>
      </c>
      <c r="C275" s="2" t="s">
        <v>16</v>
      </c>
      <c r="D275" s="2" t="s">
        <v>17</v>
      </c>
      <c r="E275" s="1" t="s">
        <v>78</v>
      </c>
      <c r="F275" s="1" t="s">
        <v>48</v>
      </c>
      <c r="G275" s="3" t="s">
        <v>16</v>
      </c>
      <c r="H275" s="2">
        <v>116</v>
      </c>
      <c r="I275" s="2" t="s">
        <v>19</v>
      </c>
      <c r="J275" s="2" t="s">
        <v>20</v>
      </c>
      <c r="K275" s="1">
        <v>0.09</v>
      </c>
      <c r="L275" s="1" t="s">
        <v>21</v>
      </c>
      <c r="M275" s="1" t="s">
        <v>22</v>
      </c>
      <c r="N275" s="8" t="s">
        <v>82</v>
      </c>
      <c r="O275" s="4" t="s">
        <v>83</v>
      </c>
    </row>
    <row r="276" spans="1:15" ht="15" customHeight="1" x14ac:dyDescent="0.2">
      <c r="A276" s="1" t="s">
        <v>76</v>
      </c>
      <c r="B276" s="2">
        <v>2011</v>
      </c>
      <c r="C276" s="2" t="s">
        <v>16</v>
      </c>
      <c r="D276" s="2" t="s">
        <v>26</v>
      </c>
      <c r="E276" s="1" t="s">
        <v>78</v>
      </c>
      <c r="F276" s="1" t="s">
        <v>48</v>
      </c>
      <c r="G276" s="3" t="s">
        <v>16</v>
      </c>
      <c r="H276" s="2">
        <v>167</v>
      </c>
      <c r="I276" s="2" t="s">
        <v>19</v>
      </c>
      <c r="J276" s="2" t="s">
        <v>20</v>
      </c>
      <c r="K276" s="1">
        <v>4.5999999999999999E-2</v>
      </c>
      <c r="L276" s="1" t="s">
        <v>21</v>
      </c>
      <c r="M276" s="1" t="s">
        <v>22</v>
      </c>
      <c r="N276" s="8" t="s">
        <v>82</v>
      </c>
      <c r="O276" s="4" t="s">
        <v>84</v>
      </c>
    </row>
    <row r="277" spans="1:15" customFormat="1" ht="15.75" x14ac:dyDescent="0.25">
      <c r="A277" s="1" t="s">
        <v>76</v>
      </c>
      <c r="B277" s="2">
        <v>1998</v>
      </c>
      <c r="C277" s="2" t="s">
        <v>77</v>
      </c>
      <c r="D277" s="2" t="s">
        <v>26</v>
      </c>
      <c r="E277" s="1" t="s">
        <v>78</v>
      </c>
      <c r="F277" s="1" t="s">
        <v>48</v>
      </c>
      <c r="G277" s="1" t="s">
        <v>81</v>
      </c>
      <c r="H277" s="2">
        <v>3</v>
      </c>
      <c r="I277" s="2" t="s">
        <v>32</v>
      </c>
      <c r="J277" s="2" t="s">
        <v>398</v>
      </c>
      <c r="K277" s="1">
        <v>35</v>
      </c>
      <c r="L277" s="8" t="s">
        <v>387</v>
      </c>
      <c r="M277" s="1" t="s">
        <v>45</v>
      </c>
      <c r="N277" s="1" t="s">
        <v>402</v>
      </c>
      <c r="O277" s="1" t="s">
        <v>80</v>
      </c>
    </row>
    <row r="278" spans="1:15" customFormat="1" ht="15.75" x14ac:dyDescent="0.25">
      <c r="A278" s="1" t="s">
        <v>76</v>
      </c>
      <c r="B278" s="2">
        <v>1998</v>
      </c>
      <c r="C278" s="2" t="s">
        <v>77</v>
      </c>
      <c r="D278" s="2" t="s">
        <v>26</v>
      </c>
      <c r="E278" s="1" t="s">
        <v>78</v>
      </c>
      <c r="F278" s="1" t="s">
        <v>48</v>
      </c>
      <c r="G278" s="1" t="s">
        <v>81</v>
      </c>
      <c r="H278" s="2">
        <v>3</v>
      </c>
      <c r="I278" s="2" t="s">
        <v>32</v>
      </c>
      <c r="J278" s="2" t="s">
        <v>398</v>
      </c>
      <c r="K278" s="1">
        <v>38</v>
      </c>
      <c r="L278" s="8" t="s">
        <v>387</v>
      </c>
      <c r="M278" s="1" t="s">
        <v>31</v>
      </c>
      <c r="N278" s="1" t="s">
        <v>402</v>
      </c>
      <c r="O278" s="1" t="s">
        <v>80</v>
      </c>
    </row>
    <row r="279" spans="1:15" customFormat="1" ht="15.75" x14ac:dyDescent="0.25">
      <c r="A279" s="12" t="s">
        <v>76</v>
      </c>
      <c r="B279" s="2">
        <v>1998</v>
      </c>
      <c r="C279" s="2" t="s">
        <v>77</v>
      </c>
      <c r="D279" s="2" t="s">
        <v>17</v>
      </c>
      <c r="E279" s="1" t="s">
        <v>78</v>
      </c>
      <c r="F279" s="1" t="s">
        <v>48</v>
      </c>
      <c r="G279" s="1" t="s">
        <v>81</v>
      </c>
      <c r="H279" s="2">
        <v>15</v>
      </c>
      <c r="I279" s="2" t="s">
        <v>32</v>
      </c>
      <c r="J279" s="2" t="s">
        <v>398</v>
      </c>
      <c r="K279" s="1">
        <v>37</v>
      </c>
      <c r="L279" s="8" t="s">
        <v>387</v>
      </c>
      <c r="M279" s="1" t="s">
        <v>45</v>
      </c>
      <c r="N279" s="1" t="s">
        <v>402</v>
      </c>
      <c r="O279" s="1" t="s">
        <v>80</v>
      </c>
    </row>
    <row r="280" spans="1:15" customFormat="1" ht="15.75" x14ac:dyDescent="0.25">
      <c r="A280" s="12" t="s">
        <v>76</v>
      </c>
      <c r="B280" s="2">
        <v>1998</v>
      </c>
      <c r="C280" s="2" t="s">
        <v>77</v>
      </c>
      <c r="D280" s="2" t="s">
        <v>17</v>
      </c>
      <c r="E280" s="1" t="s">
        <v>78</v>
      </c>
      <c r="F280" s="1" t="s">
        <v>48</v>
      </c>
      <c r="G280" s="1" t="s">
        <v>81</v>
      </c>
      <c r="H280" s="2">
        <v>15</v>
      </c>
      <c r="I280" s="2" t="s">
        <v>32</v>
      </c>
      <c r="J280" s="2" t="s">
        <v>398</v>
      </c>
      <c r="K280" s="1">
        <v>40</v>
      </c>
      <c r="L280" s="8" t="s">
        <v>387</v>
      </c>
      <c r="M280" s="1" t="s">
        <v>31</v>
      </c>
      <c r="N280" s="1" t="s">
        <v>402</v>
      </c>
      <c r="O280" s="1" t="s">
        <v>80</v>
      </c>
    </row>
    <row r="281" spans="1:15" customFormat="1" ht="15.75" x14ac:dyDescent="0.25">
      <c r="A281" s="12" t="s">
        <v>76</v>
      </c>
      <c r="B281" s="2">
        <v>1998</v>
      </c>
      <c r="C281" s="2" t="s">
        <v>77</v>
      </c>
      <c r="D281" s="2" t="s">
        <v>17</v>
      </c>
      <c r="E281" s="1" t="s">
        <v>78</v>
      </c>
      <c r="F281" s="1" t="s">
        <v>48</v>
      </c>
      <c r="G281" s="1" t="s">
        <v>81</v>
      </c>
      <c r="H281" s="2">
        <v>24</v>
      </c>
      <c r="I281" s="2" t="s">
        <v>32</v>
      </c>
      <c r="J281" s="2" t="s">
        <v>398</v>
      </c>
      <c r="K281" s="1">
        <v>38</v>
      </c>
      <c r="L281" s="8" t="s">
        <v>387</v>
      </c>
      <c r="M281" s="1" t="s">
        <v>45</v>
      </c>
      <c r="N281" s="1" t="s">
        <v>402</v>
      </c>
      <c r="O281" s="1" t="s">
        <v>80</v>
      </c>
    </row>
    <row r="282" spans="1:15" customFormat="1" ht="15.75" x14ac:dyDescent="0.25">
      <c r="A282" s="12" t="s">
        <v>76</v>
      </c>
      <c r="B282" s="2">
        <v>1998</v>
      </c>
      <c r="C282" s="2" t="s">
        <v>77</v>
      </c>
      <c r="D282" s="2" t="s">
        <v>17</v>
      </c>
      <c r="E282" s="1" t="s">
        <v>78</v>
      </c>
      <c r="F282" s="1" t="s">
        <v>48</v>
      </c>
      <c r="G282" s="1" t="s">
        <v>81</v>
      </c>
      <c r="H282" s="2">
        <v>24</v>
      </c>
      <c r="I282" s="2" t="s">
        <v>32</v>
      </c>
      <c r="J282" s="2" t="s">
        <v>398</v>
      </c>
      <c r="K282" s="1">
        <v>40</v>
      </c>
      <c r="L282" s="8" t="s">
        <v>387</v>
      </c>
      <c r="M282" s="1" t="s">
        <v>31</v>
      </c>
      <c r="N282" s="1" t="s">
        <v>402</v>
      </c>
      <c r="O282" s="1" t="s">
        <v>80</v>
      </c>
    </row>
    <row r="283" spans="1:15" ht="15" customHeight="1" x14ac:dyDescent="0.25">
      <c r="A283" s="12" t="s">
        <v>76</v>
      </c>
      <c r="B283" s="2">
        <v>1998</v>
      </c>
      <c r="C283" s="2" t="s">
        <v>77</v>
      </c>
      <c r="D283" s="2" t="s">
        <v>26</v>
      </c>
      <c r="E283" s="1" t="s">
        <v>78</v>
      </c>
      <c r="F283" s="1" t="s">
        <v>48</v>
      </c>
      <c r="G283" s="1" t="s">
        <v>81</v>
      </c>
      <c r="H283" s="2">
        <v>3</v>
      </c>
      <c r="I283" s="2" t="s">
        <v>32</v>
      </c>
      <c r="J283" s="2" t="s">
        <v>180</v>
      </c>
      <c r="K283" s="1">
        <v>41</v>
      </c>
      <c r="L283" s="1" t="s">
        <v>110</v>
      </c>
      <c r="M283" s="1" t="s">
        <v>45</v>
      </c>
      <c r="N283" s="1" t="s">
        <v>181</v>
      </c>
      <c r="O283" s="1" t="s">
        <v>80</v>
      </c>
    </row>
    <row r="284" spans="1:15" ht="15" customHeight="1" x14ac:dyDescent="0.25">
      <c r="A284" s="12" t="s">
        <v>76</v>
      </c>
      <c r="B284" s="2">
        <v>1998</v>
      </c>
      <c r="C284" s="2" t="s">
        <v>77</v>
      </c>
      <c r="D284" s="2" t="s">
        <v>26</v>
      </c>
      <c r="E284" s="1" t="s">
        <v>78</v>
      </c>
      <c r="F284" s="1" t="s">
        <v>48</v>
      </c>
      <c r="G284" s="1" t="s">
        <v>81</v>
      </c>
      <c r="H284" s="2">
        <v>3</v>
      </c>
      <c r="I284" s="2" t="s">
        <v>32</v>
      </c>
      <c r="J284" s="2" t="s">
        <v>180</v>
      </c>
      <c r="K284" s="1">
        <v>42</v>
      </c>
      <c r="L284" s="1" t="s">
        <v>110</v>
      </c>
      <c r="M284" s="1" t="s">
        <v>31</v>
      </c>
      <c r="N284" s="1" t="s">
        <v>181</v>
      </c>
      <c r="O284" s="1" t="s">
        <v>80</v>
      </c>
    </row>
    <row r="285" spans="1:15" ht="15" customHeight="1" x14ac:dyDescent="0.25">
      <c r="A285" s="12" t="s">
        <v>76</v>
      </c>
      <c r="B285" s="2">
        <v>1998</v>
      </c>
      <c r="C285" s="2" t="s">
        <v>77</v>
      </c>
      <c r="D285" s="2" t="s">
        <v>17</v>
      </c>
      <c r="E285" s="1" t="s">
        <v>78</v>
      </c>
      <c r="F285" s="1" t="s">
        <v>48</v>
      </c>
      <c r="G285" s="1" t="s">
        <v>81</v>
      </c>
      <c r="H285" s="2">
        <v>24</v>
      </c>
      <c r="I285" s="2" t="s">
        <v>32</v>
      </c>
      <c r="J285" s="2" t="s">
        <v>180</v>
      </c>
      <c r="K285" s="1">
        <v>22</v>
      </c>
      <c r="L285" s="1" t="s">
        <v>110</v>
      </c>
      <c r="M285" s="1" t="s">
        <v>45</v>
      </c>
      <c r="N285" s="1" t="s">
        <v>181</v>
      </c>
      <c r="O285" s="1" t="s">
        <v>80</v>
      </c>
    </row>
    <row r="286" spans="1:15" ht="15" customHeight="1" x14ac:dyDescent="0.25">
      <c r="A286" s="12" t="s">
        <v>76</v>
      </c>
      <c r="B286" s="2">
        <v>1998</v>
      </c>
      <c r="C286" s="2" t="s">
        <v>77</v>
      </c>
      <c r="D286" s="2" t="s">
        <v>17</v>
      </c>
      <c r="E286" s="1" t="s">
        <v>78</v>
      </c>
      <c r="F286" s="1" t="s">
        <v>48</v>
      </c>
      <c r="G286" s="1" t="s">
        <v>81</v>
      </c>
      <c r="H286" s="2">
        <v>24</v>
      </c>
      <c r="I286" s="2" t="s">
        <v>32</v>
      </c>
      <c r="J286" s="2" t="s">
        <v>180</v>
      </c>
      <c r="K286" s="1">
        <v>27</v>
      </c>
      <c r="L286" s="1" t="s">
        <v>110</v>
      </c>
      <c r="M286" s="1" t="s">
        <v>31</v>
      </c>
      <c r="N286" s="1" t="s">
        <v>181</v>
      </c>
      <c r="O286" s="1" t="s">
        <v>80</v>
      </c>
    </row>
    <row r="287" spans="1:15" ht="15" customHeight="1" x14ac:dyDescent="0.25">
      <c r="A287" s="12" t="s">
        <v>76</v>
      </c>
      <c r="B287" s="2">
        <v>1998</v>
      </c>
      <c r="C287" s="2" t="s">
        <v>77</v>
      </c>
      <c r="D287" s="2" t="s">
        <v>17</v>
      </c>
      <c r="E287" s="1" t="s">
        <v>78</v>
      </c>
      <c r="F287" s="1" t="s">
        <v>48</v>
      </c>
      <c r="G287" s="1" t="s">
        <v>81</v>
      </c>
      <c r="H287" s="2">
        <v>15</v>
      </c>
      <c r="I287" s="2" t="s">
        <v>32</v>
      </c>
      <c r="J287" s="2" t="s">
        <v>180</v>
      </c>
      <c r="K287" s="1">
        <v>21</v>
      </c>
      <c r="L287" s="1" t="s">
        <v>110</v>
      </c>
      <c r="M287" s="1" t="s">
        <v>45</v>
      </c>
      <c r="N287" s="1" t="s">
        <v>181</v>
      </c>
      <c r="O287" s="1" t="s">
        <v>80</v>
      </c>
    </row>
    <row r="288" spans="1:15" ht="15" customHeight="1" x14ac:dyDescent="0.25">
      <c r="A288" s="12" t="s">
        <v>76</v>
      </c>
      <c r="B288" s="2">
        <v>1998</v>
      </c>
      <c r="C288" s="2" t="s">
        <v>77</v>
      </c>
      <c r="D288" s="2" t="s">
        <v>17</v>
      </c>
      <c r="E288" s="1" t="s">
        <v>78</v>
      </c>
      <c r="F288" s="1" t="s">
        <v>48</v>
      </c>
      <c r="G288" s="1" t="s">
        <v>81</v>
      </c>
      <c r="H288" s="2">
        <v>15</v>
      </c>
      <c r="I288" s="2" t="s">
        <v>32</v>
      </c>
      <c r="J288" s="2" t="s">
        <v>180</v>
      </c>
      <c r="K288" s="1">
        <v>25</v>
      </c>
      <c r="L288" s="1" t="s">
        <v>110</v>
      </c>
      <c r="M288" s="1" t="s">
        <v>31</v>
      </c>
      <c r="N288" s="1" t="s">
        <v>181</v>
      </c>
      <c r="O288" s="1" t="s">
        <v>80</v>
      </c>
    </row>
    <row r="289" spans="1:15" ht="15" customHeight="1" x14ac:dyDescent="0.25">
      <c r="A289" s="12" t="s">
        <v>85</v>
      </c>
      <c r="B289" s="2">
        <v>2011</v>
      </c>
      <c r="C289" s="2" t="s">
        <v>86</v>
      </c>
      <c r="D289" s="2" t="s">
        <v>25</v>
      </c>
      <c r="E289" s="1" t="s">
        <v>51</v>
      </c>
      <c r="F289" s="1" t="s">
        <v>16</v>
      </c>
      <c r="G289" s="1" t="s">
        <v>34</v>
      </c>
      <c r="H289" s="2">
        <v>9</v>
      </c>
      <c r="I289" s="2" t="s">
        <v>19</v>
      </c>
      <c r="J289" s="2" t="s">
        <v>49</v>
      </c>
      <c r="K289" s="1">
        <v>0.02</v>
      </c>
      <c r="L289" s="1" t="s">
        <v>21</v>
      </c>
      <c r="M289" s="3" t="s">
        <v>22</v>
      </c>
      <c r="N289" s="8"/>
      <c r="O289" s="1" t="s">
        <v>87</v>
      </c>
    </row>
    <row r="290" spans="1:15" ht="15" customHeight="1" x14ac:dyDescent="0.25">
      <c r="A290" s="12" t="s">
        <v>85</v>
      </c>
      <c r="B290" s="2">
        <v>2011</v>
      </c>
      <c r="C290" s="2" t="s">
        <v>88</v>
      </c>
      <c r="D290" s="2" t="s">
        <v>26</v>
      </c>
      <c r="E290" s="1" t="s">
        <v>51</v>
      </c>
      <c r="F290" s="1" t="s">
        <v>16</v>
      </c>
      <c r="G290" s="1" t="s">
        <v>34</v>
      </c>
      <c r="H290" s="2">
        <v>3</v>
      </c>
      <c r="I290" s="2" t="s">
        <v>19</v>
      </c>
      <c r="J290" s="2" t="s">
        <v>49</v>
      </c>
      <c r="K290" s="1">
        <v>6.3E-2</v>
      </c>
      <c r="L290" s="1" t="s">
        <v>21</v>
      </c>
      <c r="M290" s="3" t="s">
        <v>22</v>
      </c>
      <c r="N290" s="8"/>
      <c r="O290" s="1" t="s">
        <v>87</v>
      </c>
    </row>
    <row r="291" spans="1:15" ht="15" customHeight="1" x14ac:dyDescent="0.25">
      <c r="A291" s="12" t="s">
        <v>85</v>
      </c>
      <c r="B291" s="2">
        <v>2011</v>
      </c>
      <c r="C291" s="2" t="s">
        <v>86</v>
      </c>
      <c r="D291" s="2" t="s">
        <v>27</v>
      </c>
      <c r="E291" s="1" t="s">
        <v>51</v>
      </c>
      <c r="F291" s="1" t="s">
        <v>16</v>
      </c>
      <c r="G291" s="1" t="s">
        <v>34</v>
      </c>
      <c r="H291" s="2">
        <v>6</v>
      </c>
      <c r="I291" s="2" t="s">
        <v>19</v>
      </c>
      <c r="J291" s="2" t="s">
        <v>49</v>
      </c>
      <c r="K291" s="1">
        <v>5.0000000000000001E-3</v>
      </c>
      <c r="L291" s="1" t="s">
        <v>21</v>
      </c>
      <c r="M291" s="3" t="s">
        <v>22</v>
      </c>
      <c r="N291" s="8"/>
      <c r="O291" s="1" t="s">
        <v>87</v>
      </c>
    </row>
    <row r="292" spans="1:15" ht="15" customHeight="1" x14ac:dyDescent="0.25">
      <c r="A292" s="12" t="s">
        <v>85</v>
      </c>
      <c r="B292" s="2">
        <v>2011</v>
      </c>
      <c r="C292" s="2">
        <v>1993</v>
      </c>
      <c r="D292" s="2" t="s">
        <v>28</v>
      </c>
      <c r="E292" s="1" t="s">
        <v>51</v>
      </c>
      <c r="F292" s="1" t="s">
        <v>16</v>
      </c>
      <c r="G292" s="1" t="s">
        <v>34</v>
      </c>
      <c r="H292" s="2">
        <v>1</v>
      </c>
      <c r="I292" s="2" t="s">
        <v>19</v>
      </c>
      <c r="J292" s="2" t="s">
        <v>49</v>
      </c>
      <c r="K292" s="1">
        <v>5.0000000000000001E-3</v>
      </c>
      <c r="L292" s="1" t="s">
        <v>21</v>
      </c>
      <c r="M292" s="3" t="s">
        <v>22</v>
      </c>
      <c r="N292" s="8"/>
      <c r="O292" s="1" t="s">
        <v>87</v>
      </c>
    </row>
    <row r="293" spans="1:15" ht="15" customHeight="1" x14ac:dyDescent="0.25">
      <c r="A293" s="12" t="s">
        <v>89</v>
      </c>
      <c r="B293" s="2">
        <v>2001</v>
      </c>
      <c r="C293" s="2" t="s">
        <v>90</v>
      </c>
      <c r="D293" s="2" t="s">
        <v>17</v>
      </c>
      <c r="E293" s="1" t="s">
        <v>78</v>
      </c>
      <c r="F293" s="1" t="s">
        <v>48</v>
      </c>
      <c r="G293" s="1" t="s">
        <v>91</v>
      </c>
      <c r="H293" s="2">
        <v>106</v>
      </c>
      <c r="I293" s="2" t="s">
        <v>19</v>
      </c>
      <c r="J293" s="2" t="s">
        <v>20</v>
      </c>
      <c r="K293" s="1">
        <v>9.2999999999999999E-2</v>
      </c>
      <c r="L293" s="1" t="s">
        <v>21</v>
      </c>
      <c r="M293" s="1" t="s">
        <v>22</v>
      </c>
      <c r="N293" s="8"/>
      <c r="O293" s="1" t="s">
        <v>92</v>
      </c>
    </row>
    <row r="294" spans="1:15" ht="15" customHeight="1" x14ac:dyDescent="0.25">
      <c r="A294" s="12" t="s">
        <v>89</v>
      </c>
      <c r="B294" s="2">
        <v>2001</v>
      </c>
      <c r="C294" s="2" t="s">
        <v>90</v>
      </c>
      <c r="D294" s="2" t="s">
        <v>26</v>
      </c>
      <c r="E294" s="1" t="s">
        <v>78</v>
      </c>
      <c r="F294" s="1" t="s">
        <v>48</v>
      </c>
      <c r="G294" s="1" t="s">
        <v>91</v>
      </c>
      <c r="H294" s="2">
        <v>108</v>
      </c>
      <c r="I294" s="2" t="s">
        <v>19</v>
      </c>
      <c r="J294" s="2" t="s">
        <v>20</v>
      </c>
      <c r="K294" s="1">
        <v>4.9000000000000002E-2</v>
      </c>
      <c r="L294" s="1" t="s">
        <v>21</v>
      </c>
      <c r="M294" s="1" t="s">
        <v>22</v>
      </c>
      <c r="N294" s="8"/>
      <c r="O294" s="1" t="s">
        <v>92</v>
      </c>
    </row>
    <row r="295" spans="1:15" ht="15" customHeight="1" x14ac:dyDescent="0.25">
      <c r="A295" s="12" t="s">
        <v>178</v>
      </c>
      <c r="B295" s="2">
        <v>2001</v>
      </c>
      <c r="C295" s="2" t="s">
        <v>179</v>
      </c>
      <c r="D295" s="2" t="s">
        <v>26</v>
      </c>
      <c r="E295" s="1" t="s">
        <v>78</v>
      </c>
      <c r="F295" s="1" t="s">
        <v>48</v>
      </c>
      <c r="G295" s="1" t="s">
        <v>91</v>
      </c>
      <c r="H295" s="2">
        <v>47</v>
      </c>
      <c r="I295" s="2" t="s">
        <v>32</v>
      </c>
      <c r="J295" s="2" t="s">
        <v>104</v>
      </c>
      <c r="K295" s="1">
        <v>19.3</v>
      </c>
      <c r="L295" s="8" t="s">
        <v>110</v>
      </c>
      <c r="M295" s="1" t="s">
        <v>22</v>
      </c>
      <c r="O295" s="1" t="s">
        <v>92</v>
      </c>
    </row>
    <row r="296" spans="1:15" ht="15" customHeight="1" x14ac:dyDescent="0.25">
      <c r="A296" s="12" t="s">
        <v>178</v>
      </c>
      <c r="B296" s="2">
        <v>2001</v>
      </c>
      <c r="C296" s="2" t="s">
        <v>179</v>
      </c>
      <c r="D296" s="2" t="s">
        <v>17</v>
      </c>
      <c r="E296" s="1" t="s">
        <v>78</v>
      </c>
      <c r="F296" s="1" t="s">
        <v>48</v>
      </c>
      <c r="G296" s="1" t="s">
        <v>91</v>
      </c>
      <c r="H296" s="2">
        <v>228</v>
      </c>
      <c r="I296" s="2" t="s">
        <v>32</v>
      </c>
      <c r="J296" s="2" t="s">
        <v>180</v>
      </c>
      <c r="K296" s="1">
        <v>21.4</v>
      </c>
      <c r="L296" s="8" t="s">
        <v>110</v>
      </c>
      <c r="M296" s="1" t="s">
        <v>22</v>
      </c>
      <c r="N296" s="1" t="s">
        <v>181</v>
      </c>
      <c r="O296" s="1" t="s">
        <v>92</v>
      </c>
    </row>
    <row r="297" spans="1:15" ht="15" customHeight="1" x14ac:dyDescent="0.25">
      <c r="A297" s="12" t="s">
        <v>178</v>
      </c>
      <c r="B297" s="2">
        <v>2001</v>
      </c>
      <c r="C297" s="2" t="s">
        <v>179</v>
      </c>
      <c r="D297" s="2" t="s">
        <v>26</v>
      </c>
      <c r="E297" s="1" t="s">
        <v>78</v>
      </c>
      <c r="F297" s="1" t="s">
        <v>48</v>
      </c>
      <c r="G297" s="1" t="s">
        <v>91</v>
      </c>
      <c r="H297" s="2">
        <v>266</v>
      </c>
      <c r="I297" s="2" t="s">
        <v>32</v>
      </c>
      <c r="J297" s="2" t="s">
        <v>180</v>
      </c>
      <c r="K297" s="1">
        <v>11.7</v>
      </c>
      <c r="L297" s="8" t="s">
        <v>110</v>
      </c>
      <c r="M297" s="1" t="s">
        <v>22</v>
      </c>
      <c r="N297" s="1" t="s">
        <v>181</v>
      </c>
      <c r="O297" s="1" t="s">
        <v>92</v>
      </c>
    </row>
    <row r="298" spans="1:15" ht="15" customHeight="1" x14ac:dyDescent="0.2">
      <c r="A298" s="12" t="s">
        <v>93</v>
      </c>
      <c r="B298" s="2">
        <v>2001</v>
      </c>
      <c r="C298" s="2">
        <v>1999</v>
      </c>
      <c r="D298" s="2" t="s">
        <v>25</v>
      </c>
      <c r="E298" s="1" t="s">
        <v>18</v>
      </c>
      <c r="F298" s="1" t="s">
        <v>94</v>
      </c>
      <c r="G298" s="1" t="s">
        <v>95</v>
      </c>
      <c r="H298" s="2">
        <v>6</v>
      </c>
      <c r="I298" s="2" t="s">
        <v>19</v>
      </c>
      <c r="J298" s="2" t="s">
        <v>20</v>
      </c>
      <c r="K298" s="1">
        <v>6.8000000000000005E-2</v>
      </c>
      <c r="L298" s="1" t="s">
        <v>21</v>
      </c>
      <c r="M298" s="1" t="s">
        <v>22</v>
      </c>
      <c r="N298" s="8"/>
      <c r="O298" s="4" t="s">
        <v>96</v>
      </c>
    </row>
    <row r="299" spans="1:15" ht="15" customHeight="1" x14ac:dyDescent="0.2">
      <c r="A299" s="12" t="s">
        <v>93</v>
      </c>
      <c r="B299" s="2">
        <v>2001</v>
      </c>
      <c r="C299" s="2">
        <v>1999</v>
      </c>
      <c r="D299" s="2" t="s">
        <v>26</v>
      </c>
      <c r="E299" s="1" t="s">
        <v>18</v>
      </c>
      <c r="F299" s="1" t="s">
        <v>94</v>
      </c>
      <c r="G299" s="1" t="s">
        <v>95</v>
      </c>
      <c r="H299" s="2">
        <v>6</v>
      </c>
      <c r="I299" s="2" t="s">
        <v>19</v>
      </c>
      <c r="J299" s="2" t="s">
        <v>20</v>
      </c>
      <c r="K299" s="1">
        <v>4.3999999999999997E-2</v>
      </c>
      <c r="L299" s="1" t="s">
        <v>21</v>
      </c>
      <c r="M299" s="1" t="s">
        <v>22</v>
      </c>
      <c r="N299" s="8"/>
      <c r="O299" s="4" t="s">
        <v>96</v>
      </c>
    </row>
    <row r="300" spans="1:15" ht="15" customHeight="1" x14ac:dyDescent="0.2">
      <c r="A300" s="12" t="s">
        <v>93</v>
      </c>
      <c r="B300" s="2">
        <v>2001</v>
      </c>
      <c r="C300" s="2">
        <v>1999</v>
      </c>
      <c r="D300" s="2" t="s">
        <v>17</v>
      </c>
      <c r="E300" s="1" t="s">
        <v>18</v>
      </c>
      <c r="F300" s="1" t="s">
        <v>94</v>
      </c>
      <c r="G300" s="1" t="s">
        <v>95</v>
      </c>
      <c r="H300" s="2">
        <v>6</v>
      </c>
      <c r="I300" s="2" t="s">
        <v>19</v>
      </c>
      <c r="J300" s="2" t="s">
        <v>20</v>
      </c>
      <c r="K300" s="1">
        <v>0.05</v>
      </c>
      <c r="L300" s="1" t="s">
        <v>21</v>
      </c>
      <c r="M300" s="1" t="s">
        <v>22</v>
      </c>
      <c r="N300" s="8"/>
      <c r="O300" s="4" t="s">
        <v>96</v>
      </c>
    </row>
    <row r="301" spans="1:15" ht="15" customHeight="1" x14ac:dyDescent="0.2">
      <c r="A301" s="12" t="s">
        <v>93</v>
      </c>
      <c r="B301" s="2">
        <v>2001</v>
      </c>
      <c r="C301" s="2">
        <v>1999</v>
      </c>
      <c r="D301" s="2" t="s">
        <v>25</v>
      </c>
      <c r="E301" s="1" t="s">
        <v>18</v>
      </c>
      <c r="F301" s="1" t="s">
        <v>94</v>
      </c>
      <c r="G301" s="1" t="s">
        <v>97</v>
      </c>
      <c r="H301" s="2">
        <v>6</v>
      </c>
      <c r="I301" s="2" t="s">
        <v>19</v>
      </c>
      <c r="J301" s="2" t="s">
        <v>20</v>
      </c>
      <c r="K301" s="1">
        <v>5.8000000000000003E-2</v>
      </c>
      <c r="L301" s="1" t="s">
        <v>21</v>
      </c>
      <c r="M301" s="1" t="s">
        <v>22</v>
      </c>
      <c r="O301" s="4" t="s">
        <v>96</v>
      </c>
    </row>
    <row r="302" spans="1:15" ht="15" customHeight="1" x14ac:dyDescent="0.2">
      <c r="A302" s="1" t="s">
        <v>93</v>
      </c>
      <c r="B302" s="2">
        <v>2001</v>
      </c>
      <c r="C302" s="2">
        <v>1999</v>
      </c>
      <c r="D302" s="2" t="s">
        <v>26</v>
      </c>
      <c r="E302" s="1" t="s">
        <v>18</v>
      </c>
      <c r="F302" s="1" t="s">
        <v>94</v>
      </c>
      <c r="G302" s="1" t="s">
        <v>97</v>
      </c>
      <c r="H302" s="2">
        <v>6</v>
      </c>
      <c r="I302" s="2" t="s">
        <v>19</v>
      </c>
      <c r="J302" s="2" t="s">
        <v>20</v>
      </c>
      <c r="K302" s="1">
        <v>4.9000000000000002E-2</v>
      </c>
      <c r="L302" s="1" t="s">
        <v>21</v>
      </c>
      <c r="M302" s="1" t="s">
        <v>22</v>
      </c>
      <c r="N302" s="8"/>
      <c r="O302" s="4" t="s">
        <v>96</v>
      </c>
    </row>
    <row r="303" spans="1:15" ht="15" customHeight="1" x14ac:dyDescent="0.2">
      <c r="A303" s="1" t="s">
        <v>93</v>
      </c>
      <c r="B303" s="2">
        <v>2001</v>
      </c>
      <c r="C303" s="2">
        <v>1999</v>
      </c>
      <c r="D303" s="2" t="s">
        <v>17</v>
      </c>
      <c r="E303" s="1" t="s">
        <v>18</v>
      </c>
      <c r="F303" s="1" t="s">
        <v>94</v>
      </c>
      <c r="G303" s="1" t="s">
        <v>97</v>
      </c>
      <c r="H303" s="2">
        <v>6</v>
      </c>
      <c r="I303" s="2" t="s">
        <v>19</v>
      </c>
      <c r="J303" s="2" t="s">
        <v>20</v>
      </c>
      <c r="K303" s="1">
        <v>9.6000000000000002E-2</v>
      </c>
      <c r="L303" s="1" t="s">
        <v>21</v>
      </c>
      <c r="M303" s="1" t="s">
        <v>22</v>
      </c>
      <c r="N303" s="8"/>
      <c r="O303" s="4" t="s">
        <v>96</v>
      </c>
    </row>
    <row r="304" spans="1:15" ht="15" customHeight="1" x14ac:dyDescent="0.2">
      <c r="A304" s="1" t="s">
        <v>93</v>
      </c>
      <c r="B304" s="2">
        <v>2001</v>
      </c>
      <c r="C304" s="2">
        <v>1999</v>
      </c>
      <c r="D304" s="2" t="s">
        <v>28</v>
      </c>
      <c r="E304" s="1" t="s">
        <v>18</v>
      </c>
      <c r="F304" s="1" t="s">
        <v>94</v>
      </c>
      <c r="G304" s="1" t="s">
        <v>97</v>
      </c>
      <c r="H304" s="2">
        <v>6</v>
      </c>
      <c r="I304" s="2" t="s">
        <v>19</v>
      </c>
      <c r="J304" s="2" t="s">
        <v>20</v>
      </c>
      <c r="K304" s="1">
        <v>3.4000000000000002E-2</v>
      </c>
      <c r="L304" s="1" t="s">
        <v>21</v>
      </c>
      <c r="M304" s="1" t="s">
        <v>22</v>
      </c>
      <c r="N304" s="8"/>
      <c r="O304" s="4" t="s">
        <v>96</v>
      </c>
    </row>
    <row r="305" spans="1:15" ht="15" customHeight="1" x14ac:dyDescent="0.2">
      <c r="A305" s="1" t="s">
        <v>93</v>
      </c>
      <c r="B305" s="2">
        <v>2001</v>
      </c>
      <c r="C305" s="2">
        <v>1999</v>
      </c>
      <c r="D305" s="2" t="s">
        <v>25</v>
      </c>
      <c r="E305" s="1" t="s">
        <v>18</v>
      </c>
      <c r="F305" s="1" t="s">
        <v>94</v>
      </c>
      <c r="G305" s="1" t="s">
        <v>98</v>
      </c>
      <c r="H305" s="2">
        <v>6</v>
      </c>
      <c r="I305" s="2" t="s">
        <v>19</v>
      </c>
      <c r="J305" s="2" t="s">
        <v>20</v>
      </c>
      <c r="K305" s="1">
        <v>7.1999999999999995E-2</v>
      </c>
      <c r="L305" s="1" t="s">
        <v>21</v>
      </c>
      <c r="M305" s="1" t="s">
        <v>22</v>
      </c>
      <c r="N305" s="8"/>
      <c r="O305" s="4" t="s">
        <v>96</v>
      </c>
    </row>
    <row r="306" spans="1:15" ht="15" customHeight="1" x14ac:dyDescent="0.2">
      <c r="A306" s="1" t="s">
        <v>93</v>
      </c>
      <c r="B306" s="2">
        <v>2001</v>
      </c>
      <c r="C306" s="2">
        <v>1999</v>
      </c>
      <c r="D306" s="2" t="s">
        <v>17</v>
      </c>
      <c r="E306" s="1" t="s">
        <v>18</v>
      </c>
      <c r="F306" s="1" t="s">
        <v>94</v>
      </c>
      <c r="G306" s="1" t="s">
        <v>98</v>
      </c>
      <c r="H306" s="2">
        <v>6</v>
      </c>
      <c r="I306" s="2" t="s">
        <v>19</v>
      </c>
      <c r="J306" s="2" t="s">
        <v>20</v>
      </c>
      <c r="K306" s="1">
        <v>9.1999999999999998E-2</v>
      </c>
      <c r="L306" s="1" t="s">
        <v>21</v>
      </c>
      <c r="M306" s="1" t="s">
        <v>22</v>
      </c>
      <c r="N306" s="8"/>
      <c r="O306" s="4" t="s">
        <v>96</v>
      </c>
    </row>
    <row r="307" spans="1:15" ht="15" customHeight="1" x14ac:dyDescent="0.2">
      <c r="A307" s="1" t="s">
        <v>93</v>
      </c>
      <c r="B307" s="2">
        <v>2001</v>
      </c>
      <c r="C307" s="2">
        <v>1999</v>
      </c>
      <c r="D307" s="2" t="s">
        <v>28</v>
      </c>
      <c r="E307" s="1" t="s">
        <v>18</v>
      </c>
      <c r="F307" s="1" t="s">
        <v>94</v>
      </c>
      <c r="G307" s="1" t="s">
        <v>98</v>
      </c>
      <c r="H307" s="2">
        <v>6</v>
      </c>
      <c r="I307" s="2" t="s">
        <v>19</v>
      </c>
      <c r="J307" s="2" t="s">
        <v>20</v>
      </c>
      <c r="K307" s="1">
        <v>3.7999999999999999E-2</v>
      </c>
      <c r="L307" s="1" t="s">
        <v>21</v>
      </c>
      <c r="M307" s="1" t="s">
        <v>22</v>
      </c>
      <c r="N307" s="8"/>
      <c r="O307" s="4" t="s">
        <v>96</v>
      </c>
    </row>
    <row r="308" spans="1:15" ht="15" customHeight="1" x14ac:dyDescent="0.2">
      <c r="A308" s="1" t="s">
        <v>93</v>
      </c>
      <c r="B308" s="2">
        <v>2001</v>
      </c>
      <c r="C308" s="2">
        <v>1999</v>
      </c>
      <c r="D308" s="2" t="s">
        <v>26</v>
      </c>
      <c r="E308" s="1" t="s">
        <v>18</v>
      </c>
      <c r="F308" s="1" t="s">
        <v>94</v>
      </c>
      <c r="G308" s="1" t="s">
        <v>99</v>
      </c>
      <c r="H308" s="2">
        <v>5</v>
      </c>
      <c r="I308" s="2" t="s">
        <v>19</v>
      </c>
      <c r="J308" s="2" t="s">
        <v>20</v>
      </c>
      <c r="K308" s="1">
        <v>4.7E-2</v>
      </c>
      <c r="L308" s="1" t="s">
        <v>21</v>
      </c>
      <c r="M308" s="1" t="s">
        <v>22</v>
      </c>
      <c r="N308" s="8"/>
      <c r="O308" s="4" t="s">
        <v>96</v>
      </c>
    </row>
    <row r="309" spans="1:15" ht="15" customHeight="1" x14ac:dyDescent="0.2">
      <c r="A309" s="1" t="s">
        <v>93</v>
      </c>
      <c r="B309" s="2">
        <v>2001</v>
      </c>
      <c r="C309" s="2">
        <v>2000</v>
      </c>
      <c r="D309" s="2" t="s">
        <v>25</v>
      </c>
      <c r="E309" s="1" t="s">
        <v>18</v>
      </c>
      <c r="F309" s="1" t="s">
        <v>94</v>
      </c>
      <c r="G309" s="1" t="s">
        <v>95</v>
      </c>
      <c r="H309" s="2">
        <v>6</v>
      </c>
      <c r="I309" s="2" t="s">
        <v>19</v>
      </c>
      <c r="J309" s="2" t="s">
        <v>20</v>
      </c>
      <c r="K309" s="1">
        <v>8.4000000000000005E-2</v>
      </c>
      <c r="L309" s="1" t="s">
        <v>21</v>
      </c>
      <c r="M309" s="1" t="s">
        <v>22</v>
      </c>
      <c r="N309" s="8"/>
      <c r="O309" s="4" t="s">
        <v>96</v>
      </c>
    </row>
    <row r="310" spans="1:15" ht="15" customHeight="1" x14ac:dyDescent="0.2">
      <c r="A310" s="1" t="s">
        <v>93</v>
      </c>
      <c r="B310" s="2">
        <v>2001</v>
      </c>
      <c r="C310" s="2">
        <v>2000</v>
      </c>
      <c r="D310" s="2" t="s">
        <v>26</v>
      </c>
      <c r="E310" s="1" t="s">
        <v>18</v>
      </c>
      <c r="F310" s="1" t="s">
        <v>94</v>
      </c>
      <c r="G310" s="1" t="s">
        <v>95</v>
      </c>
      <c r="H310" s="2">
        <v>6</v>
      </c>
      <c r="I310" s="2" t="s">
        <v>19</v>
      </c>
      <c r="J310" s="2" t="s">
        <v>20</v>
      </c>
      <c r="K310" s="1">
        <v>5.8000000000000003E-2</v>
      </c>
      <c r="L310" s="1" t="s">
        <v>21</v>
      </c>
      <c r="M310" s="1" t="s">
        <v>22</v>
      </c>
      <c r="N310" s="8"/>
      <c r="O310" s="4" t="s">
        <v>96</v>
      </c>
    </row>
    <row r="311" spans="1:15" ht="15" customHeight="1" x14ac:dyDescent="0.2">
      <c r="A311" s="1" t="s">
        <v>93</v>
      </c>
      <c r="B311" s="2">
        <v>2001</v>
      </c>
      <c r="C311" s="2">
        <v>2000</v>
      </c>
      <c r="D311" s="2" t="s">
        <v>17</v>
      </c>
      <c r="E311" s="1" t="s">
        <v>18</v>
      </c>
      <c r="F311" s="1" t="s">
        <v>94</v>
      </c>
      <c r="G311" s="1" t="s">
        <v>95</v>
      </c>
      <c r="H311" s="2">
        <v>6</v>
      </c>
      <c r="I311" s="2" t="s">
        <v>19</v>
      </c>
      <c r="J311" s="2" t="s">
        <v>20</v>
      </c>
      <c r="K311" s="1">
        <v>7.0000000000000007E-2</v>
      </c>
      <c r="L311" s="1" t="s">
        <v>21</v>
      </c>
      <c r="M311" s="1" t="s">
        <v>22</v>
      </c>
      <c r="N311" s="8"/>
      <c r="O311" s="4" t="s">
        <v>96</v>
      </c>
    </row>
    <row r="312" spans="1:15" ht="15" customHeight="1" x14ac:dyDescent="0.2">
      <c r="A312" s="1" t="s">
        <v>93</v>
      </c>
      <c r="B312" s="2">
        <v>2001</v>
      </c>
      <c r="C312" s="2">
        <v>2000</v>
      </c>
      <c r="D312" s="2" t="s">
        <v>25</v>
      </c>
      <c r="E312" s="1" t="s">
        <v>18</v>
      </c>
      <c r="F312" s="1" t="s">
        <v>94</v>
      </c>
      <c r="G312" s="1" t="s">
        <v>97</v>
      </c>
      <c r="H312" s="2">
        <v>6</v>
      </c>
      <c r="I312" s="2" t="s">
        <v>19</v>
      </c>
      <c r="J312" s="2" t="s">
        <v>20</v>
      </c>
      <c r="K312" s="1">
        <v>7.3999999999999996E-2</v>
      </c>
      <c r="L312" s="1" t="s">
        <v>21</v>
      </c>
      <c r="M312" s="1" t="s">
        <v>22</v>
      </c>
      <c r="N312" s="8"/>
      <c r="O312" s="4" t="s">
        <v>96</v>
      </c>
    </row>
    <row r="313" spans="1:15" ht="15" customHeight="1" x14ac:dyDescent="0.2">
      <c r="A313" s="1" t="s">
        <v>93</v>
      </c>
      <c r="B313" s="2">
        <v>2001</v>
      </c>
      <c r="C313" s="2">
        <v>2000</v>
      </c>
      <c r="D313" s="2" t="s">
        <v>26</v>
      </c>
      <c r="E313" s="1" t="s">
        <v>18</v>
      </c>
      <c r="F313" s="1" t="s">
        <v>94</v>
      </c>
      <c r="G313" s="1" t="s">
        <v>97</v>
      </c>
      <c r="H313" s="2">
        <v>6</v>
      </c>
      <c r="I313" s="2" t="s">
        <v>19</v>
      </c>
      <c r="J313" s="2" t="s">
        <v>20</v>
      </c>
      <c r="K313" s="1">
        <v>5.7000000000000002E-2</v>
      </c>
      <c r="L313" s="1" t="s">
        <v>21</v>
      </c>
      <c r="M313" s="1" t="s">
        <v>22</v>
      </c>
      <c r="N313" s="8"/>
      <c r="O313" s="4" t="s">
        <v>96</v>
      </c>
    </row>
    <row r="314" spans="1:15" ht="15" customHeight="1" x14ac:dyDescent="0.2">
      <c r="A314" s="1" t="s">
        <v>93</v>
      </c>
      <c r="B314" s="2">
        <v>2001</v>
      </c>
      <c r="C314" s="2">
        <v>2000</v>
      </c>
      <c r="D314" s="2" t="s">
        <v>17</v>
      </c>
      <c r="E314" s="1" t="s">
        <v>18</v>
      </c>
      <c r="F314" s="1" t="s">
        <v>94</v>
      </c>
      <c r="G314" s="1" t="s">
        <v>97</v>
      </c>
      <c r="H314" s="2">
        <v>6</v>
      </c>
      <c r="I314" s="2" t="s">
        <v>19</v>
      </c>
      <c r="J314" s="2" t="s">
        <v>20</v>
      </c>
      <c r="K314" s="1">
        <v>0.08</v>
      </c>
      <c r="L314" s="1" t="s">
        <v>21</v>
      </c>
      <c r="M314" s="1" t="s">
        <v>22</v>
      </c>
      <c r="N314" s="8"/>
      <c r="O314" s="4" t="s">
        <v>96</v>
      </c>
    </row>
    <row r="315" spans="1:15" ht="15" customHeight="1" x14ac:dyDescent="0.2">
      <c r="A315" s="1" t="s">
        <v>93</v>
      </c>
      <c r="B315" s="2">
        <v>2001</v>
      </c>
      <c r="C315" s="2">
        <v>2000</v>
      </c>
      <c r="D315" s="2" t="s">
        <v>28</v>
      </c>
      <c r="E315" s="1" t="s">
        <v>18</v>
      </c>
      <c r="F315" s="1" t="s">
        <v>94</v>
      </c>
      <c r="G315" s="1" t="s">
        <v>97</v>
      </c>
      <c r="H315" s="2">
        <v>6</v>
      </c>
      <c r="I315" s="2" t="s">
        <v>19</v>
      </c>
      <c r="J315" s="2" t="s">
        <v>20</v>
      </c>
      <c r="K315" s="1">
        <v>5.0999999999999997E-2</v>
      </c>
      <c r="L315" s="1" t="s">
        <v>21</v>
      </c>
      <c r="M315" s="1" t="s">
        <v>22</v>
      </c>
      <c r="N315" s="8"/>
      <c r="O315" s="4" t="s">
        <v>96</v>
      </c>
    </row>
    <row r="316" spans="1:15" ht="15" customHeight="1" x14ac:dyDescent="0.2">
      <c r="A316" s="1" t="s">
        <v>93</v>
      </c>
      <c r="B316" s="2">
        <v>2001</v>
      </c>
      <c r="C316" s="2">
        <v>2000</v>
      </c>
      <c r="D316" s="2" t="s">
        <v>25</v>
      </c>
      <c r="E316" s="1" t="s">
        <v>18</v>
      </c>
      <c r="F316" s="1" t="s">
        <v>94</v>
      </c>
      <c r="G316" s="1" t="s">
        <v>98</v>
      </c>
      <c r="H316" s="2">
        <v>6</v>
      </c>
      <c r="I316" s="2" t="s">
        <v>19</v>
      </c>
      <c r="J316" s="2" t="s">
        <v>20</v>
      </c>
      <c r="K316" s="1">
        <v>7.2999999999999995E-2</v>
      </c>
      <c r="L316" s="1" t="s">
        <v>21</v>
      </c>
      <c r="M316" s="1" t="s">
        <v>22</v>
      </c>
      <c r="N316" s="8"/>
      <c r="O316" s="4" t="s">
        <v>96</v>
      </c>
    </row>
    <row r="317" spans="1:15" ht="15" customHeight="1" x14ac:dyDescent="0.2">
      <c r="A317" s="1" t="s">
        <v>93</v>
      </c>
      <c r="B317" s="2">
        <v>2001</v>
      </c>
      <c r="C317" s="2">
        <v>2000</v>
      </c>
      <c r="D317" s="2" t="s">
        <v>17</v>
      </c>
      <c r="E317" s="1" t="s">
        <v>18</v>
      </c>
      <c r="F317" s="1" t="s">
        <v>94</v>
      </c>
      <c r="G317" s="1" t="s">
        <v>98</v>
      </c>
      <c r="H317" s="2">
        <v>6</v>
      </c>
      <c r="I317" s="2" t="s">
        <v>19</v>
      </c>
      <c r="J317" s="2" t="s">
        <v>20</v>
      </c>
      <c r="K317" s="1">
        <v>0.06</v>
      </c>
      <c r="L317" s="1" t="s">
        <v>21</v>
      </c>
      <c r="M317" s="1" t="s">
        <v>22</v>
      </c>
      <c r="N317" s="8"/>
      <c r="O317" s="4" t="s">
        <v>96</v>
      </c>
    </row>
    <row r="318" spans="1:15" ht="15" customHeight="1" x14ac:dyDescent="0.2">
      <c r="A318" s="1" t="s">
        <v>93</v>
      </c>
      <c r="B318" s="2">
        <v>2001</v>
      </c>
      <c r="C318" s="2">
        <v>2000</v>
      </c>
      <c r="D318" s="2" t="s">
        <v>28</v>
      </c>
      <c r="E318" s="1" t="s">
        <v>18</v>
      </c>
      <c r="F318" s="1" t="s">
        <v>94</v>
      </c>
      <c r="G318" s="1" t="s">
        <v>98</v>
      </c>
      <c r="H318" s="2">
        <v>6</v>
      </c>
      <c r="I318" s="2" t="s">
        <v>19</v>
      </c>
      <c r="J318" s="2" t="s">
        <v>20</v>
      </c>
      <c r="K318" s="1">
        <v>6.0999999999999999E-2</v>
      </c>
      <c r="L318" s="1" t="s">
        <v>21</v>
      </c>
      <c r="M318" s="1" t="s">
        <v>22</v>
      </c>
      <c r="N318" s="8"/>
      <c r="O318" s="4" t="s">
        <v>96</v>
      </c>
    </row>
    <row r="319" spans="1:15" ht="15" customHeight="1" x14ac:dyDescent="0.2">
      <c r="A319" s="1" t="s">
        <v>93</v>
      </c>
      <c r="B319" s="2">
        <v>2001</v>
      </c>
      <c r="C319" s="2">
        <v>2000</v>
      </c>
      <c r="D319" s="2" t="s">
        <v>26</v>
      </c>
      <c r="E319" s="1" t="s">
        <v>18</v>
      </c>
      <c r="F319" s="1" t="s">
        <v>94</v>
      </c>
      <c r="G319" s="1" t="s">
        <v>98</v>
      </c>
      <c r="H319" s="2">
        <v>6</v>
      </c>
      <c r="I319" s="2" t="s">
        <v>19</v>
      </c>
      <c r="J319" s="2" t="s">
        <v>20</v>
      </c>
      <c r="K319" s="1">
        <v>5.8999999999999997E-2</v>
      </c>
      <c r="L319" s="1" t="s">
        <v>21</v>
      </c>
      <c r="M319" s="1" t="s">
        <v>22</v>
      </c>
      <c r="N319" s="8"/>
      <c r="O319" s="4" t="s">
        <v>96</v>
      </c>
    </row>
    <row r="320" spans="1:15" ht="15" customHeight="1" x14ac:dyDescent="0.2">
      <c r="A320" s="1" t="s">
        <v>93</v>
      </c>
      <c r="B320" s="2">
        <v>2001</v>
      </c>
      <c r="C320" s="2">
        <v>2000</v>
      </c>
      <c r="D320" s="2" t="s">
        <v>28</v>
      </c>
      <c r="E320" s="1" t="s">
        <v>18</v>
      </c>
      <c r="F320" s="1" t="s">
        <v>94</v>
      </c>
      <c r="G320" s="1" t="s">
        <v>99</v>
      </c>
      <c r="H320" s="2">
        <v>6</v>
      </c>
      <c r="I320" s="2" t="s">
        <v>19</v>
      </c>
      <c r="J320" s="2" t="s">
        <v>20</v>
      </c>
      <c r="K320" s="1">
        <v>5.8000000000000003E-2</v>
      </c>
      <c r="L320" s="1" t="s">
        <v>21</v>
      </c>
      <c r="M320" s="1" t="s">
        <v>22</v>
      </c>
      <c r="N320" s="8"/>
      <c r="O320" s="4" t="s">
        <v>96</v>
      </c>
    </row>
    <row r="321" spans="1:15" ht="15" customHeight="1" x14ac:dyDescent="0.2">
      <c r="A321" s="1" t="s">
        <v>93</v>
      </c>
      <c r="B321" s="2">
        <v>2001</v>
      </c>
      <c r="C321" s="2">
        <v>1999</v>
      </c>
      <c r="D321" s="2" t="s">
        <v>25</v>
      </c>
      <c r="E321" s="1" t="s">
        <v>18</v>
      </c>
      <c r="F321" s="1" t="s">
        <v>94</v>
      </c>
      <c r="G321" s="1" t="s">
        <v>95</v>
      </c>
      <c r="H321" s="2">
        <v>6</v>
      </c>
      <c r="I321" s="2" t="s">
        <v>19</v>
      </c>
      <c r="J321" s="2" t="s">
        <v>20</v>
      </c>
      <c r="K321" s="1">
        <v>7.0999999999999994E-2</v>
      </c>
      <c r="L321" s="1" t="s">
        <v>21</v>
      </c>
      <c r="M321" s="1" t="s">
        <v>100</v>
      </c>
      <c r="N321" s="8"/>
      <c r="O321" s="4" t="s">
        <v>96</v>
      </c>
    </row>
    <row r="322" spans="1:15" ht="15" customHeight="1" x14ac:dyDescent="0.2">
      <c r="A322" s="1" t="s">
        <v>93</v>
      </c>
      <c r="B322" s="2">
        <v>2001</v>
      </c>
      <c r="C322" s="2">
        <v>1999</v>
      </c>
      <c r="D322" s="2" t="s">
        <v>26</v>
      </c>
      <c r="E322" s="1" t="s">
        <v>18</v>
      </c>
      <c r="F322" s="1" t="s">
        <v>94</v>
      </c>
      <c r="G322" s="1" t="s">
        <v>95</v>
      </c>
      <c r="H322" s="2">
        <v>6</v>
      </c>
      <c r="I322" s="2" t="s">
        <v>19</v>
      </c>
      <c r="J322" s="7" t="s">
        <v>20</v>
      </c>
      <c r="K322" s="1">
        <v>8.6999999999999994E-2</v>
      </c>
      <c r="L322" s="1" t="s">
        <v>21</v>
      </c>
      <c r="M322" s="1" t="s">
        <v>100</v>
      </c>
      <c r="N322" s="8"/>
      <c r="O322" s="4" t="s">
        <v>96</v>
      </c>
    </row>
    <row r="323" spans="1:15" ht="15" customHeight="1" x14ac:dyDescent="0.2">
      <c r="A323" s="1" t="s">
        <v>93</v>
      </c>
      <c r="B323" s="2">
        <v>2001</v>
      </c>
      <c r="C323" s="2">
        <v>1999</v>
      </c>
      <c r="D323" s="2" t="s">
        <v>17</v>
      </c>
      <c r="E323" s="1" t="s">
        <v>18</v>
      </c>
      <c r="F323" s="1" t="s">
        <v>94</v>
      </c>
      <c r="G323" s="1" t="s">
        <v>95</v>
      </c>
      <c r="H323" s="2">
        <v>6</v>
      </c>
      <c r="I323" s="2" t="s">
        <v>19</v>
      </c>
      <c r="J323" s="7" t="s">
        <v>20</v>
      </c>
      <c r="K323" s="1">
        <v>0.06</v>
      </c>
      <c r="L323" s="1" t="s">
        <v>21</v>
      </c>
      <c r="M323" s="1" t="s">
        <v>100</v>
      </c>
      <c r="N323" s="8"/>
      <c r="O323" s="4" t="s">
        <v>96</v>
      </c>
    </row>
    <row r="324" spans="1:15" ht="15" customHeight="1" x14ac:dyDescent="0.2">
      <c r="A324" s="1" t="s">
        <v>93</v>
      </c>
      <c r="B324" s="2">
        <v>2001</v>
      </c>
      <c r="C324" s="2">
        <v>1999</v>
      </c>
      <c r="D324" s="2" t="s">
        <v>25</v>
      </c>
      <c r="E324" s="1" t="s">
        <v>18</v>
      </c>
      <c r="F324" s="1" t="s">
        <v>94</v>
      </c>
      <c r="G324" s="1" t="s">
        <v>97</v>
      </c>
      <c r="H324" s="2">
        <v>6</v>
      </c>
      <c r="I324" s="2" t="s">
        <v>19</v>
      </c>
      <c r="J324" s="7" t="s">
        <v>20</v>
      </c>
      <c r="K324" s="1">
        <v>6.6000000000000003E-2</v>
      </c>
      <c r="L324" s="1" t="s">
        <v>21</v>
      </c>
      <c r="M324" s="1" t="s">
        <v>100</v>
      </c>
      <c r="N324" s="8"/>
      <c r="O324" s="4" t="s">
        <v>96</v>
      </c>
    </row>
    <row r="325" spans="1:15" ht="15" customHeight="1" x14ac:dyDescent="0.2">
      <c r="A325" s="1" t="s">
        <v>93</v>
      </c>
      <c r="B325" s="2">
        <v>2001</v>
      </c>
      <c r="C325" s="2">
        <v>1999</v>
      </c>
      <c r="D325" s="2" t="s">
        <v>26</v>
      </c>
      <c r="E325" s="1" t="s">
        <v>18</v>
      </c>
      <c r="F325" s="1" t="s">
        <v>94</v>
      </c>
      <c r="G325" s="1" t="s">
        <v>97</v>
      </c>
      <c r="H325" s="2">
        <v>6</v>
      </c>
      <c r="I325" s="2" t="s">
        <v>19</v>
      </c>
      <c r="J325" s="7" t="s">
        <v>20</v>
      </c>
      <c r="K325" s="1">
        <v>9.4E-2</v>
      </c>
      <c r="L325" s="1" t="s">
        <v>21</v>
      </c>
      <c r="M325" s="1" t="s">
        <v>100</v>
      </c>
      <c r="O325" s="4" t="s">
        <v>96</v>
      </c>
    </row>
    <row r="326" spans="1:15" ht="15" customHeight="1" x14ac:dyDescent="0.2">
      <c r="A326" s="1" t="s">
        <v>93</v>
      </c>
      <c r="B326" s="2">
        <v>2001</v>
      </c>
      <c r="C326" s="2">
        <v>1999</v>
      </c>
      <c r="D326" s="2" t="s">
        <v>17</v>
      </c>
      <c r="E326" s="1" t="s">
        <v>18</v>
      </c>
      <c r="F326" s="1" t="s">
        <v>94</v>
      </c>
      <c r="G326" s="1" t="s">
        <v>97</v>
      </c>
      <c r="H326" s="2">
        <v>6</v>
      </c>
      <c r="I326" s="2" t="s">
        <v>19</v>
      </c>
      <c r="J326" s="7" t="s">
        <v>20</v>
      </c>
      <c r="K326" s="1">
        <v>0.107</v>
      </c>
      <c r="L326" s="1" t="s">
        <v>21</v>
      </c>
      <c r="M326" s="1" t="s">
        <v>100</v>
      </c>
      <c r="O326" s="4" t="s">
        <v>96</v>
      </c>
    </row>
    <row r="327" spans="1:15" ht="15" customHeight="1" x14ac:dyDescent="0.2">
      <c r="A327" s="1" t="s">
        <v>93</v>
      </c>
      <c r="B327" s="2">
        <v>2001</v>
      </c>
      <c r="C327" s="2">
        <v>1999</v>
      </c>
      <c r="D327" s="2" t="s">
        <v>28</v>
      </c>
      <c r="E327" s="1" t="s">
        <v>18</v>
      </c>
      <c r="F327" s="1" t="s">
        <v>94</v>
      </c>
      <c r="G327" s="1" t="s">
        <v>97</v>
      </c>
      <c r="H327" s="2">
        <v>6</v>
      </c>
      <c r="I327" s="2" t="s">
        <v>19</v>
      </c>
      <c r="J327" s="7" t="s">
        <v>20</v>
      </c>
      <c r="K327" s="1">
        <v>5.8000000000000003E-2</v>
      </c>
      <c r="L327" s="1" t="s">
        <v>21</v>
      </c>
      <c r="M327" s="1" t="s">
        <v>100</v>
      </c>
      <c r="O327" s="4" t="s">
        <v>96</v>
      </c>
    </row>
    <row r="328" spans="1:15" ht="15" customHeight="1" x14ac:dyDescent="0.2">
      <c r="A328" s="1" t="s">
        <v>93</v>
      </c>
      <c r="B328" s="2">
        <v>2001</v>
      </c>
      <c r="C328" s="2">
        <v>1999</v>
      </c>
      <c r="D328" s="2" t="s">
        <v>25</v>
      </c>
      <c r="E328" s="1" t="s">
        <v>18</v>
      </c>
      <c r="F328" s="1" t="s">
        <v>94</v>
      </c>
      <c r="G328" s="1" t="s">
        <v>98</v>
      </c>
      <c r="H328" s="2">
        <v>6</v>
      </c>
      <c r="I328" s="2" t="s">
        <v>19</v>
      </c>
      <c r="J328" s="7" t="s">
        <v>20</v>
      </c>
      <c r="K328" s="1">
        <v>6.4000000000000001E-2</v>
      </c>
      <c r="L328" s="1" t="s">
        <v>21</v>
      </c>
      <c r="M328" s="1" t="s">
        <v>100</v>
      </c>
      <c r="O328" s="4" t="s">
        <v>96</v>
      </c>
    </row>
    <row r="329" spans="1:15" ht="15" customHeight="1" x14ac:dyDescent="0.2">
      <c r="A329" s="1" t="s">
        <v>93</v>
      </c>
      <c r="B329" s="2">
        <v>2001</v>
      </c>
      <c r="C329" s="2">
        <v>1999</v>
      </c>
      <c r="D329" s="2" t="s">
        <v>17</v>
      </c>
      <c r="E329" s="1" t="s">
        <v>18</v>
      </c>
      <c r="F329" s="1" t="s">
        <v>94</v>
      </c>
      <c r="G329" s="1" t="s">
        <v>98</v>
      </c>
      <c r="H329" s="2">
        <v>6</v>
      </c>
      <c r="I329" s="2" t="s">
        <v>19</v>
      </c>
      <c r="J329" s="7" t="s">
        <v>20</v>
      </c>
      <c r="K329" s="1">
        <v>9.9000000000000005E-2</v>
      </c>
      <c r="L329" s="1" t="s">
        <v>21</v>
      </c>
      <c r="M329" s="1" t="s">
        <v>100</v>
      </c>
      <c r="O329" s="4" t="s">
        <v>96</v>
      </c>
    </row>
    <row r="330" spans="1:15" ht="15" customHeight="1" x14ac:dyDescent="0.2">
      <c r="A330" s="1" t="s">
        <v>93</v>
      </c>
      <c r="B330" s="2">
        <v>2001</v>
      </c>
      <c r="C330" s="2">
        <v>1999</v>
      </c>
      <c r="D330" s="2" t="s">
        <v>28</v>
      </c>
      <c r="E330" s="1" t="s">
        <v>18</v>
      </c>
      <c r="F330" s="1" t="s">
        <v>94</v>
      </c>
      <c r="G330" s="1" t="s">
        <v>98</v>
      </c>
      <c r="H330" s="2">
        <v>6</v>
      </c>
      <c r="I330" s="2" t="s">
        <v>19</v>
      </c>
      <c r="J330" s="7" t="s">
        <v>20</v>
      </c>
      <c r="K330" s="1">
        <v>8.4000000000000005E-2</v>
      </c>
      <c r="L330" s="1" t="s">
        <v>21</v>
      </c>
      <c r="M330" s="1" t="s">
        <v>100</v>
      </c>
      <c r="O330" s="4" t="s">
        <v>96</v>
      </c>
    </row>
    <row r="331" spans="1:15" ht="15" customHeight="1" x14ac:dyDescent="0.2">
      <c r="A331" s="1" t="s">
        <v>93</v>
      </c>
      <c r="B331" s="2">
        <v>2001</v>
      </c>
      <c r="C331" s="2">
        <v>1999</v>
      </c>
      <c r="D331" s="2" t="s">
        <v>26</v>
      </c>
      <c r="E331" s="1" t="s">
        <v>18</v>
      </c>
      <c r="F331" s="1" t="s">
        <v>94</v>
      </c>
      <c r="G331" s="1" t="s">
        <v>99</v>
      </c>
      <c r="H331" s="2">
        <v>5</v>
      </c>
      <c r="I331" s="2" t="s">
        <v>19</v>
      </c>
      <c r="J331" s="7" t="s">
        <v>20</v>
      </c>
      <c r="K331" s="1">
        <v>7.4999999999999997E-2</v>
      </c>
      <c r="L331" s="1" t="s">
        <v>21</v>
      </c>
      <c r="M331" s="1" t="s">
        <v>100</v>
      </c>
      <c r="O331" s="4" t="s">
        <v>96</v>
      </c>
    </row>
    <row r="332" spans="1:15" ht="15" customHeight="1" x14ac:dyDescent="0.2">
      <c r="A332" s="1" t="s">
        <v>93</v>
      </c>
      <c r="B332" s="2">
        <v>2001</v>
      </c>
      <c r="C332" s="2">
        <v>2000</v>
      </c>
      <c r="D332" s="2" t="s">
        <v>25</v>
      </c>
      <c r="E332" s="1" t="s">
        <v>18</v>
      </c>
      <c r="F332" s="1" t="s">
        <v>94</v>
      </c>
      <c r="G332" s="1" t="s">
        <v>95</v>
      </c>
      <c r="H332" s="2">
        <v>6</v>
      </c>
      <c r="I332" s="2" t="s">
        <v>19</v>
      </c>
      <c r="J332" s="7" t="s">
        <v>20</v>
      </c>
      <c r="K332" s="1">
        <v>9.5000000000000001E-2</v>
      </c>
      <c r="L332" s="1" t="s">
        <v>21</v>
      </c>
      <c r="M332" s="1" t="s">
        <v>100</v>
      </c>
      <c r="O332" s="4" t="s">
        <v>96</v>
      </c>
    </row>
    <row r="333" spans="1:15" ht="15" customHeight="1" x14ac:dyDescent="0.2">
      <c r="A333" s="1" t="s">
        <v>93</v>
      </c>
      <c r="B333" s="2">
        <v>2001</v>
      </c>
      <c r="C333" s="2">
        <v>2000</v>
      </c>
      <c r="D333" s="2" t="s">
        <v>26</v>
      </c>
      <c r="E333" s="1" t="s">
        <v>18</v>
      </c>
      <c r="F333" s="1" t="s">
        <v>94</v>
      </c>
      <c r="G333" s="1" t="s">
        <v>95</v>
      </c>
      <c r="H333" s="2">
        <v>6</v>
      </c>
      <c r="I333" s="2" t="s">
        <v>19</v>
      </c>
      <c r="J333" s="7" t="s">
        <v>20</v>
      </c>
      <c r="K333" s="1">
        <v>5.3999999999999999E-2</v>
      </c>
      <c r="L333" s="1" t="s">
        <v>21</v>
      </c>
      <c r="M333" s="1" t="s">
        <v>100</v>
      </c>
      <c r="O333" s="4" t="s">
        <v>96</v>
      </c>
    </row>
    <row r="334" spans="1:15" ht="15" customHeight="1" x14ac:dyDescent="0.2">
      <c r="A334" s="1" t="s">
        <v>93</v>
      </c>
      <c r="B334" s="2">
        <v>2001</v>
      </c>
      <c r="C334" s="2">
        <v>2000</v>
      </c>
      <c r="D334" s="2" t="s">
        <v>17</v>
      </c>
      <c r="E334" s="1" t="s">
        <v>18</v>
      </c>
      <c r="F334" s="1" t="s">
        <v>94</v>
      </c>
      <c r="G334" s="1" t="s">
        <v>95</v>
      </c>
      <c r="H334" s="2">
        <v>6</v>
      </c>
      <c r="I334" s="2" t="s">
        <v>19</v>
      </c>
      <c r="J334" s="7" t="s">
        <v>20</v>
      </c>
      <c r="K334" s="1">
        <v>0.10299999999999999</v>
      </c>
      <c r="L334" s="1" t="s">
        <v>21</v>
      </c>
      <c r="M334" s="1" t="s">
        <v>100</v>
      </c>
      <c r="O334" s="4" t="s">
        <v>96</v>
      </c>
    </row>
    <row r="335" spans="1:15" ht="15" customHeight="1" x14ac:dyDescent="0.2">
      <c r="A335" s="1" t="s">
        <v>93</v>
      </c>
      <c r="B335" s="2">
        <v>2001</v>
      </c>
      <c r="C335" s="2">
        <v>2000</v>
      </c>
      <c r="D335" s="2" t="s">
        <v>25</v>
      </c>
      <c r="E335" s="1" t="s">
        <v>18</v>
      </c>
      <c r="F335" s="1" t="s">
        <v>94</v>
      </c>
      <c r="G335" s="1" t="s">
        <v>97</v>
      </c>
      <c r="H335" s="2">
        <v>6</v>
      </c>
      <c r="I335" s="2" t="s">
        <v>19</v>
      </c>
      <c r="J335" s="7" t="s">
        <v>20</v>
      </c>
      <c r="K335" s="1">
        <v>7.1999999999999995E-2</v>
      </c>
      <c r="L335" s="1" t="s">
        <v>21</v>
      </c>
      <c r="M335" s="1" t="s">
        <v>100</v>
      </c>
      <c r="O335" s="4" t="s">
        <v>96</v>
      </c>
    </row>
    <row r="336" spans="1:15" ht="15" customHeight="1" x14ac:dyDescent="0.2">
      <c r="A336" s="1" t="s">
        <v>93</v>
      </c>
      <c r="B336" s="2">
        <v>2001</v>
      </c>
      <c r="C336" s="2">
        <v>2000</v>
      </c>
      <c r="D336" s="2" t="s">
        <v>26</v>
      </c>
      <c r="E336" s="1" t="s">
        <v>18</v>
      </c>
      <c r="F336" s="1" t="s">
        <v>94</v>
      </c>
      <c r="G336" s="1" t="s">
        <v>97</v>
      </c>
      <c r="H336" s="2">
        <v>6</v>
      </c>
      <c r="I336" s="2" t="s">
        <v>19</v>
      </c>
      <c r="J336" s="7" t="s">
        <v>20</v>
      </c>
      <c r="K336" s="1">
        <v>0.104</v>
      </c>
      <c r="L336" s="1" t="s">
        <v>21</v>
      </c>
      <c r="M336" s="1" t="s">
        <v>100</v>
      </c>
      <c r="N336" s="3"/>
      <c r="O336" s="4" t="s">
        <v>96</v>
      </c>
    </row>
    <row r="337" spans="1:15" ht="15" customHeight="1" x14ac:dyDescent="0.2">
      <c r="A337" s="1" t="s">
        <v>93</v>
      </c>
      <c r="B337" s="2">
        <v>2001</v>
      </c>
      <c r="C337" s="2">
        <v>2000</v>
      </c>
      <c r="D337" s="2" t="s">
        <v>17</v>
      </c>
      <c r="E337" s="1" t="s">
        <v>18</v>
      </c>
      <c r="F337" s="1" t="s">
        <v>94</v>
      </c>
      <c r="G337" s="1" t="s">
        <v>97</v>
      </c>
      <c r="H337" s="2">
        <v>6</v>
      </c>
      <c r="I337" s="2" t="s">
        <v>19</v>
      </c>
      <c r="J337" s="7" t="s">
        <v>20</v>
      </c>
      <c r="K337" s="1">
        <v>7.9000000000000001E-2</v>
      </c>
      <c r="L337" s="1" t="s">
        <v>21</v>
      </c>
      <c r="M337" s="1" t="s">
        <v>100</v>
      </c>
      <c r="O337" s="4" t="s">
        <v>96</v>
      </c>
    </row>
    <row r="338" spans="1:15" ht="15" customHeight="1" x14ac:dyDescent="0.2">
      <c r="A338" s="1" t="s">
        <v>93</v>
      </c>
      <c r="B338" s="2">
        <v>2001</v>
      </c>
      <c r="C338" s="2">
        <v>2000</v>
      </c>
      <c r="D338" s="2" t="s">
        <v>28</v>
      </c>
      <c r="E338" s="1" t="s">
        <v>18</v>
      </c>
      <c r="F338" s="1" t="s">
        <v>94</v>
      </c>
      <c r="G338" s="1" t="s">
        <v>97</v>
      </c>
      <c r="H338" s="2">
        <v>6</v>
      </c>
      <c r="I338" s="2" t="s">
        <v>19</v>
      </c>
      <c r="J338" s="7" t="s">
        <v>20</v>
      </c>
      <c r="K338" s="1">
        <v>0.1</v>
      </c>
      <c r="L338" s="1" t="s">
        <v>21</v>
      </c>
      <c r="M338" s="1" t="s">
        <v>100</v>
      </c>
      <c r="O338" s="4" t="s">
        <v>96</v>
      </c>
    </row>
    <row r="339" spans="1:15" ht="15" customHeight="1" x14ac:dyDescent="0.2">
      <c r="A339" s="1" t="s">
        <v>93</v>
      </c>
      <c r="B339" s="2">
        <v>2001</v>
      </c>
      <c r="C339" s="2">
        <v>2000</v>
      </c>
      <c r="D339" s="2" t="s">
        <v>25</v>
      </c>
      <c r="E339" s="1" t="s">
        <v>18</v>
      </c>
      <c r="F339" s="1" t="s">
        <v>94</v>
      </c>
      <c r="G339" s="1" t="s">
        <v>98</v>
      </c>
      <c r="H339" s="2">
        <v>6</v>
      </c>
      <c r="I339" s="2" t="s">
        <v>19</v>
      </c>
      <c r="J339" s="7" t="s">
        <v>20</v>
      </c>
      <c r="K339" s="1">
        <v>6.9000000000000006E-2</v>
      </c>
      <c r="L339" s="1" t="s">
        <v>21</v>
      </c>
      <c r="M339" s="1" t="s">
        <v>100</v>
      </c>
      <c r="O339" s="4" t="s">
        <v>96</v>
      </c>
    </row>
    <row r="340" spans="1:15" ht="15" customHeight="1" x14ac:dyDescent="0.2">
      <c r="A340" s="1" t="s">
        <v>93</v>
      </c>
      <c r="B340" s="2">
        <v>2001</v>
      </c>
      <c r="C340" s="2">
        <v>2000</v>
      </c>
      <c r="D340" s="2" t="s">
        <v>17</v>
      </c>
      <c r="E340" s="1" t="s">
        <v>18</v>
      </c>
      <c r="F340" s="1" t="s">
        <v>94</v>
      </c>
      <c r="G340" s="1" t="s">
        <v>98</v>
      </c>
      <c r="H340" s="2">
        <v>6</v>
      </c>
      <c r="I340" s="2" t="s">
        <v>19</v>
      </c>
      <c r="J340" s="7" t="s">
        <v>20</v>
      </c>
      <c r="K340" s="1">
        <v>7.6999999999999999E-2</v>
      </c>
      <c r="L340" s="1" t="s">
        <v>21</v>
      </c>
      <c r="M340" s="1" t="s">
        <v>100</v>
      </c>
      <c r="O340" s="4" t="s">
        <v>96</v>
      </c>
    </row>
    <row r="341" spans="1:15" ht="15" customHeight="1" x14ac:dyDescent="0.2">
      <c r="A341" s="1" t="s">
        <v>93</v>
      </c>
      <c r="B341" s="2">
        <v>2001</v>
      </c>
      <c r="C341" s="2">
        <v>2000</v>
      </c>
      <c r="D341" s="2" t="s">
        <v>28</v>
      </c>
      <c r="E341" s="1" t="s">
        <v>18</v>
      </c>
      <c r="F341" s="1" t="s">
        <v>94</v>
      </c>
      <c r="G341" s="1" t="s">
        <v>98</v>
      </c>
      <c r="H341" s="2">
        <v>6</v>
      </c>
      <c r="I341" s="2" t="s">
        <v>19</v>
      </c>
      <c r="J341" s="7" t="s">
        <v>20</v>
      </c>
      <c r="K341" s="1">
        <v>0.105</v>
      </c>
      <c r="L341" s="1" t="s">
        <v>21</v>
      </c>
      <c r="M341" s="1" t="s">
        <v>100</v>
      </c>
      <c r="O341" s="4" t="s">
        <v>96</v>
      </c>
    </row>
    <row r="342" spans="1:15" ht="15" customHeight="1" x14ac:dyDescent="0.2">
      <c r="A342" s="1" t="s">
        <v>93</v>
      </c>
      <c r="B342" s="2">
        <v>2001</v>
      </c>
      <c r="C342" s="2">
        <v>2000</v>
      </c>
      <c r="D342" s="2" t="s">
        <v>26</v>
      </c>
      <c r="E342" s="1" t="s">
        <v>18</v>
      </c>
      <c r="F342" s="1" t="s">
        <v>94</v>
      </c>
      <c r="G342" s="1" t="s">
        <v>98</v>
      </c>
      <c r="H342" s="2">
        <v>6</v>
      </c>
      <c r="I342" s="2" t="s">
        <v>19</v>
      </c>
      <c r="J342" s="7" t="s">
        <v>20</v>
      </c>
      <c r="K342" s="1">
        <v>0.112</v>
      </c>
      <c r="L342" s="1" t="s">
        <v>21</v>
      </c>
      <c r="M342" s="1" t="s">
        <v>100</v>
      </c>
      <c r="O342" s="4" t="s">
        <v>96</v>
      </c>
    </row>
    <row r="343" spans="1:15" ht="15" customHeight="1" x14ac:dyDescent="0.2">
      <c r="A343" s="1" t="s">
        <v>93</v>
      </c>
      <c r="B343" s="2">
        <v>2001</v>
      </c>
      <c r="C343" s="2">
        <v>2000</v>
      </c>
      <c r="D343" s="2" t="s">
        <v>28</v>
      </c>
      <c r="E343" s="1" t="s">
        <v>18</v>
      </c>
      <c r="F343" s="1" t="s">
        <v>94</v>
      </c>
      <c r="G343" s="1" t="s">
        <v>99</v>
      </c>
      <c r="H343" s="2">
        <v>6</v>
      </c>
      <c r="I343" s="2" t="s">
        <v>19</v>
      </c>
      <c r="J343" s="7" t="s">
        <v>20</v>
      </c>
      <c r="K343" s="1">
        <v>9.4E-2</v>
      </c>
      <c r="L343" s="1" t="s">
        <v>21</v>
      </c>
      <c r="M343" s="1" t="s">
        <v>100</v>
      </c>
      <c r="O343" s="4" t="s">
        <v>96</v>
      </c>
    </row>
    <row r="344" spans="1:15" ht="15" customHeight="1" x14ac:dyDescent="0.2">
      <c r="A344" s="1" t="s">
        <v>93</v>
      </c>
      <c r="B344" s="2">
        <v>2001</v>
      </c>
      <c r="C344" s="2">
        <v>2000</v>
      </c>
      <c r="D344" s="2" t="s">
        <v>26</v>
      </c>
      <c r="E344" s="1" t="s">
        <v>18</v>
      </c>
      <c r="F344" s="1" t="s">
        <v>94</v>
      </c>
      <c r="G344" s="1" t="s">
        <v>99</v>
      </c>
      <c r="H344" s="2">
        <v>6</v>
      </c>
      <c r="I344" s="2" t="s">
        <v>19</v>
      </c>
      <c r="J344" s="7" t="s">
        <v>20</v>
      </c>
      <c r="K344" s="1">
        <v>0.105</v>
      </c>
      <c r="L344" s="1" t="s">
        <v>21</v>
      </c>
      <c r="M344" s="1" t="s">
        <v>100</v>
      </c>
      <c r="O344" s="4" t="s">
        <v>96</v>
      </c>
    </row>
    <row r="345" spans="1:15" ht="15" customHeight="1" x14ac:dyDescent="0.2">
      <c r="A345" s="1" t="s">
        <v>93</v>
      </c>
      <c r="B345" s="2">
        <v>2001</v>
      </c>
      <c r="C345" s="2">
        <v>2000</v>
      </c>
      <c r="D345" s="2" t="s">
        <v>25</v>
      </c>
      <c r="E345" s="1" t="s">
        <v>18</v>
      </c>
      <c r="F345" s="1" t="s">
        <v>94</v>
      </c>
      <c r="G345" s="1" t="s">
        <v>95</v>
      </c>
      <c r="H345" s="2">
        <v>6</v>
      </c>
      <c r="I345" s="2" t="s">
        <v>19</v>
      </c>
      <c r="J345" s="2" t="s">
        <v>49</v>
      </c>
      <c r="K345" s="1">
        <v>4.2999999999999997E-2</v>
      </c>
      <c r="L345" s="1" t="s">
        <v>21</v>
      </c>
      <c r="M345" s="1" t="s">
        <v>22</v>
      </c>
      <c r="O345" s="4" t="s">
        <v>96</v>
      </c>
    </row>
    <row r="346" spans="1:15" ht="15" customHeight="1" x14ac:dyDescent="0.2">
      <c r="A346" s="1" t="s">
        <v>93</v>
      </c>
      <c r="B346" s="2">
        <v>2001</v>
      </c>
      <c r="C346" s="2">
        <v>2000</v>
      </c>
      <c r="D346" s="2" t="s">
        <v>26</v>
      </c>
      <c r="E346" s="1" t="s">
        <v>18</v>
      </c>
      <c r="F346" s="1" t="s">
        <v>94</v>
      </c>
      <c r="G346" s="1" t="s">
        <v>95</v>
      </c>
      <c r="H346" s="2">
        <v>6</v>
      </c>
      <c r="I346" s="2" t="s">
        <v>19</v>
      </c>
      <c r="J346" s="2" t="s">
        <v>49</v>
      </c>
      <c r="K346" s="1">
        <v>4.3999999999999997E-2</v>
      </c>
      <c r="L346" s="1" t="s">
        <v>21</v>
      </c>
      <c r="M346" s="1" t="s">
        <v>22</v>
      </c>
      <c r="N346" s="8"/>
      <c r="O346" s="4" t="s">
        <v>96</v>
      </c>
    </row>
    <row r="347" spans="1:15" ht="15" customHeight="1" x14ac:dyDescent="0.2">
      <c r="A347" s="1" t="s">
        <v>93</v>
      </c>
      <c r="B347" s="2">
        <v>2001</v>
      </c>
      <c r="C347" s="2">
        <v>2000</v>
      </c>
      <c r="D347" s="2" t="s">
        <v>17</v>
      </c>
      <c r="E347" s="1" t="s">
        <v>18</v>
      </c>
      <c r="F347" s="1" t="s">
        <v>94</v>
      </c>
      <c r="G347" s="1" t="s">
        <v>95</v>
      </c>
      <c r="H347" s="2">
        <v>6</v>
      </c>
      <c r="I347" s="2" t="s">
        <v>19</v>
      </c>
      <c r="J347" s="2" t="s">
        <v>49</v>
      </c>
      <c r="K347" s="1">
        <v>4.5999999999999999E-2</v>
      </c>
      <c r="L347" s="1" t="s">
        <v>21</v>
      </c>
      <c r="M347" s="1" t="s">
        <v>22</v>
      </c>
      <c r="N347" s="8"/>
      <c r="O347" s="4" t="s">
        <v>96</v>
      </c>
    </row>
    <row r="348" spans="1:15" ht="15" customHeight="1" x14ac:dyDescent="0.2">
      <c r="A348" s="1" t="s">
        <v>93</v>
      </c>
      <c r="B348" s="2">
        <v>2001</v>
      </c>
      <c r="C348" s="2">
        <v>2000</v>
      </c>
      <c r="D348" s="2" t="s">
        <v>25</v>
      </c>
      <c r="E348" s="1" t="s">
        <v>18</v>
      </c>
      <c r="F348" s="1" t="s">
        <v>94</v>
      </c>
      <c r="G348" s="1" t="s">
        <v>97</v>
      </c>
      <c r="H348" s="2">
        <v>6</v>
      </c>
      <c r="I348" s="2" t="s">
        <v>19</v>
      </c>
      <c r="J348" s="2" t="s">
        <v>49</v>
      </c>
      <c r="K348" s="1">
        <v>4.1000000000000002E-2</v>
      </c>
      <c r="L348" s="1" t="s">
        <v>21</v>
      </c>
      <c r="M348" s="1" t="s">
        <v>22</v>
      </c>
      <c r="N348" s="8"/>
      <c r="O348" s="4" t="s">
        <v>96</v>
      </c>
    </row>
    <row r="349" spans="1:15" ht="15" customHeight="1" x14ac:dyDescent="0.25">
      <c r="A349" s="1" t="s">
        <v>197</v>
      </c>
      <c r="B349" s="2">
        <v>2009</v>
      </c>
      <c r="C349" s="2" t="s">
        <v>198</v>
      </c>
      <c r="D349" s="2" t="s">
        <v>17</v>
      </c>
      <c r="E349" s="1" t="s">
        <v>47</v>
      </c>
      <c r="F349" s="1" t="s">
        <v>48</v>
      </c>
      <c r="G349" s="1" t="s">
        <v>199</v>
      </c>
      <c r="H349" s="2">
        <v>6</v>
      </c>
      <c r="I349" s="2" t="s">
        <v>19</v>
      </c>
      <c r="J349" s="2" t="s">
        <v>201</v>
      </c>
      <c r="K349" s="1">
        <v>0.1</v>
      </c>
      <c r="L349" s="8" t="s">
        <v>110</v>
      </c>
      <c r="M349" s="1" t="s">
        <v>22</v>
      </c>
      <c r="N349" s="1" t="s">
        <v>202</v>
      </c>
      <c r="O349" s="1" t="s">
        <v>171</v>
      </c>
    </row>
    <row r="350" spans="1:15" ht="15" customHeight="1" x14ac:dyDescent="0.25">
      <c r="A350" s="1" t="s">
        <v>197</v>
      </c>
      <c r="B350" s="2">
        <v>2009</v>
      </c>
      <c r="C350" s="2" t="s">
        <v>198</v>
      </c>
      <c r="D350" s="2" t="s">
        <v>17</v>
      </c>
      <c r="E350" s="1" t="s">
        <v>47</v>
      </c>
      <c r="F350" s="1" t="s">
        <v>48</v>
      </c>
      <c r="G350" s="1" t="s">
        <v>200</v>
      </c>
      <c r="H350" s="2">
        <v>6</v>
      </c>
      <c r="I350" s="2" t="s">
        <v>19</v>
      </c>
      <c r="J350" s="2" t="s">
        <v>201</v>
      </c>
      <c r="K350" s="1">
        <v>0.04</v>
      </c>
      <c r="L350" s="8" t="s">
        <v>110</v>
      </c>
      <c r="M350" s="1" t="s">
        <v>31</v>
      </c>
      <c r="N350" s="1" t="s">
        <v>202</v>
      </c>
      <c r="O350" s="1" t="s">
        <v>171</v>
      </c>
    </row>
    <row r="351" spans="1:15" ht="15" customHeight="1" x14ac:dyDescent="0.2">
      <c r="A351" s="1" t="s">
        <v>93</v>
      </c>
      <c r="B351" s="2">
        <v>2001</v>
      </c>
      <c r="C351" s="2">
        <v>1999</v>
      </c>
      <c r="D351" s="2" t="s">
        <v>26</v>
      </c>
      <c r="E351" s="1" t="s">
        <v>18</v>
      </c>
      <c r="F351" s="1" t="s">
        <v>94</v>
      </c>
      <c r="G351" s="1" t="s">
        <v>97</v>
      </c>
      <c r="H351" s="2">
        <v>6</v>
      </c>
      <c r="I351" s="2" t="s">
        <v>19</v>
      </c>
      <c r="J351" s="2" t="s">
        <v>49</v>
      </c>
      <c r="K351" s="1">
        <v>0.05</v>
      </c>
      <c r="L351" s="1" t="s">
        <v>21</v>
      </c>
      <c r="M351" s="1" t="s">
        <v>22</v>
      </c>
      <c r="N351" s="8"/>
      <c r="O351" s="4" t="s">
        <v>96</v>
      </c>
    </row>
    <row r="352" spans="1:15" ht="15" customHeight="1" x14ac:dyDescent="0.2">
      <c r="A352" s="1" t="s">
        <v>93</v>
      </c>
      <c r="B352" s="2">
        <v>2001</v>
      </c>
      <c r="C352" s="2">
        <v>1999</v>
      </c>
      <c r="D352" s="2" t="s">
        <v>17</v>
      </c>
      <c r="E352" s="1" t="s">
        <v>18</v>
      </c>
      <c r="F352" s="1" t="s">
        <v>94</v>
      </c>
      <c r="G352" s="1" t="s">
        <v>97</v>
      </c>
      <c r="H352" s="2">
        <v>6</v>
      </c>
      <c r="I352" s="2" t="s">
        <v>19</v>
      </c>
      <c r="J352" s="2" t="s">
        <v>49</v>
      </c>
      <c r="K352" s="1">
        <v>3.6999999999999998E-2</v>
      </c>
      <c r="L352" s="1" t="s">
        <v>21</v>
      </c>
      <c r="M352" s="1" t="s">
        <v>22</v>
      </c>
      <c r="N352" s="8"/>
      <c r="O352" s="4" t="s">
        <v>96</v>
      </c>
    </row>
    <row r="353" spans="1:15" ht="15" customHeight="1" x14ac:dyDescent="0.25">
      <c r="A353" s="1" t="s">
        <v>197</v>
      </c>
      <c r="B353" s="2">
        <v>2009</v>
      </c>
      <c r="C353" s="2" t="s">
        <v>198</v>
      </c>
      <c r="D353" s="2" t="s">
        <v>17</v>
      </c>
      <c r="E353" s="1" t="s">
        <v>47</v>
      </c>
      <c r="F353" s="1" t="s">
        <v>48</v>
      </c>
      <c r="G353" s="1" t="s">
        <v>58</v>
      </c>
      <c r="H353" s="2">
        <v>6</v>
      </c>
      <c r="I353" s="2" t="s">
        <v>19</v>
      </c>
      <c r="J353" s="2" t="s">
        <v>205</v>
      </c>
      <c r="K353" s="1">
        <v>0.57999999999999996</v>
      </c>
      <c r="L353" s="1" t="s">
        <v>206</v>
      </c>
      <c r="M353" s="1" t="s">
        <v>22</v>
      </c>
      <c r="N353" s="3" t="s">
        <v>207</v>
      </c>
      <c r="O353" s="1" t="s">
        <v>171</v>
      </c>
    </row>
    <row r="354" spans="1:15" ht="15" customHeight="1" x14ac:dyDescent="0.25">
      <c r="A354" s="1" t="s">
        <v>197</v>
      </c>
      <c r="B354" s="2">
        <v>2009</v>
      </c>
      <c r="C354" s="2" t="s">
        <v>198</v>
      </c>
      <c r="D354" s="2" t="s">
        <v>17</v>
      </c>
      <c r="E354" s="1" t="s">
        <v>47</v>
      </c>
      <c r="F354" s="1" t="s">
        <v>48</v>
      </c>
      <c r="G354" s="1" t="s">
        <v>199</v>
      </c>
      <c r="H354" s="2">
        <v>6</v>
      </c>
      <c r="I354" s="2" t="s">
        <v>19</v>
      </c>
      <c r="J354" s="2" t="s">
        <v>205</v>
      </c>
      <c r="K354" s="1">
        <v>0.81</v>
      </c>
      <c r="L354" s="1" t="s">
        <v>206</v>
      </c>
      <c r="M354" s="1" t="s">
        <v>22</v>
      </c>
      <c r="N354" s="3" t="s">
        <v>207</v>
      </c>
      <c r="O354" s="1" t="s">
        <v>171</v>
      </c>
    </row>
    <row r="355" spans="1:15" ht="15" customHeight="1" x14ac:dyDescent="0.25">
      <c r="A355" s="1" t="s">
        <v>197</v>
      </c>
      <c r="B355" s="2">
        <v>2009</v>
      </c>
      <c r="C355" s="2" t="s">
        <v>198</v>
      </c>
      <c r="D355" s="2" t="s">
        <v>17</v>
      </c>
      <c r="E355" s="1" t="s">
        <v>47</v>
      </c>
      <c r="F355" s="1" t="s">
        <v>48</v>
      </c>
      <c r="G355" s="1" t="s">
        <v>200</v>
      </c>
      <c r="H355" s="2">
        <v>6</v>
      </c>
      <c r="I355" s="2" t="s">
        <v>19</v>
      </c>
      <c r="J355" s="2" t="s">
        <v>205</v>
      </c>
      <c r="K355" s="1">
        <v>0.83</v>
      </c>
      <c r="L355" s="1" t="s">
        <v>206</v>
      </c>
      <c r="M355" s="1" t="s">
        <v>31</v>
      </c>
      <c r="N355" s="3" t="s">
        <v>207</v>
      </c>
      <c r="O355" s="1" t="s">
        <v>171</v>
      </c>
    </row>
    <row r="356" spans="1:15" ht="15" customHeight="1" x14ac:dyDescent="0.25">
      <c r="A356" s="1" t="s">
        <v>197</v>
      </c>
      <c r="B356" s="2">
        <v>2009</v>
      </c>
      <c r="C356" s="2" t="s">
        <v>198</v>
      </c>
      <c r="D356" s="2" t="s">
        <v>17</v>
      </c>
      <c r="E356" s="1" t="s">
        <v>107</v>
      </c>
      <c r="F356" s="1" t="s">
        <v>48</v>
      </c>
      <c r="G356" s="1" t="s">
        <v>208</v>
      </c>
      <c r="H356" s="2">
        <v>6</v>
      </c>
      <c r="I356" s="2" t="s">
        <v>19</v>
      </c>
      <c r="J356" s="2" t="s">
        <v>205</v>
      </c>
      <c r="K356" s="1">
        <v>1.74</v>
      </c>
      <c r="L356" s="1" t="s">
        <v>206</v>
      </c>
      <c r="M356" s="1" t="s">
        <v>31</v>
      </c>
      <c r="N356" s="3" t="s">
        <v>207</v>
      </c>
      <c r="O356" s="1" t="s">
        <v>171</v>
      </c>
    </row>
    <row r="357" spans="1:15" ht="15" customHeight="1" x14ac:dyDescent="0.25">
      <c r="A357" s="1" t="s">
        <v>197</v>
      </c>
      <c r="B357" s="2">
        <v>2009</v>
      </c>
      <c r="C357" s="2" t="s">
        <v>198</v>
      </c>
      <c r="D357" s="2" t="s">
        <v>17</v>
      </c>
      <c r="E357" s="1" t="s">
        <v>47</v>
      </c>
      <c r="F357" s="1" t="s">
        <v>48</v>
      </c>
      <c r="G357" s="1" t="s">
        <v>199</v>
      </c>
      <c r="H357" s="2">
        <v>6</v>
      </c>
      <c r="I357" s="2" t="s">
        <v>19</v>
      </c>
      <c r="J357" s="2" t="s">
        <v>209</v>
      </c>
      <c r="K357" s="1">
        <v>0.53</v>
      </c>
      <c r="L357" s="8" t="s">
        <v>110</v>
      </c>
      <c r="M357" s="1" t="s">
        <v>22</v>
      </c>
      <c r="N357" s="1" t="s">
        <v>210</v>
      </c>
      <c r="O357" s="1" t="s">
        <v>171</v>
      </c>
    </row>
    <row r="358" spans="1:15" ht="15" customHeight="1" x14ac:dyDescent="0.25">
      <c r="A358" s="1" t="s">
        <v>197</v>
      </c>
      <c r="B358" s="2">
        <v>2009</v>
      </c>
      <c r="C358" s="2" t="s">
        <v>198</v>
      </c>
      <c r="D358" s="2" t="s">
        <v>17</v>
      </c>
      <c r="E358" s="1" t="s">
        <v>47</v>
      </c>
      <c r="F358" s="1" t="s">
        <v>48</v>
      </c>
      <c r="G358" s="1" t="s">
        <v>200</v>
      </c>
      <c r="H358" s="2">
        <v>6</v>
      </c>
      <c r="I358" s="2" t="s">
        <v>19</v>
      </c>
      <c r="J358" s="2" t="s">
        <v>209</v>
      </c>
      <c r="K358" s="1">
        <v>0.24</v>
      </c>
      <c r="L358" s="8" t="s">
        <v>110</v>
      </c>
      <c r="M358" s="1" t="s">
        <v>31</v>
      </c>
      <c r="N358" s="1" t="s">
        <v>210</v>
      </c>
      <c r="O358" s="1" t="s">
        <v>171</v>
      </c>
    </row>
    <row r="359" spans="1:15" ht="15" customHeight="1" x14ac:dyDescent="0.25">
      <c r="A359" s="1" t="s">
        <v>197</v>
      </c>
      <c r="B359" s="2">
        <v>2009</v>
      </c>
      <c r="C359" s="2" t="s">
        <v>198</v>
      </c>
      <c r="D359" s="2" t="s">
        <v>17</v>
      </c>
      <c r="E359" s="1" t="s">
        <v>47</v>
      </c>
      <c r="F359" s="1" t="s">
        <v>48</v>
      </c>
      <c r="G359" s="1" t="s">
        <v>58</v>
      </c>
      <c r="H359" s="2">
        <v>6</v>
      </c>
      <c r="I359" s="2" t="s">
        <v>19</v>
      </c>
      <c r="J359" s="2" t="s">
        <v>211</v>
      </c>
      <c r="K359" s="1">
        <v>0.5</v>
      </c>
      <c r="L359" s="1" t="s">
        <v>206</v>
      </c>
      <c r="M359" s="1" t="s">
        <v>22</v>
      </c>
      <c r="N359" s="1" t="s">
        <v>212</v>
      </c>
      <c r="O359" s="1" t="s">
        <v>171</v>
      </c>
    </row>
    <row r="360" spans="1:15" ht="15" customHeight="1" x14ac:dyDescent="0.25">
      <c r="A360" s="1" t="s">
        <v>197</v>
      </c>
      <c r="B360" s="2">
        <v>2009</v>
      </c>
      <c r="C360" s="2" t="s">
        <v>198</v>
      </c>
      <c r="D360" s="2" t="s">
        <v>17</v>
      </c>
      <c r="E360" s="1" t="s">
        <v>47</v>
      </c>
      <c r="F360" s="1" t="s">
        <v>48</v>
      </c>
      <c r="G360" s="1" t="s">
        <v>199</v>
      </c>
      <c r="H360" s="2">
        <v>6</v>
      </c>
      <c r="I360" s="2" t="s">
        <v>19</v>
      </c>
      <c r="J360" s="2" t="s">
        <v>211</v>
      </c>
      <c r="K360" s="1">
        <v>1.9</v>
      </c>
      <c r="L360" s="1" t="s">
        <v>206</v>
      </c>
      <c r="M360" s="1" t="s">
        <v>22</v>
      </c>
      <c r="N360" s="1" t="s">
        <v>212</v>
      </c>
      <c r="O360" s="1" t="s">
        <v>171</v>
      </c>
    </row>
    <row r="361" spans="1:15" ht="15" customHeight="1" x14ac:dyDescent="0.25">
      <c r="A361" s="1" t="s">
        <v>197</v>
      </c>
      <c r="B361" s="2">
        <v>2009</v>
      </c>
      <c r="C361" s="2" t="s">
        <v>198</v>
      </c>
      <c r="D361" s="2" t="s">
        <v>17</v>
      </c>
      <c r="E361" s="1" t="s">
        <v>47</v>
      </c>
      <c r="F361" s="1" t="s">
        <v>48</v>
      </c>
      <c r="G361" s="1" t="s">
        <v>200</v>
      </c>
      <c r="H361" s="2">
        <v>6</v>
      </c>
      <c r="I361" s="2" t="s">
        <v>19</v>
      </c>
      <c r="J361" s="2" t="s">
        <v>211</v>
      </c>
      <c r="K361" s="1">
        <v>1.3</v>
      </c>
      <c r="L361" s="1" t="s">
        <v>206</v>
      </c>
      <c r="M361" s="1" t="s">
        <v>31</v>
      </c>
      <c r="N361" s="1" t="s">
        <v>212</v>
      </c>
      <c r="O361" s="1" t="s">
        <v>171</v>
      </c>
    </row>
    <row r="362" spans="1:15" ht="15" customHeight="1" x14ac:dyDescent="0.25">
      <c r="A362" s="1" t="s">
        <v>197</v>
      </c>
      <c r="B362" s="2">
        <v>2009</v>
      </c>
      <c r="C362" s="2" t="s">
        <v>198</v>
      </c>
      <c r="D362" s="2" t="s">
        <v>17</v>
      </c>
      <c r="E362" s="1" t="s">
        <v>107</v>
      </c>
      <c r="F362" s="1" t="s">
        <v>48</v>
      </c>
      <c r="G362" s="1" t="s">
        <v>208</v>
      </c>
      <c r="H362" s="2">
        <v>6</v>
      </c>
      <c r="I362" s="2" t="s">
        <v>19</v>
      </c>
      <c r="J362" s="2" t="s">
        <v>211</v>
      </c>
      <c r="K362" s="1">
        <v>1.92</v>
      </c>
      <c r="L362" s="1" t="s">
        <v>206</v>
      </c>
      <c r="M362" s="1" t="s">
        <v>31</v>
      </c>
      <c r="N362" s="1" t="s">
        <v>212</v>
      </c>
      <c r="O362" s="1" t="s">
        <v>171</v>
      </c>
    </row>
    <row r="363" spans="1:15" ht="15" customHeight="1" x14ac:dyDescent="0.2">
      <c r="A363" s="1" t="s">
        <v>93</v>
      </c>
      <c r="B363" s="2">
        <v>2001</v>
      </c>
      <c r="C363" s="2">
        <v>1999</v>
      </c>
      <c r="D363" s="2" t="s">
        <v>28</v>
      </c>
      <c r="E363" s="1" t="s">
        <v>18</v>
      </c>
      <c r="F363" s="1" t="s">
        <v>94</v>
      </c>
      <c r="G363" s="1" t="s">
        <v>97</v>
      </c>
      <c r="H363" s="2">
        <v>6</v>
      </c>
      <c r="I363" s="2" t="s">
        <v>19</v>
      </c>
      <c r="J363" s="2" t="s">
        <v>49</v>
      </c>
      <c r="K363" s="1">
        <v>4.2999999999999997E-2</v>
      </c>
      <c r="L363" s="1" t="s">
        <v>21</v>
      </c>
      <c r="M363" s="1" t="s">
        <v>22</v>
      </c>
      <c r="N363" s="8"/>
      <c r="O363" s="4" t="s">
        <v>96</v>
      </c>
    </row>
    <row r="364" spans="1:15" ht="15" customHeight="1" x14ac:dyDescent="0.2">
      <c r="A364" s="1" t="s">
        <v>93</v>
      </c>
      <c r="B364" s="2">
        <v>2001</v>
      </c>
      <c r="C364" s="2">
        <v>1999</v>
      </c>
      <c r="D364" s="2" t="s">
        <v>25</v>
      </c>
      <c r="E364" s="1" t="s">
        <v>18</v>
      </c>
      <c r="F364" s="1" t="s">
        <v>94</v>
      </c>
      <c r="G364" s="1" t="s">
        <v>98</v>
      </c>
      <c r="H364" s="2">
        <v>6</v>
      </c>
      <c r="I364" s="2" t="s">
        <v>19</v>
      </c>
      <c r="J364" s="2" t="s">
        <v>49</v>
      </c>
      <c r="K364" s="1">
        <v>6.2E-2</v>
      </c>
      <c r="L364" s="1" t="s">
        <v>21</v>
      </c>
      <c r="M364" s="1" t="s">
        <v>22</v>
      </c>
      <c r="N364" s="8"/>
      <c r="O364" s="4" t="s">
        <v>96</v>
      </c>
    </row>
    <row r="365" spans="1:15" ht="15" customHeight="1" x14ac:dyDescent="0.2">
      <c r="A365" s="1" t="s">
        <v>93</v>
      </c>
      <c r="B365" s="2">
        <v>2001</v>
      </c>
      <c r="C365" s="2">
        <v>1999</v>
      </c>
      <c r="D365" s="2" t="s">
        <v>17</v>
      </c>
      <c r="E365" s="1" t="s">
        <v>18</v>
      </c>
      <c r="F365" s="1" t="s">
        <v>94</v>
      </c>
      <c r="G365" s="1" t="s">
        <v>98</v>
      </c>
      <c r="H365" s="2">
        <v>6</v>
      </c>
      <c r="I365" s="2" t="s">
        <v>19</v>
      </c>
      <c r="J365" s="2" t="s">
        <v>49</v>
      </c>
      <c r="K365" s="1">
        <v>7.5999999999999998E-2</v>
      </c>
      <c r="L365" s="1" t="s">
        <v>21</v>
      </c>
      <c r="M365" s="1" t="s">
        <v>22</v>
      </c>
      <c r="N365" s="8"/>
      <c r="O365" s="4" t="s">
        <v>96</v>
      </c>
    </row>
    <row r="366" spans="1:15" ht="15" customHeight="1" x14ac:dyDescent="0.2">
      <c r="A366" s="1" t="s">
        <v>93</v>
      </c>
      <c r="B366" s="2">
        <v>2001</v>
      </c>
      <c r="C366" s="2">
        <v>1999</v>
      </c>
      <c r="D366" s="2" t="s">
        <v>28</v>
      </c>
      <c r="E366" s="1" t="s">
        <v>18</v>
      </c>
      <c r="F366" s="1" t="s">
        <v>94</v>
      </c>
      <c r="G366" s="1" t="s">
        <v>98</v>
      </c>
      <c r="H366" s="2">
        <v>6</v>
      </c>
      <c r="I366" s="2" t="s">
        <v>19</v>
      </c>
      <c r="J366" s="2" t="s">
        <v>49</v>
      </c>
      <c r="K366" s="1">
        <v>3.5999999999999997E-2</v>
      </c>
      <c r="L366" s="1" t="s">
        <v>21</v>
      </c>
      <c r="M366" s="1" t="s">
        <v>22</v>
      </c>
      <c r="N366" s="8"/>
      <c r="O366" s="4" t="s">
        <v>96</v>
      </c>
    </row>
    <row r="367" spans="1:15" ht="15" customHeight="1" x14ac:dyDescent="0.2">
      <c r="A367" s="1" t="s">
        <v>93</v>
      </c>
      <c r="B367" s="2">
        <v>2001</v>
      </c>
      <c r="C367" s="2">
        <v>1999</v>
      </c>
      <c r="D367" s="2" t="s">
        <v>26</v>
      </c>
      <c r="E367" s="1" t="s">
        <v>18</v>
      </c>
      <c r="F367" s="1" t="s">
        <v>94</v>
      </c>
      <c r="G367" s="1" t="s">
        <v>99</v>
      </c>
      <c r="H367" s="2">
        <v>5</v>
      </c>
      <c r="I367" s="2" t="s">
        <v>19</v>
      </c>
      <c r="J367" s="2" t="s">
        <v>49</v>
      </c>
      <c r="K367" s="1">
        <v>4.2000000000000003E-2</v>
      </c>
      <c r="L367" s="1" t="s">
        <v>21</v>
      </c>
      <c r="M367" s="1" t="s">
        <v>22</v>
      </c>
      <c r="N367" s="8"/>
      <c r="O367" s="4" t="s">
        <v>96</v>
      </c>
    </row>
    <row r="368" spans="1:15" ht="15" customHeight="1" x14ac:dyDescent="0.2">
      <c r="A368" s="1" t="s">
        <v>93</v>
      </c>
      <c r="B368" s="2">
        <v>2001</v>
      </c>
      <c r="C368" s="2">
        <v>2000</v>
      </c>
      <c r="D368" s="2" t="s">
        <v>25</v>
      </c>
      <c r="E368" s="1" t="s">
        <v>18</v>
      </c>
      <c r="F368" s="1" t="s">
        <v>94</v>
      </c>
      <c r="G368" s="1" t="s">
        <v>95</v>
      </c>
      <c r="H368" s="2">
        <v>6</v>
      </c>
      <c r="I368" s="2" t="s">
        <v>19</v>
      </c>
      <c r="J368" s="2" t="s">
        <v>49</v>
      </c>
      <c r="K368" s="1">
        <v>5.8999999999999997E-2</v>
      </c>
      <c r="L368" s="1" t="s">
        <v>21</v>
      </c>
      <c r="M368" s="1" t="s">
        <v>22</v>
      </c>
      <c r="N368" s="8"/>
      <c r="O368" s="4" t="s">
        <v>96</v>
      </c>
    </row>
    <row r="369" spans="1:15" ht="15" customHeight="1" x14ac:dyDescent="0.2">
      <c r="A369" s="1" t="s">
        <v>93</v>
      </c>
      <c r="B369" s="2">
        <v>2001</v>
      </c>
      <c r="C369" s="2">
        <v>2000</v>
      </c>
      <c r="D369" s="2" t="s">
        <v>26</v>
      </c>
      <c r="E369" s="1" t="s">
        <v>18</v>
      </c>
      <c r="F369" s="1" t="s">
        <v>94</v>
      </c>
      <c r="G369" s="1" t="s">
        <v>95</v>
      </c>
      <c r="H369" s="2">
        <v>6</v>
      </c>
      <c r="I369" s="2" t="s">
        <v>19</v>
      </c>
      <c r="J369" s="2" t="s">
        <v>49</v>
      </c>
      <c r="K369" s="1">
        <v>4.9000000000000002E-2</v>
      </c>
      <c r="L369" s="1" t="s">
        <v>21</v>
      </c>
      <c r="M369" s="1" t="s">
        <v>22</v>
      </c>
      <c r="N369" s="8"/>
      <c r="O369" s="4" t="s">
        <v>96</v>
      </c>
    </row>
    <row r="370" spans="1:15" ht="15" customHeight="1" x14ac:dyDescent="0.2">
      <c r="A370" s="1" t="s">
        <v>93</v>
      </c>
      <c r="B370" s="2">
        <v>2001</v>
      </c>
      <c r="C370" s="2">
        <v>2000</v>
      </c>
      <c r="D370" s="2" t="s">
        <v>17</v>
      </c>
      <c r="E370" s="1" t="s">
        <v>18</v>
      </c>
      <c r="F370" s="1" t="s">
        <v>94</v>
      </c>
      <c r="G370" s="1" t="s">
        <v>95</v>
      </c>
      <c r="H370" s="2">
        <v>6</v>
      </c>
      <c r="I370" s="2" t="s">
        <v>19</v>
      </c>
      <c r="J370" s="2" t="s">
        <v>49</v>
      </c>
      <c r="K370" s="1">
        <v>3.5999999999999997E-2</v>
      </c>
      <c r="L370" s="1" t="s">
        <v>21</v>
      </c>
      <c r="M370" s="1" t="s">
        <v>22</v>
      </c>
      <c r="N370" s="8"/>
      <c r="O370" s="4" t="s">
        <v>96</v>
      </c>
    </row>
    <row r="371" spans="1:15" ht="15" customHeight="1" x14ac:dyDescent="0.2">
      <c r="A371" s="1" t="s">
        <v>93</v>
      </c>
      <c r="B371" s="2">
        <v>2001</v>
      </c>
      <c r="C371" s="2">
        <v>2000</v>
      </c>
      <c r="D371" s="2" t="s">
        <v>25</v>
      </c>
      <c r="E371" s="1" t="s">
        <v>18</v>
      </c>
      <c r="F371" s="1" t="s">
        <v>94</v>
      </c>
      <c r="G371" s="1" t="s">
        <v>97</v>
      </c>
      <c r="H371" s="2">
        <v>6</v>
      </c>
      <c r="I371" s="2" t="s">
        <v>19</v>
      </c>
      <c r="J371" s="2" t="s">
        <v>49</v>
      </c>
      <c r="K371" s="1">
        <v>5.8000000000000003E-2</v>
      </c>
      <c r="L371" s="1" t="s">
        <v>21</v>
      </c>
      <c r="M371" s="1" t="s">
        <v>22</v>
      </c>
      <c r="N371" s="8"/>
      <c r="O371" s="4" t="s">
        <v>96</v>
      </c>
    </row>
    <row r="372" spans="1:15" ht="15" customHeight="1" x14ac:dyDescent="0.2">
      <c r="A372" s="1" t="s">
        <v>93</v>
      </c>
      <c r="B372" s="2">
        <v>2001</v>
      </c>
      <c r="C372" s="2">
        <v>2000</v>
      </c>
      <c r="D372" s="2" t="s">
        <v>26</v>
      </c>
      <c r="E372" s="1" t="s">
        <v>18</v>
      </c>
      <c r="F372" s="1" t="s">
        <v>94</v>
      </c>
      <c r="G372" s="1" t="s">
        <v>97</v>
      </c>
      <c r="H372" s="2">
        <v>6</v>
      </c>
      <c r="I372" s="2" t="s">
        <v>19</v>
      </c>
      <c r="J372" s="2" t="s">
        <v>49</v>
      </c>
      <c r="K372" s="1">
        <v>2.9000000000000001E-2</v>
      </c>
      <c r="L372" s="1" t="s">
        <v>21</v>
      </c>
      <c r="M372" s="1" t="s">
        <v>22</v>
      </c>
      <c r="N372" s="8"/>
      <c r="O372" s="4" t="s">
        <v>96</v>
      </c>
    </row>
    <row r="373" spans="1:15" ht="15" customHeight="1" x14ac:dyDescent="0.2">
      <c r="A373" s="1" t="s">
        <v>93</v>
      </c>
      <c r="B373" s="2">
        <v>2001</v>
      </c>
      <c r="C373" s="2">
        <v>2000</v>
      </c>
      <c r="D373" s="2" t="s">
        <v>17</v>
      </c>
      <c r="E373" s="1" t="s">
        <v>18</v>
      </c>
      <c r="F373" s="1" t="s">
        <v>94</v>
      </c>
      <c r="G373" s="1" t="s">
        <v>97</v>
      </c>
      <c r="H373" s="2">
        <v>6</v>
      </c>
      <c r="I373" s="2" t="s">
        <v>19</v>
      </c>
      <c r="J373" s="2" t="s">
        <v>49</v>
      </c>
      <c r="K373" s="1">
        <v>6.8000000000000005E-2</v>
      </c>
      <c r="L373" s="1" t="s">
        <v>21</v>
      </c>
      <c r="M373" s="1" t="s">
        <v>22</v>
      </c>
      <c r="N373" s="8"/>
      <c r="O373" s="4" t="s">
        <v>96</v>
      </c>
    </row>
    <row r="374" spans="1:15" ht="15" customHeight="1" x14ac:dyDescent="0.2">
      <c r="A374" s="1" t="s">
        <v>93</v>
      </c>
      <c r="B374" s="2">
        <v>2001</v>
      </c>
      <c r="C374" s="2">
        <v>2000</v>
      </c>
      <c r="D374" s="2" t="s">
        <v>28</v>
      </c>
      <c r="E374" s="1" t="s">
        <v>18</v>
      </c>
      <c r="F374" s="1" t="s">
        <v>94</v>
      </c>
      <c r="G374" s="1" t="s">
        <v>97</v>
      </c>
      <c r="H374" s="2">
        <v>6</v>
      </c>
      <c r="I374" s="2" t="s">
        <v>19</v>
      </c>
      <c r="J374" s="2" t="s">
        <v>49</v>
      </c>
      <c r="K374" s="1">
        <v>4.7E-2</v>
      </c>
      <c r="L374" s="1" t="s">
        <v>21</v>
      </c>
      <c r="M374" s="1" t="s">
        <v>22</v>
      </c>
      <c r="N374" s="8"/>
      <c r="O374" s="4" t="s">
        <v>96</v>
      </c>
    </row>
    <row r="375" spans="1:15" ht="15" customHeight="1" x14ac:dyDescent="0.2">
      <c r="A375" s="1" t="s">
        <v>93</v>
      </c>
      <c r="B375" s="2">
        <v>2001</v>
      </c>
      <c r="C375" s="2">
        <v>2000</v>
      </c>
      <c r="D375" s="2" t="s">
        <v>25</v>
      </c>
      <c r="E375" s="1" t="s">
        <v>18</v>
      </c>
      <c r="F375" s="1" t="s">
        <v>94</v>
      </c>
      <c r="G375" s="1" t="s">
        <v>98</v>
      </c>
      <c r="H375" s="2">
        <v>6</v>
      </c>
      <c r="I375" s="2" t="s">
        <v>19</v>
      </c>
      <c r="J375" s="2" t="s">
        <v>49</v>
      </c>
      <c r="K375" s="1">
        <v>6.9000000000000006E-2</v>
      </c>
      <c r="L375" s="1" t="s">
        <v>21</v>
      </c>
      <c r="M375" s="1" t="s">
        <v>22</v>
      </c>
      <c r="N375" s="8"/>
      <c r="O375" s="4" t="s">
        <v>96</v>
      </c>
    </row>
    <row r="376" spans="1:15" ht="15" customHeight="1" x14ac:dyDescent="0.2">
      <c r="A376" s="1" t="s">
        <v>93</v>
      </c>
      <c r="B376" s="2">
        <v>2001</v>
      </c>
      <c r="C376" s="2">
        <v>2000</v>
      </c>
      <c r="D376" s="2" t="s">
        <v>17</v>
      </c>
      <c r="E376" s="1" t="s">
        <v>18</v>
      </c>
      <c r="F376" s="1" t="s">
        <v>94</v>
      </c>
      <c r="G376" s="1" t="s">
        <v>98</v>
      </c>
      <c r="H376" s="2">
        <v>6</v>
      </c>
      <c r="I376" s="2" t="s">
        <v>19</v>
      </c>
      <c r="J376" s="2" t="s">
        <v>49</v>
      </c>
      <c r="K376" s="1">
        <v>4.9000000000000002E-2</v>
      </c>
      <c r="L376" s="1" t="s">
        <v>21</v>
      </c>
      <c r="M376" s="1" t="s">
        <v>22</v>
      </c>
      <c r="N376" s="8"/>
      <c r="O376" s="4" t="s">
        <v>96</v>
      </c>
    </row>
    <row r="377" spans="1:15" ht="15" customHeight="1" x14ac:dyDescent="0.2">
      <c r="A377" s="1" t="s">
        <v>93</v>
      </c>
      <c r="B377" s="2">
        <v>2001</v>
      </c>
      <c r="C377" s="2">
        <v>2000</v>
      </c>
      <c r="D377" s="2" t="s">
        <v>28</v>
      </c>
      <c r="E377" s="1" t="s">
        <v>18</v>
      </c>
      <c r="F377" s="1" t="s">
        <v>94</v>
      </c>
      <c r="G377" s="1" t="s">
        <v>98</v>
      </c>
      <c r="H377" s="2">
        <v>6</v>
      </c>
      <c r="I377" s="2" t="s">
        <v>19</v>
      </c>
      <c r="J377" s="2" t="s">
        <v>49</v>
      </c>
      <c r="K377" s="1">
        <v>6.6000000000000003E-2</v>
      </c>
      <c r="L377" s="1" t="s">
        <v>21</v>
      </c>
      <c r="M377" s="1" t="s">
        <v>22</v>
      </c>
      <c r="N377" s="8"/>
      <c r="O377" s="4" t="s">
        <v>96</v>
      </c>
    </row>
    <row r="378" spans="1:15" ht="15" customHeight="1" x14ac:dyDescent="0.2">
      <c r="A378" s="1" t="s">
        <v>93</v>
      </c>
      <c r="B378" s="2">
        <v>2001</v>
      </c>
      <c r="C378" s="2">
        <v>2000</v>
      </c>
      <c r="D378" s="2" t="s">
        <v>26</v>
      </c>
      <c r="E378" s="1" t="s">
        <v>18</v>
      </c>
      <c r="F378" s="1" t="s">
        <v>94</v>
      </c>
      <c r="G378" s="1" t="s">
        <v>98</v>
      </c>
      <c r="H378" s="2">
        <v>6</v>
      </c>
      <c r="I378" s="2" t="s">
        <v>19</v>
      </c>
      <c r="J378" s="2" t="s">
        <v>49</v>
      </c>
      <c r="K378" s="1">
        <v>4.5999999999999999E-2</v>
      </c>
      <c r="L378" s="1" t="s">
        <v>21</v>
      </c>
      <c r="M378" s="1" t="s">
        <v>22</v>
      </c>
      <c r="N378" s="8"/>
      <c r="O378" s="4" t="s">
        <v>96</v>
      </c>
    </row>
    <row r="379" spans="1:15" ht="15" customHeight="1" x14ac:dyDescent="0.2">
      <c r="A379" s="1" t="s">
        <v>93</v>
      </c>
      <c r="B379" s="2">
        <v>2001</v>
      </c>
      <c r="C379" s="2">
        <v>2000</v>
      </c>
      <c r="D379" s="2" t="s">
        <v>28</v>
      </c>
      <c r="E379" s="1" t="s">
        <v>18</v>
      </c>
      <c r="F379" s="1" t="s">
        <v>94</v>
      </c>
      <c r="G379" s="1" t="s">
        <v>99</v>
      </c>
      <c r="H379" s="2">
        <v>6</v>
      </c>
      <c r="I379" s="2" t="s">
        <v>19</v>
      </c>
      <c r="J379" s="2" t="s">
        <v>49</v>
      </c>
      <c r="K379" s="1">
        <v>7.1999999999999995E-2</v>
      </c>
      <c r="L379" s="1" t="s">
        <v>21</v>
      </c>
      <c r="M379" s="1" t="s">
        <v>22</v>
      </c>
      <c r="N379" s="8"/>
      <c r="O379" s="4" t="s">
        <v>96</v>
      </c>
    </row>
    <row r="380" spans="1:15" ht="15" customHeight="1" x14ac:dyDescent="0.2">
      <c r="A380" s="1" t="s">
        <v>93</v>
      </c>
      <c r="B380" s="2">
        <v>2001</v>
      </c>
      <c r="C380" s="2">
        <v>1999</v>
      </c>
      <c r="D380" s="2" t="s">
        <v>25</v>
      </c>
      <c r="E380" s="8" t="s">
        <v>18</v>
      </c>
      <c r="F380" s="1" t="s">
        <v>94</v>
      </c>
      <c r="G380" s="1" t="s">
        <v>95</v>
      </c>
      <c r="H380" s="2">
        <v>6</v>
      </c>
      <c r="I380" s="2" t="s">
        <v>19</v>
      </c>
      <c r="J380" s="2" t="s">
        <v>49</v>
      </c>
      <c r="K380" s="1">
        <v>3.9E-2</v>
      </c>
      <c r="L380" s="1" t="s">
        <v>21</v>
      </c>
      <c r="M380" s="1" t="s">
        <v>100</v>
      </c>
      <c r="O380" s="4" t="s">
        <v>96</v>
      </c>
    </row>
    <row r="381" spans="1:15" ht="15" customHeight="1" x14ac:dyDescent="0.2">
      <c r="A381" s="1" t="s">
        <v>93</v>
      </c>
      <c r="B381" s="2">
        <v>2001</v>
      </c>
      <c r="C381" s="7">
        <v>1999</v>
      </c>
      <c r="D381" s="2" t="s">
        <v>26</v>
      </c>
      <c r="E381" s="8" t="s">
        <v>18</v>
      </c>
      <c r="F381" s="1" t="s">
        <v>94</v>
      </c>
      <c r="G381" s="1" t="s">
        <v>95</v>
      </c>
      <c r="H381" s="2">
        <v>6</v>
      </c>
      <c r="I381" s="2" t="s">
        <v>19</v>
      </c>
      <c r="J381" s="2" t="s">
        <v>49</v>
      </c>
      <c r="K381" s="1">
        <v>6.9000000000000006E-2</v>
      </c>
      <c r="L381" s="1" t="s">
        <v>21</v>
      </c>
      <c r="M381" s="1" t="s">
        <v>100</v>
      </c>
      <c r="O381" s="4" t="s">
        <v>96</v>
      </c>
    </row>
    <row r="382" spans="1:15" ht="15" customHeight="1" x14ac:dyDescent="0.2">
      <c r="A382" s="1" t="s">
        <v>93</v>
      </c>
      <c r="B382" s="2">
        <v>2001</v>
      </c>
      <c r="C382" s="7">
        <v>1999</v>
      </c>
      <c r="D382" s="2" t="s">
        <v>17</v>
      </c>
      <c r="E382" s="8" t="s">
        <v>18</v>
      </c>
      <c r="F382" s="1" t="s">
        <v>94</v>
      </c>
      <c r="G382" s="1" t="s">
        <v>95</v>
      </c>
      <c r="H382" s="2">
        <v>6</v>
      </c>
      <c r="I382" s="2" t="s">
        <v>19</v>
      </c>
      <c r="J382" s="2" t="s">
        <v>49</v>
      </c>
      <c r="K382" s="1">
        <v>6.9000000000000006E-2</v>
      </c>
      <c r="L382" s="1" t="s">
        <v>21</v>
      </c>
      <c r="M382" s="1" t="s">
        <v>100</v>
      </c>
      <c r="O382" s="4" t="s">
        <v>96</v>
      </c>
    </row>
    <row r="383" spans="1:15" ht="15" customHeight="1" x14ac:dyDescent="0.2">
      <c r="A383" s="1" t="s">
        <v>93</v>
      </c>
      <c r="B383" s="2">
        <v>2001</v>
      </c>
      <c r="C383" s="7">
        <v>1999</v>
      </c>
      <c r="D383" s="2" t="s">
        <v>25</v>
      </c>
      <c r="E383" s="8" t="s">
        <v>18</v>
      </c>
      <c r="F383" s="1" t="s">
        <v>94</v>
      </c>
      <c r="G383" s="1" t="s">
        <v>97</v>
      </c>
      <c r="H383" s="2">
        <v>6</v>
      </c>
      <c r="I383" s="2" t="s">
        <v>19</v>
      </c>
      <c r="J383" s="2" t="s">
        <v>49</v>
      </c>
      <c r="K383" s="1">
        <v>5.0999999999999997E-2</v>
      </c>
      <c r="L383" s="1" t="s">
        <v>21</v>
      </c>
      <c r="M383" s="1" t="s">
        <v>100</v>
      </c>
      <c r="O383" s="4" t="s">
        <v>96</v>
      </c>
    </row>
    <row r="384" spans="1:15" ht="15" customHeight="1" x14ac:dyDescent="0.2">
      <c r="A384" s="1" t="s">
        <v>93</v>
      </c>
      <c r="B384" s="2">
        <v>2001</v>
      </c>
      <c r="C384" s="7">
        <v>1999</v>
      </c>
      <c r="D384" s="2" t="s">
        <v>26</v>
      </c>
      <c r="E384" s="8" t="s">
        <v>18</v>
      </c>
      <c r="F384" s="1" t="s">
        <v>94</v>
      </c>
      <c r="G384" s="1" t="s">
        <v>97</v>
      </c>
      <c r="H384" s="2">
        <v>6</v>
      </c>
      <c r="I384" s="2" t="s">
        <v>19</v>
      </c>
      <c r="J384" s="2" t="s">
        <v>49</v>
      </c>
      <c r="K384" s="1">
        <v>6.2E-2</v>
      </c>
      <c r="L384" s="1" t="s">
        <v>21</v>
      </c>
      <c r="M384" s="1" t="s">
        <v>100</v>
      </c>
      <c r="O384" s="4" t="s">
        <v>96</v>
      </c>
    </row>
    <row r="385" spans="1:15" ht="15" customHeight="1" x14ac:dyDescent="0.2">
      <c r="A385" s="1" t="s">
        <v>93</v>
      </c>
      <c r="B385" s="2">
        <v>2001</v>
      </c>
      <c r="C385" s="7">
        <v>1999</v>
      </c>
      <c r="D385" s="2" t="s">
        <v>17</v>
      </c>
      <c r="E385" s="8" t="s">
        <v>18</v>
      </c>
      <c r="F385" s="1" t="s">
        <v>94</v>
      </c>
      <c r="G385" s="1" t="s">
        <v>97</v>
      </c>
      <c r="H385" s="2">
        <v>6</v>
      </c>
      <c r="I385" s="2" t="s">
        <v>19</v>
      </c>
      <c r="J385" s="2" t="s">
        <v>49</v>
      </c>
      <c r="K385" s="1">
        <v>7.5999999999999998E-2</v>
      </c>
      <c r="L385" s="1" t="s">
        <v>21</v>
      </c>
      <c r="M385" s="1" t="s">
        <v>100</v>
      </c>
      <c r="O385" s="4" t="s">
        <v>96</v>
      </c>
    </row>
    <row r="386" spans="1:15" ht="15" customHeight="1" x14ac:dyDescent="0.2">
      <c r="A386" s="1" t="s">
        <v>93</v>
      </c>
      <c r="B386" s="2">
        <v>2001</v>
      </c>
      <c r="C386" s="7">
        <v>1999</v>
      </c>
      <c r="D386" s="2" t="s">
        <v>28</v>
      </c>
      <c r="E386" s="8" t="s">
        <v>18</v>
      </c>
      <c r="F386" s="1" t="s">
        <v>94</v>
      </c>
      <c r="G386" s="1" t="s">
        <v>97</v>
      </c>
      <c r="H386" s="2">
        <v>6</v>
      </c>
      <c r="I386" s="2" t="s">
        <v>19</v>
      </c>
      <c r="J386" s="2" t="s">
        <v>49</v>
      </c>
      <c r="K386" s="1">
        <v>3.5999999999999997E-2</v>
      </c>
      <c r="L386" s="1" t="s">
        <v>21</v>
      </c>
      <c r="M386" s="1" t="s">
        <v>100</v>
      </c>
      <c r="O386" s="4" t="s">
        <v>96</v>
      </c>
    </row>
    <row r="387" spans="1:15" ht="15" customHeight="1" x14ac:dyDescent="0.2">
      <c r="A387" s="1" t="s">
        <v>93</v>
      </c>
      <c r="B387" s="2">
        <v>2001</v>
      </c>
      <c r="C387" s="7">
        <v>1999</v>
      </c>
      <c r="D387" s="2" t="s">
        <v>25</v>
      </c>
      <c r="E387" s="8" t="s">
        <v>18</v>
      </c>
      <c r="F387" s="1" t="s">
        <v>94</v>
      </c>
      <c r="G387" s="1" t="s">
        <v>98</v>
      </c>
      <c r="H387" s="2">
        <v>6</v>
      </c>
      <c r="I387" s="2" t="s">
        <v>19</v>
      </c>
      <c r="J387" s="2" t="s">
        <v>49</v>
      </c>
      <c r="K387" s="1">
        <v>4.2000000000000003E-2</v>
      </c>
      <c r="L387" s="1" t="s">
        <v>21</v>
      </c>
      <c r="M387" s="1" t="s">
        <v>100</v>
      </c>
      <c r="O387" s="4" t="s">
        <v>96</v>
      </c>
    </row>
    <row r="388" spans="1:15" ht="15" customHeight="1" x14ac:dyDescent="0.2">
      <c r="A388" s="1" t="s">
        <v>93</v>
      </c>
      <c r="B388" s="2">
        <v>2001</v>
      </c>
      <c r="C388" s="7">
        <v>1999</v>
      </c>
      <c r="D388" s="2" t="s">
        <v>17</v>
      </c>
      <c r="E388" s="1" t="s">
        <v>18</v>
      </c>
      <c r="F388" s="1" t="s">
        <v>94</v>
      </c>
      <c r="G388" s="1" t="s">
        <v>98</v>
      </c>
      <c r="H388" s="2">
        <v>6</v>
      </c>
      <c r="I388" s="2" t="s">
        <v>19</v>
      </c>
      <c r="J388" s="2" t="s">
        <v>49</v>
      </c>
      <c r="K388" s="1">
        <v>5.8999999999999997E-2</v>
      </c>
      <c r="L388" s="1" t="s">
        <v>21</v>
      </c>
      <c r="M388" s="1" t="s">
        <v>100</v>
      </c>
      <c r="O388" s="4" t="s">
        <v>96</v>
      </c>
    </row>
    <row r="389" spans="1:15" ht="15" customHeight="1" x14ac:dyDescent="0.2">
      <c r="A389" s="1" t="s">
        <v>93</v>
      </c>
      <c r="B389" s="2">
        <v>2001</v>
      </c>
      <c r="C389" s="7">
        <v>1999</v>
      </c>
      <c r="D389" s="2" t="s">
        <v>28</v>
      </c>
      <c r="E389" s="1" t="s">
        <v>18</v>
      </c>
      <c r="F389" s="1" t="s">
        <v>94</v>
      </c>
      <c r="G389" s="1" t="s">
        <v>98</v>
      </c>
      <c r="H389" s="2">
        <v>6</v>
      </c>
      <c r="I389" s="2" t="s">
        <v>19</v>
      </c>
      <c r="J389" s="2" t="s">
        <v>49</v>
      </c>
      <c r="K389" s="1">
        <v>4.9000000000000002E-2</v>
      </c>
      <c r="L389" s="1" t="s">
        <v>21</v>
      </c>
      <c r="M389" s="1" t="s">
        <v>100</v>
      </c>
      <c r="O389" s="4" t="s">
        <v>96</v>
      </c>
    </row>
    <row r="390" spans="1:15" ht="15" customHeight="1" x14ac:dyDescent="0.2">
      <c r="A390" s="1" t="s">
        <v>93</v>
      </c>
      <c r="B390" s="2">
        <v>2001</v>
      </c>
      <c r="C390" s="7">
        <v>1999</v>
      </c>
      <c r="D390" s="2" t="s">
        <v>26</v>
      </c>
      <c r="E390" s="1" t="s">
        <v>18</v>
      </c>
      <c r="F390" s="1" t="s">
        <v>94</v>
      </c>
      <c r="G390" s="1" t="s">
        <v>99</v>
      </c>
      <c r="H390" s="2">
        <v>5</v>
      </c>
      <c r="I390" s="2" t="s">
        <v>19</v>
      </c>
      <c r="J390" s="2" t="s">
        <v>49</v>
      </c>
      <c r="K390" s="1">
        <v>3.5999999999999997E-2</v>
      </c>
      <c r="L390" s="1" t="s">
        <v>21</v>
      </c>
      <c r="M390" s="1" t="s">
        <v>100</v>
      </c>
      <c r="O390" s="4" t="s">
        <v>96</v>
      </c>
    </row>
    <row r="391" spans="1:15" ht="15" customHeight="1" x14ac:dyDescent="0.2">
      <c r="A391" s="1" t="s">
        <v>93</v>
      </c>
      <c r="B391" s="2">
        <v>2001</v>
      </c>
      <c r="C391" s="7">
        <v>2000</v>
      </c>
      <c r="D391" s="2" t="s">
        <v>25</v>
      </c>
      <c r="E391" s="1" t="s">
        <v>18</v>
      </c>
      <c r="F391" s="1" t="s">
        <v>94</v>
      </c>
      <c r="G391" s="1" t="s">
        <v>95</v>
      </c>
      <c r="H391" s="2">
        <v>6</v>
      </c>
      <c r="I391" s="2" t="s">
        <v>19</v>
      </c>
      <c r="J391" s="2" t="s">
        <v>49</v>
      </c>
      <c r="K391" s="1">
        <v>5.8000000000000003E-2</v>
      </c>
      <c r="L391" s="1" t="s">
        <v>21</v>
      </c>
      <c r="M391" s="1" t="s">
        <v>100</v>
      </c>
      <c r="O391" s="4" t="s">
        <v>96</v>
      </c>
    </row>
    <row r="392" spans="1:15" ht="15" customHeight="1" x14ac:dyDescent="0.2">
      <c r="A392" s="1" t="s">
        <v>93</v>
      </c>
      <c r="B392" s="2">
        <v>2001</v>
      </c>
      <c r="C392" s="7">
        <v>2000</v>
      </c>
      <c r="D392" s="2" t="s">
        <v>26</v>
      </c>
      <c r="E392" s="1" t="s">
        <v>18</v>
      </c>
      <c r="F392" s="1" t="s">
        <v>94</v>
      </c>
      <c r="G392" s="1" t="s">
        <v>95</v>
      </c>
      <c r="H392" s="2">
        <v>6</v>
      </c>
      <c r="I392" s="2" t="s">
        <v>19</v>
      </c>
      <c r="J392" s="2" t="s">
        <v>49</v>
      </c>
      <c r="K392" s="1">
        <v>2.9000000000000001E-2</v>
      </c>
      <c r="L392" s="1" t="s">
        <v>21</v>
      </c>
      <c r="M392" s="1" t="s">
        <v>100</v>
      </c>
      <c r="O392" s="4" t="s">
        <v>96</v>
      </c>
    </row>
    <row r="393" spans="1:15" ht="15" customHeight="1" x14ac:dyDescent="0.2">
      <c r="A393" s="1" t="s">
        <v>93</v>
      </c>
      <c r="B393" s="2">
        <v>2001</v>
      </c>
      <c r="C393" s="2">
        <v>2000</v>
      </c>
      <c r="D393" s="2" t="s">
        <v>17</v>
      </c>
      <c r="E393" s="1" t="s">
        <v>18</v>
      </c>
      <c r="F393" s="1" t="s">
        <v>94</v>
      </c>
      <c r="G393" s="1" t="s">
        <v>95</v>
      </c>
      <c r="H393" s="2">
        <v>6</v>
      </c>
      <c r="I393" s="2" t="s">
        <v>19</v>
      </c>
      <c r="J393" s="2" t="s">
        <v>49</v>
      </c>
      <c r="K393" s="1">
        <v>6.8000000000000005E-2</v>
      </c>
      <c r="L393" s="1" t="s">
        <v>21</v>
      </c>
      <c r="M393" s="1" t="s">
        <v>100</v>
      </c>
      <c r="O393" s="4" t="s">
        <v>96</v>
      </c>
    </row>
    <row r="394" spans="1:15" ht="15" customHeight="1" x14ac:dyDescent="0.2">
      <c r="A394" s="1" t="s">
        <v>93</v>
      </c>
      <c r="B394" s="2">
        <v>2001</v>
      </c>
      <c r="C394" s="2">
        <v>2000</v>
      </c>
      <c r="D394" s="2" t="s">
        <v>25</v>
      </c>
      <c r="E394" s="1" t="s">
        <v>18</v>
      </c>
      <c r="F394" s="1" t="s">
        <v>94</v>
      </c>
      <c r="G394" s="1" t="s">
        <v>97</v>
      </c>
      <c r="H394" s="2">
        <v>6</v>
      </c>
      <c r="I394" s="2" t="s">
        <v>19</v>
      </c>
      <c r="J394" s="2" t="s">
        <v>49</v>
      </c>
      <c r="K394" s="1">
        <v>4.7E-2</v>
      </c>
      <c r="L394" s="1" t="s">
        <v>21</v>
      </c>
      <c r="M394" s="1" t="s">
        <v>100</v>
      </c>
      <c r="O394" s="4" t="s">
        <v>96</v>
      </c>
    </row>
    <row r="395" spans="1:15" ht="15" customHeight="1" x14ac:dyDescent="0.2">
      <c r="A395" s="1" t="s">
        <v>93</v>
      </c>
      <c r="B395" s="2">
        <v>2001</v>
      </c>
      <c r="C395" s="2">
        <v>2000</v>
      </c>
      <c r="D395" s="2" t="s">
        <v>26</v>
      </c>
      <c r="E395" s="1" t="s">
        <v>18</v>
      </c>
      <c r="F395" s="1" t="s">
        <v>94</v>
      </c>
      <c r="G395" s="1" t="s">
        <v>97</v>
      </c>
      <c r="H395" s="2">
        <v>6</v>
      </c>
      <c r="I395" s="2" t="s">
        <v>19</v>
      </c>
      <c r="J395" s="2" t="s">
        <v>49</v>
      </c>
      <c r="K395" s="1">
        <v>6.9000000000000006E-2</v>
      </c>
      <c r="L395" s="1" t="s">
        <v>21</v>
      </c>
      <c r="M395" s="1" t="s">
        <v>100</v>
      </c>
      <c r="O395" s="4" t="s">
        <v>96</v>
      </c>
    </row>
    <row r="396" spans="1:15" ht="15" customHeight="1" x14ac:dyDescent="0.2">
      <c r="A396" s="1" t="s">
        <v>93</v>
      </c>
      <c r="B396" s="2">
        <v>2001</v>
      </c>
      <c r="C396" s="2">
        <v>2000</v>
      </c>
      <c r="D396" s="2" t="s">
        <v>17</v>
      </c>
      <c r="E396" s="1" t="s">
        <v>18</v>
      </c>
      <c r="F396" s="1" t="s">
        <v>94</v>
      </c>
      <c r="G396" s="1" t="s">
        <v>97</v>
      </c>
      <c r="H396" s="2">
        <v>6</v>
      </c>
      <c r="I396" s="2" t="s">
        <v>19</v>
      </c>
      <c r="J396" s="2" t="s">
        <v>49</v>
      </c>
      <c r="K396" s="1">
        <v>4.9000000000000002E-2</v>
      </c>
      <c r="L396" s="1" t="s">
        <v>21</v>
      </c>
      <c r="M396" s="1" t="s">
        <v>100</v>
      </c>
      <c r="O396" s="4" t="s">
        <v>96</v>
      </c>
    </row>
    <row r="397" spans="1:15" ht="15" customHeight="1" x14ac:dyDescent="0.2">
      <c r="A397" s="1" t="s">
        <v>93</v>
      </c>
      <c r="B397" s="2">
        <v>2001</v>
      </c>
      <c r="C397" s="2">
        <v>2000</v>
      </c>
      <c r="D397" s="2" t="s">
        <v>28</v>
      </c>
      <c r="E397" s="1" t="s">
        <v>18</v>
      </c>
      <c r="F397" s="1" t="s">
        <v>94</v>
      </c>
      <c r="G397" s="1" t="s">
        <v>97</v>
      </c>
      <c r="H397" s="2">
        <v>6</v>
      </c>
      <c r="I397" s="2" t="s">
        <v>19</v>
      </c>
      <c r="J397" s="2" t="s">
        <v>49</v>
      </c>
      <c r="K397" s="1">
        <v>6.6000000000000003E-2</v>
      </c>
      <c r="L397" s="1" t="s">
        <v>21</v>
      </c>
      <c r="M397" s="1" t="s">
        <v>100</v>
      </c>
      <c r="O397" s="4" t="s">
        <v>96</v>
      </c>
    </row>
    <row r="398" spans="1:15" ht="15" customHeight="1" x14ac:dyDescent="0.2">
      <c r="A398" s="1" t="s">
        <v>93</v>
      </c>
      <c r="B398" s="2">
        <v>2001</v>
      </c>
      <c r="C398" s="2">
        <v>2000</v>
      </c>
      <c r="D398" s="2" t="s">
        <v>25</v>
      </c>
      <c r="E398" s="1" t="s">
        <v>18</v>
      </c>
      <c r="F398" s="1" t="s">
        <v>94</v>
      </c>
      <c r="G398" s="1" t="s">
        <v>98</v>
      </c>
      <c r="H398" s="2">
        <v>6</v>
      </c>
      <c r="I398" s="2" t="s">
        <v>19</v>
      </c>
      <c r="J398" s="2" t="s">
        <v>49</v>
      </c>
      <c r="K398" s="1">
        <v>4.5999999999999999E-2</v>
      </c>
      <c r="L398" s="1" t="s">
        <v>21</v>
      </c>
      <c r="M398" s="1" t="s">
        <v>100</v>
      </c>
      <c r="O398" s="4" t="s">
        <v>96</v>
      </c>
    </row>
    <row r="399" spans="1:15" ht="15" customHeight="1" x14ac:dyDescent="0.2">
      <c r="A399" s="1" t="s">
        <v>93</v>
      </c>
      <c r="B399" s="2">
        <v>2001</v>
      </c>
      <c r="C399" s="2">
        <v>2000</v>
      </c>
      <c r="D399" s="2" t="s">
        <v>26</v>
      </c>
      <c r="E399" s="1" t="s">
        <v>18</v>
      </c>
      <c r="F399" s="1" t="s">
        <v>94</v>
      </c>
      <c r="G399" s="1" t="s">
        <v>98</v>
      </c>
      <c r="H399" s="2">
        <v>6</v>
      </c>
      <c r="I399" s="2" t="s">
        <v>19</v>
      </c>
      <c r="J399" s="2" t="s">
        <v>49</v>
      </c>
      <c r="K399" s="1">
        <v>7.1999999999999995E-2</v>
      </c>
      <c r="L399" s="1" t="s">
        <v>21</v>
      </c>
      <c r="M399" s="1" t="s">
        <v>100</v>
      </c>
      <c r="O399" s="4" t="s">
        <v>96</v>
      </c>
    </row>
    <row r="400" spans="1:15" ht="15" customHeight="1" x14ac:dyDescent="0.2">
      <c r="A400" s="1" t="s">
        <v>93</v>
      </c>
      <c r="B400" s="2">
        <v>2001</v>
      </c>
      <c r="C400" s="2">
        <v>2000</v>
      </c>
      <c r="D400" s="2" t="s">
        <v>17</v>
      </c>
      <c r="E400" s="1" t="s">
        <v>18</v>
      </c>
      <c r="F400" s="1" t="s">
        <v>94</v>
      </c>
      <c r="G400" s="1" t="s">
        <v>98</v>
      </c>
      <c r="H400" s="2">
        <v>6</v>
      </c>
      <c r="I400" s="2" t="s">
        <v>19</v>
      </c>
      <c r="J400" s="2" t="s">
        <v>49</v>
      </c>
      <c r="K400" s="1">
        <v>3.9E-2</v>
      </c>
      <c r="L400" s="1" t="s">
        <v>21</v>
      </c>
      <c r="M400" s="1" t="s">
        <v>100</v>
      </c>
      <c r="O400" s="4" t="s">
        <v>96</v>
      </c>
    </row>
    <row r="401" spans="1:15" ht="15" customHeight="1" x14ac:dyDescent="0.2">
      <c r="A401" s="1" t="s">
        <v>93</v>
      </c>
      <c r="B401" s="2">
        <v>2001</v>
      </c>
      <c r="C401" s="2">
        <v>2000</v>
      </c>
      <c r="D401" s="2" t="s">
        <v>28</v>
      </c>
      <c r="E401" s="1" t="s">
        <v>18</v>
      </c>
      <c r="F401" s="1" t="s">
        <v>94</v>
      </c>
      <c r="G401" s="1" t="s">
        <v>98</v>
      </c>
      <c r="H401" s="2">
        <v>6</v>
      </c>
      <c r="I401" s="2" t="s">
        <v>19</v>
      </c>
      <c r="J401" s="2" t="s">
        <v>49</v>
      </c>
      <c r="K401" s="1">
        <v>6.9000000000000006E-2</v>
      </c>
      <c r="L401" s="1" t="s">
        <v>21</v>
      </c>
      <c r="M401" s="1" t="s">
        <v>100</v>
      </c>
      <c r="O401" s="4" t="s">
        <v>96</v>
      </c>
    </row>
    <row r="402" spans="1:15" ht="15" customHeight="1" x14ac:dyDescent="0.2">
      <c r="A402" s="1" t="s">
        <v>93</v>
      </c>
      <c r="B402" s="2">
        <v>2001</v>
      </c>
      <c r="C402" s="2">
        <v>2000</v>
      </c>
      <c r="D402" s="2" t="s">
        <v>26</v>
      </c>
      <c r="E402" s="1" t="s">
        <v>18</v>
      </c>
      <c r="F402" s="1" t="s">
        <v>94</v>
      </c>
      <c r="G402" s="1" t="s">
        <v>99</v>
      </c>
      <c r="H402" s="2">
        <v>6</v>
      </c>
      <c r="I402" s="2" t="s">
        <v>19</v>
      </c>
      <c r="J402" s="2" t="s">
        <v>49</v>
      </c>
      <c r="K402" s="1">
        <v>6.9000000000000006E-2</v>
      </c>
      <c r="L402" s="1" t="s">
        <v>21</v>
      </c>
      <c r="M402" s="1" t="s">
        <v>100</v>
      </c>
      <c r="O402" s="4" t="s">
        <v>96</v>
      </c>
    </row>
    <row r="403" spans="1:15" ht="15" customHeight="1" x14ac:dyDescent="0.2">
      <c r="A403" s="1" t="s">
        <v>93</v>
      </c>
      <c r="B403" s="2">
        <v>2001</v>
      </c>
      <c r="C403" s="2">
        <v>2000</v>
      </c>
      <c r="D403" s="2" t="s">
        <v>28</v>
      </c>
      <c r="E403" s="1" t="s">
        <v>18</v>
      </c>
      <c r="F403" s="1" t="s">
        <v>94</v>
      </c>
      <c r="G403" s="1" t="s">
        <v>99</v>
      </c>
      <c r="H403" s="2">
        <v>6</v>
      </c>
      <c r="I403" s="2" t="s">
        <v>19</v>
      </c>
      <c r="J403" s="2" t="s">
        <v>49</v>
      </c>
      <c r="K403" s="1">
        <v>5.0999999999999997E-2</v>
      </c>
      <c r="L403" s="1" t="s">
        <v>21</v>
      </c>
      <c r="M403" s="1" t="s">
        <v>100</v>
      </c>
      <c r="O403" s="4" t="s">
        <v>96</v>
      </c>
    </row>
    <row r="404" spans="1:15" ht="15" customHeight="1" x14ac:dyDescent="0.2">
      <c r="A404" s="1" t="s">
        <v>15</v>
      </c>
      <c r="B404" s="2">
        <v>2019</v>
      </c>
      <c r="C404" s="2" t="s">
        <v>101</v>
      </c>
      <c r="D404" s="2" t="s">
        <v>25</v>
      </c>
      <c r="E404" s="1" t="s">
        <v>18</v>
      </c>
      <c r="F404" s="1" t="s">
        <v>16</v>
      </c>
      <c r="G404" s="1" t="s">
        <v>16</v>
      </c>
      <c r="H404" s="2">
        <v>50</v>
      </c>
      <c r="I404" s="2" t="s">
        <v>19</v>
      </c>
      <c r="J404" s="2" t="s">
        <v>388</v>
      </c>
      <c r="K404" s="1">
        <v>0.18</v>
      </c>
      <c r="L404" s="1" t="s">
        <v>387</v>
      </c>
      <c r="M404" s="1" t="s">
        <v>22</v>
      </c>
      <c r="N404" s="1" t="s">
        <v>389</v>
      </c>
      <c r="O404" s="4" t="s">
        <v>390</v>
      </c>
    </row>
    <row r="405" spans="1:15" ht="15" customHeight="1" x14ac:dyDescent="0.2">
      <c r="A405" s="1" t="s">
        <v>15</v>
      </c>
      <c r="B405" s="2">
        <v>2019</v>
      </c>
      <c r="C405" s="2" t="s">
        <v>101</v>
      </c>
      <c r="D405" s="2" t="s">
        <v>25</v>
      </c>
      <c r="E405" s="1" t="s">
        <v>18</v>
      </c>
      <c r="F405" s="1" t="s">
        <v>16</v>
      </c>
      <c r="G405" s="1" t="s">
        <v>16</v>
      </c>
      <c r="H405" s="2">
        <v>2</v>
      </c>
      <c r="I405" s="2" t="s">
        <v>19</v>
      </c>
      <c r="J405" s="2" t="s">
        <v>388</v>
      </c>
      <c r="K405" s="1">
        <v>0.32</v>
      </c>
      <c r="L405" s="1" t="s">
        <v>387</v>
      </c>
      <c r="M405" s="1" t="s">
        <v>31</v>
      </c>
      <c r="N405" s="1" t="s">
        <v>389</v>
      </c>
      <c r="O405" s="4" t="s">
        <v>390</v>
      </c>
    </row>
    <row r="406" spans="1:15" ht="15" customHeight="1" x14ac:dyDescent="0.2">
      <c r="A406" s="1" t="s">
        <v>15</v>
      </c>
      <c r="B406" s="2">
        <v>2019</v>
      </c>
      <c r="C406" s="2" t="s">
        <v>101</v>
      </c>
      <c r="D406" s="2" t="s">
        <v>26</v>
      </c>
      <c r="E406" s="1" t="s">
        <v>18</v>
      </c>
      <c r="F406" s="1" t="s">
        <v>16</v>
      </c>
      <c r="G406" s="1" t="s">
        <v>16</v>
      </c>
      <c r="H406" s="2">
        <v>113</v>
      </c>
      <c r="I406" s="2" t="s">
        <v>19</v>
      </c>
      <c r="J406" s="2" t="s">
        <v>388</v>
      </c>
      <c r="K406" s="1">
        <v>0.18</v>
      </c>
      <c r="L406" s="1" t="s">
        <v>387</v>
      </c>
      <c r="M406" s="1" t="s">
        <v>22</v>
      </c>
      <c r="N406" s="1" t="s">
        <v>389</v>
      </c>
      <c r="O406" s="4" t="s">
        <v>390</v>
      </c>
    </row>
    <row r="407" spans="1:15" ht="15" customHeight="1" x14ac:dyDescent="0.2">
      <c r="A407" s="1" t="s">
        <v>15</v>
      </c>
      <c r="B407" s="2">
        <v>2019</v>
      </c>
      <c r="C407" s="2" t="s">
        <v>101</v>
      </c>
      <c r="D407" s="2" t="s">
        <v>26</v>
      </c>
      <c r="E407" s="1" t="s">
        <v>18</v>
      </c>
      <c r="F407" s="1" t="s">
        <v>16</v>
      </c>
      <c r="G407" s="1" t="s">
        <v>16</v>
      </c>
      <c r="H407" s="2">
        <v>58</v>
      </c>
      <c r="I407" s="2" t="s">
        <v>19</v>
      </c>
      <c r="J407" s="2" t="s">
        <v>388</v>
      </c>
      <c r="K407" s="1">
        <v>0.27</v>
      </c>
      <c r="L407" s="1" t="s">
        <v>387</v>
      </c>
      <c r="M407" s="1" t="s">
        <v>31</v>
      </c>
      <c r="N407" s="1" t="s">
        <v>389</v>
      </c>
      <c r="O407" s="4" t="s">
        <v>390</v>
      </c>
    </row>
    <row r="408" spans="1:15" ht="15" customHeight="1" x14ac:dyDescent="0.2">
      <c r="A408" s="1" t="s">
        <v>15</v>
      </c>
      <c r="B408" s="2">
        <v>2019</v>
      </c>
      <c r="C408" s="2" t="s">
        <v>101</v>
      </c>
      <c r="D408" s="2" t="s">
        <v>17</v>
      </c>
      <c r="E408" s="1" t="s">
        <v>18</v>
      </c>
      <c r="F408" s="1" t="s">
        <v>16</v>
      </c>
      <c r="G408" s="1" t="s">
        <v>16</v>
      </c>
      <c r="H408" s="2">
        <v>77</v>
      </c>
      <c r="I408" s="2" t="s">
        <v>19</v>
      </c>
      <c r="J408" s="2" t="s">
        <v>388</v>
      </c>
      <c r="K408" s="1">
        <v>0.4</v>
      </c>
      <c r="L408" s="1" t="s">
        <v>387</v>
      </c>
      <c r="M408" s="1" t="s">
        <v>22</v>
      </c>
      <c r="N408" s="1" t="s">
        <v>389</v>
      </c>
      <c r="O408" s="4" t="s">
        <v>390</v>
      </c>
    </row>
    <row r="409" spans="1:15" ht="15" customHeight="1" x14ac:dyDescent="0.2">
      <c r="A409" s="1" t="s">
        <v>15</v>
      </c>
      <c r="B409" s="2">
        <v>2019</v>
      </c>
      <c r="C409" s="2" t="s">
        <v>101</v>
      </c>
      <c r="D409" s="2" t="s">
        <v>17</v>
      </c>
      <c r="E409" s="1" t="s">
        <v>18</v>
      </c>
      <c r="F409" s="1" t="s">
        <v>16</v>
      </c>
      <c r="G409" s="1" t="s">
        <v>16</v>
      </c>
      <c r="H409" s="2">
        <v>15</v>
      </c>
      <c r="I409" s="2" t="s">
        <v>19</v>
      </c>
      <c r="J409" s="2" t="s">
        <v>388</v>
      </c>
      <c r="K409" s="1">
        <v>0.4</v>
      </c>
      <c r="L409" s="1" t="s">
        <v>387</v>
      </c>
      <c r="M409" s="1" t="s">
        <v>31</v>
      </c>
      <c r="N409" s="1" t="s">
        <v>389</v>
      </c>
      <c r="O409" s="4" t="s">
        <v>390</v>
      </c>
    </row>
    <row r="410" spans="1:15" ht="15" customHeight="1" x14ac:dyDescent="0.2">
      <c r="A410" s="1" t="s">
        <v>15</v>
      </c>
      <c r="B410" s="2">
        <v>2019</v>
      </c>
      <c r="C410" s="2" t="s">
        <v>101</v>
      </c>
      <c r="D410" s="2" t="s">
        <v>27</v>
      </c>
      <c r="E410" s="1" t="s">
        <v>18</v>
      </c>
      <c r="F410" s="1" t="s">
        <v>16</v>
      </c>
      <c r="G410" s="1" t="s">
        <v>16</v>
      </c>
      <c r="H410" s="2">
        <v>24</v>
      </c>
      <c r="I410" s="2" t="s">
        <v>19</v>
      </c>
      <c r="J410" s="2" t="s">
        <v>388</v>
      </c>
      <c r="K410" s="1">
        <v>0.27</v>
      </c>
      <c r="L410" s="1" t="s">
        <v>387</v>
      </c>
      <c r="M410" s="1" t="s">
        <v>22</v>
      </c>
      <c r="N410" s="1" t="s">
        <v>389</v>
      </c>
      <c r="O410" s="4" t="s">
        <v>390</v>
      </c>
    </row>
    <row r="411" spans="1:15" ht="15" customHeight="1" x14ac:dyDescent="0.2">
      <c r="A411" s="1" t="s">
        <v>15</v>
      </c>
      <c r="B411" s="2">
        <v>2019</v>
      </c>
      <c r="C411" s="2" t="s">
        <v>101</v>
      </c>
      <c r="D411" s="2" t="s">
        <v>28</v>
      </c>
      <c r="E411" s="1" t="s">
        <v>18</v>
      </c>
      <c r="F411" s="1" t="s">
        <v>16</v>
      </c>
      <c r="G411" s="1" t="s">
        <v>16</v>
      </c>
      <c r="H411" s="2">
        <v>68</v>
      </c>
      <c r="I411" s="2" t="s">
        <v>19</v>
      </c>
      <c r="J411" s="2" t="s">
        <v>388</v>
      </c>
      <c r="K411" s="1">
        <v>0.3</v>
      </c>
      <c r="L411" s="1" t="s">
        <v>387</v>
      </c>
      <c r="M411" s="1" t="s">
        <v>22</v>
      </c>
      <c r="N411" s="1" t="s">
        <v>389</v>
      </c>
      <c r="O411" s="4" t="s">
        <v>390</v>
      </c>
    </row>
    <row r="412" spans="1:15" ht="15" customHeight="1" x14ac:dyDescent="0.2">
      <c r="A412" s="1" t="s">
        <v>15</v>
      </c>
      <c r="B412" s="2">
        <v>2019</v>
      </c>
      <c r="C412" s="2" t="s">
        <v>101</v>
      </c>
      <c r="D412" s="2" t="s">
        <v>28</v>
      </c>
      <c r="E412" s="1" t="s">
        <v>18</v>
      </c>
      <c r="F412" s="1" t="s">
        <v>16</v>
      </c>
      <c r="G412" s="1" t="s">
        <v>16</v>
      </c>
      <c r="H412" s="2">
        <v>20</v>
      </c>
      <c r="I412" s="2" t="s">
        <v>19</v>
      </c>
      <c r="J412" s="2" t="s">
        <v>388</v>
      </c>
      <c r="K412" s="1">
        <v>0.73</v>
      </c>
      <c r="L412" s="1" t="s">
        <v>387</v>
      </c>
      <c r="M412" s="1" t="s">
        <v>31</v>
      </c>
      <c r="N412" s="1" t="s">
        <v>389</v>
      </c>
      <c r="O412" s="4" t="s">
        <v>390</v>
      </c>
    </row>
    <row r="413" spans="1:15" ht="15" customHeight="1" x14ac:dyDescent="0.2">
      <c r="A413" s="1" t="s">
        <v>15</v>
      </c>
      <c r="B413" s="2">
        <v>2019</v>
      </c>
      <c r="C413" s="2" t="s">
        <v>101</v>
      </c>
      <c r="D413" s="2" t="s">
        <v>28</v>
      </c>
      <c r="E413" s="1" t="s">
        <v>18</v>
      </c>
      <c r="F413" s="1" t="s">
        <v>16</v>
      </c>
      <c r="G413" s="1" t="s">
        <v>16</v>
      </c>
      <c r="H413" s="2">
        <v>7</v>
      </c>
      <c r="I413" s="2" t="s">
        <v>32</v>
      </c>
      <c r="J413" s="2" t="s">
        <v>388</v>
      </c>
      <c r="K413" s="1">
        <v>0.75</v>
      </c>
      <c r="L413" s="1" t="s">
        <v>387</v>
      </c>
      <c r="M413" s="1" t="s">
        <v>31</v>
      </c>
      <c r="N413" s="1" t="s">
        <v>389</v>
      </c>
      <c r="O413" s="4" t="s">
        <v>390</v>
      </c>
    </row>
    <row r="414" spans="1:15" ht="15" customHeight="1" x14ac:dyDescent="0.2">
      <c r="A414" s="1" t="s">
        <v>15</v>
      </c>
      <c r="B414" s="2">
        <v>2019</v>
      </c>
      <c r="C414" s="2" t="s">
        <v>101</v>
      </c>
      <c r="D414" s="2" t="s">
        <v>25</v>
      </c>
      <c r="E414" s="1" t="s">
        <v>18</v>
      </c>
      <c r="F414" s="1" t="s">
        <v>16</v>
      </c>
      <c r="G414" s="1" t="s">
        <v>16</v>
      </c>
      <c r="H414" s="2">
        <v>23</v>
      </c>
      <c r="I414" s="2" t="s">
        <v>19</v>
      </c>
      <c r="J414" s="2" t="s">
        <v>393</v>
      </c>
      <c r="K414" s="1">
        <v>1.63</v>
      </c>
      <c r="L414" s="1" t="s">
        <v>387</v>
      </c>
      <c r="M414" s="1" t="s">
        <v>22</v>
      </c>
      <c r="N414" s="1" t="s">
        <v>389</v>
      </c>
      <c r="O414" s="4" t="s">
        <v>392</v>
      </c>
    </row>
    <row r="415" spans="1:15" ht="15" customHeight="1" x14ac:dyDescent="0.2">
      <c r="A415" s="1" t="s">
        <v>15</v>
      </c>
      <c r="B415" s="2">
        <v>2019</v>
      </c>
      <c r="C415" s="2" t="s">
        <v>101</v>
      </c>
      <c r="D415" s="2" t="s">
        <v>26</v>
      </c>
      <c r="E415" s="1" t="s">
        <v>18</v>
      </c>
      <c r="F415" s="1" t="s">
        <v>16</v>
      </c>
      <c r="G415" s="1" t="s">
        <v>16</v>
      </c>
      <c r="H415" s="2">
        <v>81</v>
      </c>
      <c r="I415" s="2" t="s">
        <v>19</v>
      </c>
      <c r="J415" s="2" t="s">
        <v>393</v>
      </c>
      <c r="K415" s="1">
        <v>0.96</v>
      </c>
      <c r="L415" s="1" t="s">
        <v>387</v>
      </c>
      <c r="M415" s="1" t="s">
        <v>22</v>
      </c>
      <c r="N415" s="1" t="s">
        <v>389</v>
      </c>
      <c r="O415" s="4" t="s">
        <v>392</v>
      </c>
    </row>
    <row r="416" spans="1:15" ht="15" customHeight="1" x14ac:dyDescent="0.2">
      <c r="A416" s="1" t="s">
        <v>15</v>
      </c>
      <c r="B416" s="2">
        <v>2019</v>
      </c>
      <c r="C416" s="2" t="s">
        <v>101</v>
      </c>
      <c r="D416" s="2" t="s">
        <v>26</v>
      </c>
      <c r="E416" s="1" t="s">
        <v>18</v>
      </c>
      <c r="F416" s="1" t="s">
        <v>16</v>
      </c>
      <c r="G416" s="1" t="s">
        <v>16</v>
      </c>
      <c r="H416" s="2">
        <v>54</v>
      </c>
      <c r="I416" s="2" t="s">
        <v>19</v>
      </c>
      <c r="J416" s="2" t="s">
        <v>393</v>
      </c>
      <c r="K416" s="1">
        <v>2.63</v>
      </c>
      <c r="L416" s="1" t="s">
        <v>387</v>
      </c>
      <c r="M416" s="1" t="s">
        <v>31</v>
      </c>
      <c r="N416" s="1" t="s">
        <v>389</v>
      </c>
      <c r="O416" s="4" t="s">
        <v>392</v>
      </c>
    </row>
    <row r="417" spans="1:15" ht="15" customHeight="1" x14ac:dyDescent="0.2">
      <c r="A417" s="1" t="s">
        <v>15</v>
      </c>
      <c r="B417" s="2">
        <v>2019</v>
      </c>
      <c r="C417" s="2" t="s">
        <v>101</v>
      </c>
      <c r="D417" s="2" t="s">
        <v>17</v>
      </c>
      <c r="E417" s="1" t="s">
        <v>18</v>
      </c>
      <c r="F417" s="1" t="s">
        <v>16</v>
      </c>
      <c r="G417" s="1" t="s">
        <v>16</v>
      </c>
      <c r="H417" s="2">
        <v>70</v>
      </c>
      <c r="I417" s="2" t="s">
        <v>19</v>
      </c>
      <c r="J417" s="2" t="s">
        <v>393</v>
      </c>
      <c r="K417" s="1">
        <v>8.51</v>
      </c>
      <c r="L417" s="1" t="s">
        <v>387</v>
      </c>
      <c r="M417" s="1" t="s">
        <v>22</v>
      </c>
      <c r="N417" s="1" t="s">
        <v>389</v>
      </c>
      <c r="O417" s="4" t="s">
        <v>392</v>
      </c>
    </row>
    <row r="418" spans="1:15" ht="15" customHeight="1" x14ac:dyDescent="0.2">
      <c r="A418" s="1" t="s">
        <v>15</v>
      </c>
      <c r="B418" s="2">
        <v>2019</v>
      </c>
      <c r="C418" s="2" t="s">
        <v>101</v>
      </c>
      <c r="D418" s="2" t="s">
        <v>17</v>
      </c>
      <c r="E418" s="1" t="s">
        <v>18</v>
      </c>
      <c r="F418" s="1" t="s">
        <v>16</v>
      </c>
      <c r="G418" s="1" t="s">
        <v>16</v>
      </c>
      <c r="H418" s="2">
        <v>15</v>
      </c>
      <c r="I418" s="2" t="s">
        <v>19</v>
      </c>
      <c r="J418" s="2" t="s">
        <v>393</v>
      </c>
      <c r="K418" s="1">
        <v>14.53</v>
      </c>
      <c r="L418" s="1" t="s">
        <v>387</v>
      </c>
      <c r="M418" s="1" t="s">
        <v>31</v>
      </c>
      <c r="N418" s="1" t="s">
        <v>389</v>
      </c>
      <c r="O418" s="4" t="s">
        <v>392</v>
      </c>
    </row>
    <row r="419" spans="1:15" ht="15" customHeight="1" x14ac:dyDescent="0.2">
      <c r="A419" s="1" t="s">
        <v>15</v>
      </c>
      <c r="B419" s="2">
        <v>2019</v>
      </c>
      <c r="C419" s="2" t="s">
        <v>101</v>
      </c>
      <c r="D419" s="2" t="s">
        <v>27</v>
      </c>
      <c r="E419" s="1" t="s">
        <v>18</v>
      </c>
      <c r="F419" s="1" t="s">
        <v>16</v>
      </c>
      <c r="G419" s="1" t="s">
        <v>16</v>
      </c>
      <c r="H419" s="2">
        <v>11</v>
      </c>
      <c r="I419" s="2" t="s">
        <v>19</v>
      </c>
      <c r="J419" s="2" t="s">
        <v>393</v>
      </c>
      <c r="K419" s="1">
        <v>0.64</v>
      </c>
      <c r="L419" s="1" t="s">
        <v>387</v>
      </c>
      <c r="M419" s="1" t="s">
        <v>22</v>
      </c>
      <c r="N419" s="1" t="s">
        <v>389</v>
      </c>
      <c r="O419" s="4" t="s">
        <v>392</v>
      </c>
    </row>
    <row r="420" spans="1:15" ht="15" customHeight="1" x14ac:dyDescent="0.2">
      <c r="A420" s="1" t="s">
        <v>15</v>
      </c>
      <c r="B420" s="2">
        <v>2019</v>
      </c>
      <c r="C420" s="2" t="s">
        <v>101</v>
      </c>
      <c r="D420" s="2" t="s">
        <v>28</v>
      </c>
      <c r="E420" s="1" t="s">
        <v>18</v>
      </c>
      <c r="F420" s="1" t="s">
        <v>16</v>
      </c>
      <c r="G420" s="1" t="s">
        <v>16</v>
      </c>
      <c r="H420" s="2">
        <v>6</v>
      </c>
      <c r="I420" s="2" t="s">
        <v>32</v>
      </c>
      <c r="J420" s="2" t="s">
        <v>393</v>
      </c>
      <c r="K420" s="1">
        <v>8.94</v>
      </c>
      <c r="L420" s="1" t="s">
        <v>387</v>
      </c>
      <c r="M420" s="1" t="s">
        <v>31</v>
      </c>
      <c r="N420" s="1" t="s">
        <v>389</v>
      </c>
      <c r="O420" s="4" t="s">
        <v>392</v>
      </c>
    </row>
    <row r="421" spans="1:15" ht="15" customHeight="1" x14ac:dyDescent="0.2">
      <c r="A421" s="1" t="s">
        <v>15</v>
      </c>
      <c r="B421" s="2">
        <v>2019</v>
      </c>
      <c r="C421" s="2" t="s">
        <v>101</v>
      </c>
      <c r="D421" s="2" t="s">
        <v>28</v>
      </c>
      <c r="E421" s="1" t="s">
        <v>18</v>
      </c>
      <c r="F421" s="1" t="s">
        <v>16</v>
      </c>
      <c r="G421" s="1" t="s">
        <v>16</v>
      </c>
      <c r="H421" s="2">
        <v>45</v>
      </c>
      <c r="I421" s="2" t="s">
        <v>19</v>
      </c>
      <c r="J421" s="2" t="s">
        <v>393</v>
      </c>
      <c r="K421" s="1">
        <v>6.94</v>
      </c>
      <c r="L421" s="1" t="s">
        <v>387</v>
      </c>
      <c r="M421" s="1" t="s">
        <v>22</v>
      </c>
      <c r="N421" s="1" t="s">
        <v>389</v>
      </c>
      <c r="O421" s="4" t="s">
        <v>392</v>
      </c>
    </row>
    <row r="422" spans="1:15" ht="15" customHeight="1" x14ac:dyDescent="0.2">
      <c r="A422" s="1" t="s">
        <v>15</v>
      </c>
      <c r="B422" s="2">
        <v>2019</v>
      </c>
      <c r="C422" s="2" t="s">
        <v>101</v>
      </c>
      <c r="D422" s="2" t="s">
        <v>28</v>
      </c>
      <c r="E422" s="1" t="s">
        <v>18</v>
      </c>
      <c r="F422" s="1" t="s">
        <v>16</v>
      </c>
      <c r="G422" s="1" t="s">
        <v>16</v>
      </c>
      <c r="H422" s="2">
        <v>16</v>
      </c>
      <c r="I422" s="2" t="s">
        <v>19</v>
      </c>
      <c r="J422" s="2" t="s">
        <v>393</v>
      </c>
      <c r="K422" s="1">
        <v>5.17</v>
      </c>
      <c r="L422" s="1" t="s">
        <v>387</v>
      </c>
      <c r="M422" s="1" t="s">
        <v>31</v>
      </c>
      <c r="N422" s="1" t="s">
        <v>389</v>
      </c>
      <c r="O422" s="4" t="s">
        <v>392</v>
      </c>
    </row>
    <row r="423" spans="1:15" ht="15" customHeight="1" x14ac:dyDescent="0.2">
      <c r="A423" s="1" t="s">
        <v>15</v>
      </c>
      <c r="B423" s="2">
        <v>2021</v>
      </c>
      <c r="C423" s="2" t="s">
        <v>391</v>
      </c>
      <c r="D423" s="2" t="s">
        <v>25</v>
      </c>
      <c r="E423" s="1" t="s">
        <v>18</v>
      </c>
      <c r="F423" s="1" t="s">
        <v>16</v>
      </c>
      <c r="G423" s="1" t="s">
        <v>16</v>
      </c>
      <c r="H423" s="2">
        <v>282</v>
      </c>
      <c r="I423" s="2" t="s">
        <v>19</v>
      </c>
      <c r="J423" s="2" t="s">
        <v>394</v>
      </c>
      <c r="K423" s="1">
        <v>4.1000000000000002E-2</v>
      </c>
      <c r="L423" s="1" t="s">
        <v>21</v>
      </c>
      <c r="M423" s="1" t="s">
        <v>22</v>
      </c>
      <c r="N423" s="1" t="s">
        <v>389</v>
      </c>
      <c r="O423" s="4" t="s">
        <v>395</v>
      </c>
    </row>
    <row r="424" spans="1:15" ht="15" customHeight="1" x14ac:dyDescent="0.2">
      <c r="A424" s="1" t="s">
        <v>15</v>
      </c>
      <c r="B424" s="2">
        <v>2021</v>
      </c>
      <c r="C424" s="2" t="s">
        <v>391</v>
      </c>
      <c r="D424" s="2" t="s">
        <v>25</v>
      </c>
      <c r="E424" s="1" t="s">
        <v>18</v>
      </c>
      <c r="F424" s="1" t="s">
        <v>16</v>
      </c>
      <c r="G424" s="1" t="s">
        <v>16</v>
      </c>
      <c r="H424" s="2">
        <v>2</v>
      </c>
      <c r="I424" s="2" t="s">
        <v>19</v>
      </c>
      <c r="J424" s="2" t="s">
        <v>394</v>
      </c>
      <c r="K424" s="1">
        <v>0.01</v>
      </c>
      <c r="L424" s="1" t="s">
        <v>21</v>
      </c>
      <c r="M424" s="1" t="s">
        <v>31</v>
      </c>
      <c r="N424" s="1" t="s">
        <v>389</v>
      </c>
      <c r="O424" s="4" t="s">
        <v>395</v>
      </c>
    </row>
    <row r="425" spans="1:15" ht="15" customHeight="1" x14ac:dyDescent="0.2">
      <c r="A425" s="1" t="s">
        <v>15</v>
      </c>
      <c r="B425" s="2">
        <v>2021</v>
      </c>
      <c r="C425" s="2" t="s">
        <v>391</v>
      </c>
      <c r="D425" s="2" t="s">
        <v>26</v>
      </c>
      <c r="E425" s="1" t="s">
        <v>18</v>
      </c>
      <c r="F425" s="1" t="s">
        <v>16</v>
      </c>
      <c r="G425" s="1" t="s">
        <v>16</v>
      </c>
      <c r="H425" s="2">
        <v>326</v>
      </c>
      <c r="I425" s="2" t="s">
        <v>19</v>
      </c>
      <c r="J425" s="2" t="s">
        <v>394</v>
      </c>
      <c r="K425" s="1">
        <v>4.2000000000000003E-2</v>
      </c>
      <c r="L425" s="1" t="s">
        <v>21</v>
      </c>
      <c r="M425" s="1" t="s">
        <v>22</v>
      </c>
      <c r="N425" s="1" t="s">
        <v>389</v>
      </c>
      <c r="O425" s="4" t="s">
        <v>395</v>
      </c>
    </row>
    <row r="426" spans="1:15" ht="15" customHeight="1" x14ac:dyDescent="0.2">
      <c r="A426" s="1" t="s">
        <v>15</v>
      </c>
      <c r="B426" s="2">
        <v>2021</v>
      </c>
      <c r="C426" s="2" t="s">
        <v>391</v>
      </c>
      <c r="D426" s="2" t="s">
        <v>26</v>
      </c>
      <c r="E426" s="1" t="s">
        <v>18</v>
      </c>
      <c r="F426" s="1" t="s">
        <v>16</v>
      </c>
      <c r="G426" s="1" t="s">
        <v>16</v>
      </c>
      <c r="H426" s="2">
        <v>64</v>
      </c>
      <c r="I426" s="2" t="s">
        <v>19</v>
      </c>
      <c r="J426" s="2" t="s">
        <v>394</v>
      </c>
      <c r="K426" s="1">
        <v>3.4000000000000002E-2</v>
      </c>
      <c r="L426" s="1" t="s">
        <v>21</v>
      </c>
      <c r="M426" s="1" t="s">
        <v>31</v>
      </c>
      <c r="N426" s="1" t="s">
        <v>389</v>
      </c>
      <c r="O426" s="4" t="s">
        <v>395</v>
      </c>
    </row>
    <row r="427" spans="1:15" ht="15" customHeight="1" x14ac:dyDescent="0.2">
      <c r="A427" s="1" t="s">
        <v>15</v>
      </c>
      <c r="B427" s="2">
        <v>2021</v>
      </c>
      <c r="C427" s="2" t="s">
        <v>391</v>
      </c>
      <c r="D427" s="2" t="s">
        <v>26</v>
      </c>
      <c r="E427" s="1" t="s">
        <v>18</v>
      </c>
      <c r="F427" s="1" t="s">
        <v>16</v>
      </c>
      <c r="G427" s="1" t="s">
        <v>16</v>
      </c>
      <c r="H427" s="2">
        <v>2</v>
      </c>
      <c r="I427" s="2" t="s">
        <v>32</v>
      </c>
      <c r="J427" s="2" t="s">
        <v>394</v>
      </c>
      <c r="K427" s="1">
        <v>2.3E-2</v>
      </c>
      <c r="L427" s="1" t="s">
        <v>21</v>
      </c>
      <c r="M427" s="1" t="s">
        <v>31</v>
      </c>
      <c r="N427" s="1" t="s">
        <v>389</v>
      </c>
      <c r="O427" s="4" t="s">
        <v>395</v>
      </c>
    </row>
    <row r="428" spans="1:15" ht="15" customHeight="1" x14ac:dyDescent="0.2">
      <c r="A428" s="1" t="s">
        <v>15</v>
      </c>
      <c r="B428" s="2">
        <v>2021</v>
      </c>
      <c r="C428" s="2" t="s">
        <v>391</v>
      </c>
      <c r="D428" s="2" t="s">
        <v>17</v>
      </c>
      <c r="E428" s="1" t="s">
        <v>18</v>
      </c>
      <c r="F428" s="1" t="s">
        <v>16</v>
      </c>
      <c r="G428" s="1" t="s">
        <v>16</v>
      </c>
      <c r="H428" s="2">
        <v>243</v>
      </c>
      <c r="I428" s="2" t="s">
        <v>19</v>
      </c>
      <c r="J428" s="2" t="s">
        <v>394</v>
      </c>
      <c r="K428" s="1">
        <v>6.3E-2</v>
      </c>
      <c r="L428" s="1" t="s">
        <v>21</v>
      </c>
      <c r="M428" s="1" t="s">
        <v>22</v>
      </c>
      <c r="N428" s="1" t="s">
        <v>389</v>
      </c>
      <c r="O428" s="4" t="s">
        <v>395</v>
      </c>
    </row>
    <row r="429" spans="1:15" ht="15" customHeight="1" x14ac:dyDescent="0.2">
      <c r="A429" s="1" t="s">
        <v>15</v>
      </c>
      <c r="B429" s="2">
        <v>2021</v>
      </c>
      <c r="C429" s="2" t="s">
        <v>391</v>
      </c>
      <c r="D429" s="2" t="s">
        <v>17</v>
      </c>
      <c r="E429" s="1" t="s">
        <v>18</v>
      </c>
      <c r="F429" s="1" t="s">
        <v>16</v>
      </c>
      <c r="G429" s="1" t="s">
        <v>16</v>
      </c>
      <c r="H429" s="2">
        <v>21</v>
      </c>
      <c r="I429" s="2" t="s">
        <v>19</v>
      </c>
      <c r="J429" s="2" t="s">
        <v>394</v>
      </c>
      <c r="K429" s="1">
        <v>4.4999999999999998E-2</v>
      </c>
      <c r="L429" s="1" t="s">
        <v>21</v>
      </c>
      <c r="M429" s="1" t="s">
        <v>31</v>
      </c>
      <c r="N429" s="1" t="s">
        <v>389</v>
      </c>
      <c r="O429" s="4" t="s">
        <v>395</v>
      </c>
    </row>
    <row r="430" spans="1:15" ht="15" customHeight="1" x14ac:dyDescent="0.2">
      <c r="A430" s="1" t="s">
        <v>15</v>
      </c>
      <c r="B430" s="2">
        <v>2021</v>
      </c>
      <c r="C430" s="2" t="s">
        <v>391</v>
      </c>
      <c r="D430" s="2" t="s">
        <v>27</v>
      </c>
      <c r="E430" s="1" t="s">
        <v>18</v>
      </c>
      <c r="F430" s="1" t="s">
        <v>16</v>
      </c>
      <c r="G430" s="1" t="s">
        <v>16</v>
      </c>
      <c r="H430" s="2">
        <v>185</v>
      </c>
      <c r="I430" s="2" t="s">
        <v>19</v>
      </c>
      <c r="J430" s="2" t="s">
        <v>394</v>
      </c>
      <c r="K430" s="1">
        <v>0.01</v>
      </c>
      <c r="L430" s="1" t="s">
        <v>21</v>
      </c>
      <c r="M430" s="1" t="s">
        <v>22</v>
      </c>
      <c r="N430" s="1" t="s">
        <v>389</v>
      </c>
      <c r="O430" s="4" t="s">
        <v>395</v>
      </c>
    </row>
    <row r="431" spans="1:15" ht="15" customHeight="1" x14ac:dyDescent="0.2">
      <c r="A431" s="1" t="s">
        <v>15</v>
      </c>
      <c r="B431" s="2">
        <v>2021</v>
      </c>
      <c r="C431" s="2" t="s">
        <v>391</v>
      </c>
      <c r="D431" s="2" t="s">
        <v>28</v>
      </c>
      <c r="E431" s="1" t="s">
        <v>18</v>
      </c>
      <c r="F431" s="1" t="s">
        <v>16</v>
      </c>
      <c r="G431" s="1" t="s">
        <v>16</v>
      </c>
      <c r="H431" s="2">
        <v>290</v>
      </c>
      <c r="I431" s="2" t="s">
        <v>19</v>
      </c>
      <c r="J431" s="2" t="s">
        <v>394</v>
      </c>
      <c r="K431" s="1">
        <v>4.1000000000000002E-2</v>
      </c>
      <c r="L431" s="1" t="s">
        <v>21</v>
      </c>
      <c r="M431" s="1" t="s">
        <v>22</v>
      </c>
      <c r="N431" s="1" t="s">
        <v>389</v>
      </c>
      <c r="O431" s="4" t="s">
        <v>395</v>
      </c>
    </row>
    <row r="432" spans="1:15" ht="15" customHeight="1" x14ac:dyDescent="0.2">
      <c r="A432" s="1" t="s">
        <v>15</v>
      </c>
      <c r="B432" s="2">
        <v>2021</v>
      </c>
      <c r="C432" s="2" t="s">
        <v>391</v>
      </c>
      <c r="D432" s="2" t="s">
        <v>28</v>
      </c>
      <c r="E432" s="1" t="s">
        <v>18</v>
      </c>
      <c r="F432" s="1" t="s">
        <v>16</v>
      </c>
      <c r="G432" s="1" t="s">
        <v>16</v>
      </c>
      <c r="H432" s="2">
        <v>56</v>
      </c>
      <c r="I432" s="2" t="s">
        <v>19</v>
      </c>
      <c r="J432" s="2" t="s">
        <v>394</v>
      </c>
      <c r="K432" s="1">
        <v>3.3000000000000002E-2</v>
      </c>
      <c r="L432" s="1" t="s">
        <v>21</v>
      </c>
      <c r="M432" s="1" t="s">
        <v>31</v>
      </c>
      <c r="N432" s="1" t="s">
        <v>389</v>
      </c>
      <c r="O432" s="4" t="s">
        <v>395</v>
      </c>
    </row>
    <row r="433" spans="1:15" ht="15" customHeight="1" x14ac:dyDescent="0.2">
      <c r="A433" s="1" t="s">
        <v>15</v>
      </c>
      <c r="B433" s="2">
        <v>2021</v>
      </c>
      <c r="C433" s="2" t="s">
        <v>391</v>
      </c>
      <c r="D433" s="2" t="s">
        <v>28</v>
      </c>
      <c r="E433" s="1" t="s">
        <v>18</v>
      </c>
      <c r="F433" s="1" t="s">
        <v>16</v>
      </c>
      <c r="G433" s="1" t="s">
        <v>16</v>
      </c>
      <c r="H433" s="2">
        <v>1</v>
      </c>
      <c r="I433" s="2" t="s">
        <v>32</v>
      </c>
      <c r="J433" s="2" t="s">
        <v>394</v>
      </c>
      <c r="K433" s="1">
        <v>9.4E-2</v>
      </c>
      <c r="L433" s="1" t="s">
        <v>21</v>
      </c>
      <c r="M433" s="1" t="s">
        <v>31</v>
      </c>
      <c r="N433" s="1" t="s">
        <v>389</v>
      </c>
      <c r="O433" s="4" t="s">
        <v>395</v>
      </c>
    </row>
    <row r="434" spans="1:15" ht="15" customHeight="1" x14ac:dyDescent="0.2">
      <c r="O434" s="4"/>
    </row>
    <row r="435" spans="1:15" ht="15" customHeight="1" x14ac:dyDescent="0.2">
      <c r="O435" s="4"/>
    </row>
    <row r="436" spans="1:15" ht="15" customHeight="1" x14ac:dyDescent="0.2">
      <c r="O436" s="4"/>
    </row>
    <row r="437" spans="1:15" ht="15" customHeight="1" x14ac:dyDescent="0.2">
      <c r="O437" s="4"/>
    </row>
    <row r="438" spans="1:15" ht="15" customHeight="1" x14ac:dyDescent="0.25">
      <c r="L438" s="8"/>
    </row>
    <row r="439" spans="1:15" ht="15" customHeight="1" x14ac:dyDescent="0.25">
      <c r="L439" s="8"/>
    </row>
    <row r="440" spans="1:15" ht="15" customHeight="1" x14ac:dyDescent="0.25">
      <c r="L440" s="8"/>
    </row>
    <row r="441" spans="1:15" ht="15" customHeight="1" x14ac:dyDescent="0.25">
      <c r="A441" s="1" t="s">
        <v>13</v>
      </c>
      <c r="L441" s="8"/>
    </row>
    <row r="442" spans="1:15" ht="15" customHeight="1" x14ac:dyDescent="0.2">
      <c r="A442" s="15" t="s">
        <v>235</v>
      </c>
      <c r="L442" s="8"/>
    </row>
    <row r="443" spans="1:15" ht="15" customHeight="1" x14ac:dyDescent="0.25">
      <c r="L443" s="8"/>
    </row>
    <row r="444" spans="1:15" ht="15" customHeight="1" x14ac:dyDescent="0.25">
      <c r="L444" s="8"/>
    </row>
    <row r="445" spans="1:15" ht="15" customHeight="1" x14ac:dyDescent="0.25">
      <c r="L445" s="8"/>
    </row>
    <row r="446" spans="1:15" ht="15" customHeight="1" x14ac:dyDescent="0.25">
      <c r="L446" s="8"/>
    </row>
    <row r="447" spans="1:15" ht="15" customHeight="1" x14ac:dyDescent="0.25">
      <c r="L447" s="8"/>
    </row>
    <row r="448" spans="1:15" ht="15" customHeight="1" x14ac:dyDescent="0.25">
      <c r="L448" s="8"/>
    </row>
    <row r="449" spans="12:12" ht="15" customHeight="1" x14ac:dyDescent="0.25">
      <c r="L449" s="8"/>
    </row>
    <row r="450" spans="12:12" ht="15" customHeight="1" x14ac:dyDescent="0.25">
      <c r="L450" s="8"/>
    </row>
    <row r="451" spans="12:12" ht="15" customHeight="1" x14ac:dyDescent="0.25">
      <c r="L451" s="8"/>
    </row>
    <row r="452" spans="12:12" ht="15" customHeight="1" x14ac:dyDescent="0.25">
      <c r="L452" s="8"/>
    </row>
    <row r="453" spans="12:12" ht="15" customHeight="1" x14ac:dyDescent="0.25">
      <c r="L453" s="8"/>
    </row>
    <row r="454" spans="12:12" ht="15" customHeight="1" x14ac:dyDescent="0.25">
      <c r="L454" s="8"/>
    </row>
    <row r="455" spans="12:12" ht="15" customHeight="1" x14ac:dyDescent="0.25">
      <c r="L455" s="8"/>
    </row>
    <row r="456" spans="12:12" ht="15" customHeight="1" x14ac:dyDescent="0.25">
      <c r="L456" s="8"/>
    </row>
    <row r="457" spans="12:12" ht="15" customHeight="1" x14ac:dyDescent="0.25">
      <c r="L457" s="8"/>
    </row>
    <row r="458" spans="12:12" ht="15" customHeight="1" x14ac:dyDescent="0.25">
      <c r="L458" s="8"/>
    </row>
    <row r="459" spans="12:12" ht="15" customHeight="1" x14ac:dyDescent="0.25">
      <c r="L459" s="8"/>
    </row>
    <row r="460" spans="12:12" ht="15" customHeight="1" x14ac:dyDescent="0.25">
      <c r="L460" s="8"/>
    </row>
    <row r="461" spans="12:12" ht="15" customHeight="1" x14ac:dyDescent="0.25">
      <c r="L461" s="8"/>
    </row>
    <row r="462" spans="12:12" ht="15" customHeight="1" x14ac:dyDescent="0.25">
      <c r="L462" s="8"/>
    </row>
    <row r="463" spans="12:12" ht="15" customHeight="1" x14ac:dyDescent="0.25">
      <c r="L463" s="8"/>
    </row>
    <row r="464" spans="12:12" ht="15" customHeight="1" x14ac:dyDescent="0.25">
      <c r="L464" s="8"/>
    </row>
    <row r="465" spans="12:12" ht="15" customHeight="1" x14ac:dyDescent="0.25">
      <c r="L465" s="8"/>
    </row>
    <row r="466" spans="12:12" ht="15" customHeight="1" x14ac:dyDescent="0.25">
      <c r="L466" s="8"/>
    </row>
    <row r="467" spans="12:12" ht="15" customHeight="1" x14ac:dyDescent="0.25">
      <c r="L467" s="8"/>
    </row>
    <row r="468" spans="12:12" ht="15" customHeight="1" x14ac:dyDescent="0.25">
      <c r="L468" s="8"/>
    </row>
    <row r="469" spans="12:12" ht="15" customHeight="1" x14ac:dyDescent="0.25">
      <c r="L469" s="8"/>
    </row>
    <row r="470" spans="12:12" ht="15" customHeight="1" x14ac:dyDescent="0.25">
      <c r="L470" s="8"/>
    </row>
    <row r="471" spans="12:12" ht="15" customHeight="1" x14ac:dyDescent="0.25">
      <c r="L471" s="8"/>
    </row>
    <row r="472" spans="12:12" ht="15" customHeight="1" x14ac:dyDescent="0.25">
      <c r="L472" s="8"/>
    </row>
    <row r="473" spans="12:12" ht="15" customHeight="1" x14ac:dyDescent="0.25">
      <c r="L473" s="8"/>
    </row>
    <row r="474" spans="12:12" ht="15" customHeight="1" x14ac:dyDescent="0.25">
      <c r="L474" s="8"/>
    </row>
    <row r="475" spans="12:12" ht="15" customHeight="1" x14ac:dyDescent="0.25">
      <c r="L475" s="8"/>
    </row>
    <row r="476" spans="12:12" ht="15" customHeight="1" x14ac:dyDescent="0.25">
      <c r="L476" s="8"/>
    </row>
    <row r="477" spans="12:12" ht="15" customHeight="1" x14ac:dyDescent="0.25">
      <c r="L477" s="8"/>
    </row>
    <row r="478" spans="12:12" ht="15" customHeight="1" x14ac:dyDescent="0.25">
      <c r="L478" s="8"/>
    </row>
    <row r="479" spans="12:12" ht="15" customHeight="1" x14ac:dyDescent="0.25">
      <c r="L479" s="8"/>
    </row>
    <row r="480" spans="12:12" ht="15" customHeight="1" x14ac:dyDescent="0.25">
      <c r="L480" s="8"/>
    </row>
    <row r="481" spans="12:12" ht="15" customHeight="1" x14ac:dyDescent="0.25">
      <c r="L481" s="8"/>
    </row>
    <row r="482" spans="12:12" ht="15" customHeight="1" x14ac:dyDescent="0.25">
      <c r="L482" s="8"/>
    </row>
    <row r="483" spans="12:12" ht="15" customHeight="1" x14ac:dyDescent="0.25">
      <c r="L483" s="8"/>
    </row>
    <row r="484" spans="12:12" ht="15" customHeight="1" x14ac:dyDescent="0.25">
      <c r="L484" s="8"/>
    </row>
    <row r="485" spans="12:12" ht="15" customHeight="1" x14ac:dyDescent="0.25">
      <c r="L485" s="8"/>
    </row>
    <row r="486" spans="12:12" ht="15" customHeight="1" x14ac:dyDescent="0.25">
      <c r="L486" s="8"/>
    </row>
    <row r="487" spans="12:12" ht="15" customHeight="1" x14ac:dyDescent="0.25">
      <c r="L487" s="8"/>
    </row>
    <row r="488" spans="12:12" ht="15" customHeight="1" x14ac:dyDescent="0.25">
      <c r="L488" s="8"/>
    </row>
    <row r="489" spans="12:12" ht="15" customHeight="1" x14ac:dyDescent="0.25">
      <c r="L489" s="8"/>
    </row>
    <row r="490" spans="12:12" ht="15" customHeight="1" x14ac:dyDescent="0.25">
      <c r="L490" s="8"/>
    </row>
    <row r="491" spans="12:12" ht="15" customHeight="1" x14ac:dyDescent="0.25">
      <c r="L491" s="8"/>
    </row>
    <row r="492" spans="12:12" ht="15" customHeight="1" x14ac:dyDescent="0.25">
      <c r="L492" s="8"/>
    </row>
    <row r="493" spans="12:12" ht="15" customHeight="1" x14ac:dyDescent="0.25">
      <c r="L493" s="8"/>
    </row>
    <row r="494" spans="12:12" ht="15" customHeight="1" x14ac:dyDescent="0.25">
      <c r="L494" s="8"/>
    </row>
    <row r="495" spans="12:12" ht="15" customHeight="1" x14ac:dyDescent="0.25">
      <c r="L495" s="8"/>
    </row>
    <row r="496" spans="12:12" ht="15" customHeight="1" x14ac:dyDescent="0.25">
      <c r="L496" s="8"/>
    </row>
    <row r="497" spans="12:12" ht="15" customHeight="1" x14ac:dyDescent="0.25">
      <c r="L497" s="8"/>
    </row>
    <row r="498" spans="12:12" ht="15" customHeight="1" x14ac:dyDescent="0.25">
      <c r="L498" s="8"/>
    </row>
    <row r="499" spans="12:12" ht="15" customHeight="1" x14ac:dyDescent="0.25">
      <c r="L499" s="8"/>
    </row>
    <row r="500" spans="12:12" ht="15" customHeight="1" x14ac:dyDescent="0.25">
      <c r="L500" s="8"/>
    </row>
    <row r="501" spans="12:12" ht="15" customHeight="1" x14ac:dyDescent="0.25">
      <c r="L501" s="8"/>
    </row>
    <row r="502" spans="12:12" ht="15" customHeight="1" x14ac:dyDescent="0.25">
      <c r="L502" s="8"/>
    </row>
    <row r="503" spans="12:12" ht="15" customHeight="1" x14ac:dyDescent="0.25">
      <c r="L503" s="8"/>
    </row>
    <row r="504" spans="12:12" ht="15" customHeight="1" x14ac:dyDescent="0.25">
      <c r="L504" s="8"/>
    </row>
    <row r="505" spans="12:12" ht="15" customHeight="1" x14ac:dyDescent="0.25">
      <c r="L505" s="8"/>
    </row>
    <row r="506" spans="12:12" ht="15" customHeight="1" x14ac:dyDescent="0.25">
      <c r="L506" s="8"/>
    </row>
    <row r="507" spans="12:12" ht="15" customHeight="1" x14ac:dyDescent="0.25">
      <c r="L507" s="8"/>
    </row>
    <row r="508" spans="12:12" ht="15" customHeight="1" x14ac:dyDescent="0.25">
      <c r="L508" s="8"/>
    </row>
    <row r="509" spans="12:12" ht="15" customHeight="1" x14ac:dyDescent="0.25">
      <c r="L509" s="8"/>
    </row>
    <row r="510" spans="12:12" ht="15" customHeight="1" x14ac:dyDescent="0.25">
      <c r="L510" s="8"/>
    </row>
    <row r="511" spans="12:12" ht="15" customHeight="1" x14ac:dyDescent="0.25">
      <c r="L511" s="8"/>
    </row>
    <row r="512" spans="12:12" ht="15" customHeight="1" x14ac:dyDescent="0.25">
      <c r="L512" s="8"/>
    </row>
    <row r="513" spans="12:12" ht="15" customHeight="1" x14ac:dyDescent="0.25">
      <c r="L513" s="8"/>
    </row>
    <row r="514" spans="12:12" ht="15" customHeight="1" x14ac:dyDescent="0.25">
      <c r="L514" s="8"/>
    </row>
    <row r="515" spans="12:12" ht="15" customHeight="1" x14ac:dyDescent="0.25">
      <c r="L515" s="8"/>
    </row>
    <row r="516" spans="12:12" ht="15" customHeight="1" x14ac:dyDescent="0.25">
      <c r="L516" s="8"/>
    </row>
    <row r="517" spans="12:12" ht="15" customHeight="1" x14ac:dyDescent="0.25">
      <c r="L517" s="8"/>
    </row>
    <row r="518" spans="12:12" ht="15" customHeight="1" x14ac:dyDescent="0.25">
      <c r="L518" s="8"/>
    </row>
    <row r="519" spans="12:12" ht="15" customHeight="1" x14ac:dyDescent="0.25">
      <c r="L519" s="8"/>
    </row>
    <row r="520" spans="12:12" ht="15" customHeight="1" x14ac:dyDescent="0.25">
      <c r="L520" s="8"/>
    </row>
    <row r="521" spans="12:12" ht="15" customHeight="1" x14ac:dyDescent="0.25">
      <c r="L521" s="8"/>
    </row>
    <row r="522" spans="12:12" ht="15" customHeight="1" x14ac:dyDescent="0.25">
      <c r="L522" s="8"/>
    </row>
    <row r="523" spans="12:12" ht="15" customHeight="1" x14ac:dyDescent="0.25">
      <c r="L523" s="8"/>
    </row>
    <row r="524" spans="12:12" ht="15" customHeight="1" x14ac:dyDescent="0.25">
      <c r="L524" s="8"/>
    </row>
    <row r="525" spans="12:12" ht="15" customHeight="1" x14ac:dyDescent="0.25">
      <c r="L525" s="8"/>
    </row>
    <row r="526" spans="12:12" ht="15" customHeight="1" x14ac:dyDescent="0.25">
      <c r="L526" s="8"/>
    </row>
    <row r="527" spans="12:12" ht="15" customHeight="1" x14ac:dyDescent="0.25">
      <c r="L527" s="8"/>
    </row>
    <row r="528" spans="12:12" ht="15" customHeight="1" x14ac:dyDescent="0.25">
      <c r="L528" s="8"/>
    </row>
    <row r="529" spans="12:12" ht="15" customHeight="1" x14ac:dyDescent="0.25">
      <c r="L529" s="8"/>
    </row>
    <row r="530" spans="12:12" ht="15" customHeight="1" x14ac:dyDescent="0.25">
      <c r="L530" s="8"/>
    </row>
    <row r="531" spans="12:12" ht="15" customHeight="1" x14ac:dyDescent="0.25">
      <c r="L531" s="8"/>
    </row>
    <row r="532" spans="12:12" ht="15" customHeight="1" x14ac:dyDescent="0.25">
      <c r="L532" s="8"/>
    </row>
    <row r="533" spans="12:12" ht="15" customHeight="1" x14ac:dyDescent="0.25">
      <c r="L533" s="8"/>
    </row>
    <row r="534" spans="12:12" ht="15" customHeight="1" x14ac:dyDescent="0.25">
      <c r="L534" s="8"/>
    </row>
    <row r="535" spans="12:12" ht="15" customHeight="1" x14ac:dyDescent="0.25">
      <c r="L535" s="8"/>
    </row>
    <row r="536" spans="12:12" ht="15" customHeight="1" x14ac:dyDescent="0.25">
      <c r="L536" s="8"/>
    </row>
    <row r="537" spans="12:12" ht="15" customHeight="1" x14ac:dyDescent="0.25">
      <c r="L537" s="8"/>
    </row>
    <row r="538" spans="12:12" ht="15" customHeight="1" x14ac:dyDescent="0.25">
      <c r="L538" s="8"/>
    </row>
    <row r="539" spans="12:12" ht="15" customHeight="1" x14ac:dyDescent="0.25">
      <c r="L539" s="8"/>
    </row>
    <row r="540" spans="12:12" ht="15" customHeight="1" x14ac:dyDescent="0.25">
      <c r="L540" s="8"/>
    </row>
    <row r="541" spans="12:12" ht="15" customHeight="1" x14ac:dyDescent="0.25">
      <c r="L541" s="8"/>
    </row>
    <row r="542" spans="12:12" ht="15" customHeight="1" x14ac:dyDescent="0.25">
      <c r="L542" s="8"/>
    </row>
    <row r="543" spans="12:12" ht="15" customHeight="1" x14ac:dyDescent="0.25">
      <c r="L543" s="8"/>
    </row>
    <row r="544" spans="12:12" ht="15" customHeight="1" x14ac:dyDescent="0.25">
      <c r="L544" s="8"/>
    </row>
    <row r="545" spans="12:12" ht="15" customHeight="1" x14ac:dyDescent="0.25">
      <c r="L545" s="8"/>
    </row>
    <row r="546" spans="12:12" ht="15" customHeight="1" x14ac:dyDescent="0.25">
      <c r="L546" s="8"/>
    </row>
    <row r="547" spans="12:12" ht="15" customHeight="1" x14ac:dyDescent="0.25">
      <c r="L547" s="8"/>
    </row>
    <row r="548" spans="12:12" ht="15" customHeight="1" x14ac:dyDescent="0.25">
      <c r="L548" s="8"/>
    </row>
    <row r="549" spans="12:12" ht="15" customHeight="1" x14ac:dyDescent="0.25">
      <c r="L549" s="8"/>
    </row>
    <row r="550" spans="12:12" ht="15" customHeight="1" x14ac:dyDescent="0.25">
      <c r="L550" s="8"/>
    </row>
    <row r="551" spans="12:12" ht="15" customHeight="1" x14ac:dyDescent="0.25">
      <c r="L551" s="8"/>
    </row>
    <row r="552" spans="12:12" ht="15" customHeight="1" x14ac:dyDescent="0.25">
      <c r="L552" s="8"/>
    </row>
    <row r="553" spans="12:12" ht="15" customHeight="1" x14ac:dyDescent="0.25">
      <c r="L553" s="8"/>
    </row>
    <row r="554" spans="12:12" ht="15" customHeight="1" x14ac:dyDescent="0.25">
      <c r="L554" s="8"/>
    </row>
    <row r="555" spans="12:12" ht="15" customHeight="1" x14ac:dyDescent="0.25">
      <c r="L555" s="8"/>
    </row>
    <row r="556" spans="12:12" ht="15" customHeight="1" x14ac:dyDescent="0.25">
      <c r="L556" s="8"/>
    </row>
    <row r="557" spans="12:12" ht="15" customHeight="1" x14ac:dyDescent="0.25">
      <c r="L557" s="8"/>
    </row>
    <row r="558" spans="12:12" ht="15" customHeight="1" x14ac:dyDescent="0.25">
      <c r="L558" s="8"/>
    </row>
    <row r="559" spans="12:12" ht="15" customHeight="1" x14ac:dyDescent="0.25">
      <c r="L559" s="8"/>
    </row>
    <row r="560" spans="12:12" ht="15" customHeight="1" x14ac:dyDescent="0.25">
      <c r="L560" s="8"/>
    </row>
    <row r="561" spans="12:12" ht="15" customHeight="1" x14ac:dyDescent="0.25">
      <c r="L561" s="8"/>
    </row>
    <row r="562" spans="12:12" ht="15" customHeight="1" x14ac:dyDescent="0.25">
      <c r="L562" s="8"/>
    </row>
    <row r="563" spans="12:12" ht="15" customHeight="1" x14ac:dyDescent="0.25">
      <c r="L563" s="8"/>
    </row>
    <row r="564" spans="12:12" ht="15" customHeight="1" x14ac:dyDescent="0.25">
      <c r="L564" s="8"/>
    </row>
    <row r="565" spans="12:12" ht="15" customHeight="1" x14ac:dyDescent="0.25">
      <c r="L565" s="8"/>
    </row>
    <row r="566" spans="12:12" ht="15" customHeight="1" x14ac:dyDescent="0.25">
      <c r="L566" s="8"/>
    </row>
    <row r="567" spans="12:12" ht="15" customHeight="1" x14ac:dyDescent="0.25">
      <c r="L567" s="8"/>
    </row>
    <row r="568" spans="12:12" ht="15" customHeight="1" x14ac:dyDescent="0.25">
      <c r="L568" s="8"/>
    </row>
    <row r="569" spans="12:12" ht="15" customHeight="1" x14ac:dyDescent="0.25">
      <c r="L569" s="8"/>
    </row>
    <row r="570" spans="12:12" ht="15" customHeight="1" x14ac:dyDescent="0.25">
      <c r="L570" s="8"/>
    </row>
    <row r="571" spans="12:12" ht="15" customHeight="1" x14ac:dyDescent="0.25">
      <c r="L571" s="8"/>
    </row>
    <row r="572" spans="12:12" ht="15" customHeight="1" x14ac:dyDescent="0.25">
      <c r="L572" s="8"/>
    </row>
    <row r="573" spans="12:12" ht="15" customHeight="1" x14ac:dyDescent="0.25">
      <c r="L573" s="8"/>
    </row>
    <row r="574" spans="12:12" ht="15" customHeight="1" x14ac:dyDescent="0.25">
      <c r="L574" s="8"/>
    </row>
    <row r="575" spans="12:12" ht="15" customHeight="1" x14ac:dyDescent="0.25">
      <c r="L575" s="8"/>
    </row>
    <row r="576" spans="12:12" ht="15" customHeight="1" x14ac:dyDescent="0.25">
      <c r="L576" s="8"/>
    </row>
    <row r="577" spans="12:12" ht="15" customHeight="1" x14ac:dyDescent="0.25">
      <c r="L577" s="8"/>
    </row>
    <row r="578" spans="12:12" ht="15" customHeight="1" x14ac:dyDescent="0.25">
      <c r="L578" s="8"/>
    </row>
    <row r="579" spans="12:12" ht="15" customHeight="1" x14ac:dyDescent="0.25">
      <c r="L579" s="8"/>
    </row>
    <row r="580" spans="12:12" ht="15" customHeight="1" x14ac:dyDescent="0.25">
      <c r="L580" s="8"/>
    </row>
    <row r="581" spans="12:12" ht="15" customHeight="1" x14ac:dyDescent="0.25">
      <c r="L581" s="8"/>
    </row>
    <row r="582" spans="12:12" ht="15" customHeight="1" x14ac:dyDescent="0.25">
      <c r="L582" s="8"/>
    </row>
    <row r="583" spans="12:12" ht="15" customHeight="1" x14ac:dyDescent="0.25">
      <c r="L583" s="8"/>
    </row>
    <row r="584" spans="12:12" ht="15" customHeight="1" x14ac:dyDescent="0.25">
      <c r="L584" s="8"/>
    </row>
    <row r="585" spans="12:12" ht="15" customHeight="1" x14ac:dyDescent="0.25">
      <c r="L585" s="8"/>
    </row>
    <row r="586" spans="12:12" ht="15" customHeight="1" x14ac:dyDescent="0.25">
      <c r="L586" s="8"/>
    </row>
    <row r="587" spans="12:12" ht="15" customHeight="1" x14ac:dyDescent="0.25">
      <c r="L587" s="8"/>
    </row>
    <row r="588" spans="12:12" ht="15" customHeight="1" x14ac:dyDescent="0.25">
      <c r="L588" s="8"/>
    </row>
    <row r="589" spans="12:12" ht="15" customHeight="1" x14ac:dyDescent="0.25">
      <c r="L589" s="8"/>
    </row>
    <row r="590" spans="12:12" ht="15" customHeight="1" x14ac:dyDescent="0.25">
      <c r="L590" s="8"/>
    </row>
    <row r="591" spans="12:12" ht="15" customHeight="1" x14ac:dyDescent="0.25">
      <c r="L591" s="8"/>
    </row>
    <row r="592" spans="12:12" ht="15" customHeight="1" x14ac:dyDescent="0.25">
      <c r="L592" s="8"/>
    </row>
    <row r="593" spans="12:12" ht="15" customHeight="1" x14ac:dyDescent="0.25">
      <c r="L593" s="8"/>
    </row>
    <row r="594" spans="12:12" ht="15" customHeight="1" x14ac:dyDescent="0.25">
      <c r="L594" s="8"/>
    </row>
    <row r="595" spans="12:12" ht="15" customHeight="1" x14ac:dyDescent="0.25">
      <c r="L595" s="8"/>
    </row>
    <row r="596" spans="12:12" ht="15" customHeight="1" x14ac:dyDescent="0.25">
      <c r="L596" s="8"/>
    </row>
    <row r="597" spans="12:12" ht="15" customHeight="1" x14ac:dyDescent="0.25">
      <c r="L597" s="8"/>
    </row>
    <row r="598" spans="12:12" ht="15" customHeight="1" x14ac:dyDescent="0.25">
      <c r="L598" s="8"/>
    </row>
    <row r="599" spans="12:12" ht="15" customHeight="1" x14ac:dyDescent="0.25">
      <c r="L599" s="8"/>
    </row>
    <row r="600" spans="12:12" ht="15" customHeight="1" x14ac:dyDescent="0.25">
      <c r="L600" s="8"/>
    </row>
    <row r="601" spans="12:12" ht="15" customHeight="1" x14ac:dyDescent="0.25">
      <c r="L601" s="8"/>
    </row>
    <row r="602" spans="12:12" ht="15" customHeight="1" x14ac:dyDescent="0.25">
      <c r="L602" s="8"/>
    </row>
    <row r="603" spans="12:12" ht="15" customHeight="1" x14ac:dyDescent="0.25">
      <c r="L603" s="8"/>
    </row>
    <row r="604" spans="12:12" ht="15" customHeight="1" x14ac:dyDescent="0.25">
      <c r="L604" s="8"/>
    </row>
    <row r="605" spans="12:12" ht="15" customHeight="1" x14ac:dyDescent="0.25">
      <c r="L605" s="8"/>
    </row>
    <row r="606" spans="12:12" ht="15" customHeight="1" x14ac:dyDescent="0.25">
      <c r="L606" s="8"/>
    </row>
    <row r="607" spans="12:12" ht="15" customHeight="1" x14ac:dyDescent="0.25">
      <c r="L607" s="8"/>
    </row>
    <row r="608" spans="12:12" ht="15" customHeight="1" x14ac:dyDescent="0.25">
      <c r="L608" s="8"/>
    </row>
    <row r="609" spans="12:12" ht="15" customHeight="1" x14ac:dyDescent="0.25">
      <c r="L609" s="8"/>
    </row>
    <row r="610" spans="12:12" ht="15" customHeight="1" x14ac:dyDescent="0.25">
      <c r="L610" s="8"/>
    </row>
    <row r="611" spans="12:12" ht="15" customHeight="1" x14ac:dyDescent="0.25">
      <c r="L611" s="8"/>
    </row>
    <row r="612" spans="12:12" ht="15" customHeight="1" x14ac:dyDescent="0.25">
      <c r="L612" s="8"/>
    </row>
    <row r="613" spans="12:12" ht="15" customHeight="1" x14ac:dyDescent="0.25">
      <c r="L613" s="8"/>
    </row>
    <row r="614" spans="12:12" ht="15" customHeight="1" x14ac:dyDescent="0.25">
      <c r="L614" s="8"/>
    </row>
    <row r="615" spans="12:12" ht="15" customHeight="1" x14ac:dyDescent="0.25">
      <c r="L615" s="8"/>
    </row>
    <row r="616" spans="12:12" ht="15" customHeight="1" x14ac:dyDescent="0.25">
      <c r="L616" s="8"/>
    </row>
    <row r="617" spans="12:12" ht="15" customHeight="1" x14ac:dyDescent="0.25">
      <c r="L617" s="8"/>
    </row>
    <row r="618" spans="12:12" ht="15" customHeight="1" x14ac:dyDescent="0.25">
      <c r="L618" s="8"/>
    </row>
    <row r="619" spans="12:12" ht="15" customHeight="1" x14ac:dyDescent="0.25">
      <c r="L619" s="8"/>
    </row>
    <row r="620" spans="12:12" ht="15" customHeight="1" x14ac:dyDescent="0.25">
      <c r="L620" s="8"/>
    </row>
    <row r="621" spans="12:12" ht="15" customHeight="1" x14ac:dyDescent="0.25">
      <c r="L621" s="8"/>
    </row>
    <row r="622" spans="12:12" ht="15" customHeight="1" x14ac:dyDescent="0.25">
      <c r="L622" s="8"/>
    </row>
    <row r="623" spans="12:12" ht="15" customHeight="1" x14ac:dyDescent="0.25">
      <c r="L623" s="8"/>
    </row>
    <row r="624" spans="12:12" ht="15" customHeight="1" x14ac:dyDescent="0.25">
      <c r="L624" s="8"/>
    </row>
    <row r="625" spans="12:12" ht="15" customHeight="1" x14ac:dyDescent="0.25">
      <c r="L625" s="8"/>
    </row>
    <row r="626" spans="12:12" ht="15" customHeight="1" x14ac:dyDescent="0.25">
      <c r="L626" s="8"/>
    </row>
    <row r="627" spans="12:12" ht="15" customHeight="1" x14ac:dyDescent="0.25">
      <c r="L627" s="8"/>
    </row>
    <row r="628" spans="12:12" ht="15" customHeight="1" x14ac:dyDescent="0.25">
      <c r="L628" s="8"/>
    </row>
    <row r="629" spans="12:12" ht="15" customHeight="1" x14ac:dyDescent="0.25">
      <c r="L629" s="8"/>
    </row>
    <row r="630" spans="12:12" ht="15" customHeight="1" x14ac:dyDescent="0.25">
      <c r="L630" s="8"/>
    </row>
    <row r="631" spans="12:12" ht="15" customHeight="1" x14ac:dyDescent="0.25">
      <c r="L631" s="8"/>
    </row>
    <row r="632" spans="12:12" ht="15" customHeight="1" x14ac:dyDescent="0.25">
      <c r="L632" s="8"/>
    </row>
    <row r="633" spans="12:12" ht="15" customHeight="1" x14ac:dyDescent="0.25">
      <c r="L633" s="8"/>
    </row>
    <row r="634" spans="12:12" ht="15" customHeight="1" x14ac:dyDescent="0.25">
      <c r="L634" s="8"/>
    </row>
    <row r="635" spans="12:12" ht="15" customHeight="1" x14ac:dyDescent="0.25">
      <c r="L635" s="8"/>
    </row>
    <row r="636" spans="12:12" ht="15" customHeight="1" x14ac:dyDescent="0.25">
      <c r="L636" s="8"/>
    </row>
    <row r="637" spans="12:12" ht="15" customHeight="1" x14ac:dyDescent="0.25">
      <c r="L637" s="8"/>
    </row>
    <row r="638" spans="12:12" ht="15" customHeight="1" x14ac:dyDescent="0.25">
      <c r="L638" s="8"/>
    </row>
    <row r="639" spans="12:12" ht="15" customHeight="1" x14ac:dyDescent="0.25">
      <c r="L639" s="8"/>
    </row>
    <row r="640" spans="12:12" ht="15" customHeight="1" x14ac:dyDescent="0.25">
      <c r="L640" s="8"/>
    </row>
    <row r="641" spans="12:12" ht="15" customHeight="1" x14ac:dyDescent="0.25">
      <c r="L641" s="8"/>
    </row>
    <row r="642" spans="12:12" ht="15" customHeight="1" x14ac:dyDescent="0.25">
      <c r="L642" s="8"/>
    </row>
    <row r="643" spans="12:12" ht="15" customHeight="1" x14ac:dyDescent="0.25">
      <c r="L643" s="8"/>
    </row>
    <row r="644" spans="12:12" ht="15" customHeight="1" x14ac:dyDescent="0.25">
      <c r="L644" s="8"/>
    </row>
    <row r="645" spans="12:12" ht="15" customHeight="1" x14ac:dyDescent="0.25">
      <c r="L645" s="8"/>
    </row>
    <row r="646" spans="12:12" ht="15" customHeight="1" x14ac:dyDescent="0.25">
      <c r="L646" s="8"/>
    </row>
    <row r="647" spans="12:12" ht="15" customHeight="1" x14ac:dyDescent="0.25">
      <c r="L647" s="8"/>
    </row>
    <row r="648" spans="12:12" ht="15" customHeight="1" x14ac:dyDescent="0.25">
      <c r="L648" s="8"/>
    </row>
    <row r="649" spans="12:12" ht="15" customHeight="1" x14ac:dyDescent="0.25">
      <c r="L649" s="8"/>
    </row>
    <row r="650" spans="12:12" ht="15" customHeight="1" x14ac:dyDescent="0.25">
      <c r="L650" s="8"/>
    </row>
    <row r="651" spans="12:12" ht="15" customHeight="1" x14ac:dyDescent="0.25">
      <c r="L651" s="8"/>
    </row>
    <row r="652" spans="12:12" ht="15" customHeight="1" x14ac:dyDescent="0.25">
      <c r="L652" s="8"/>
    </row>
    <row r="653" spans="12:12" ht="15" customHeight="1" x14ac:dyDescent="0.25">
      <c r="L653" s="8"/>
    </row>
    <row r="654" spans="12:12" ht="15" customHeight="1" x14ac:dyDescent="0.25">
      <c r="L654" s="8"/>
    </row>
    <row r="655" spans="12:12" ht="15" customHeight="1" x14ac:dyDescent="0.25">
      <c r="L655" s="8"/>
    </row>
    <row r="656" spans="12:12" ht="15" customHeight="1" x14ac:dyDescent="0.25">
      <c r="L656" s="8"/>
    </row>
    <row r="657" spans="12:12" ht="15" customHeight="1" x14ac:dyDescent="0.25">
      <c r="L657" s="8"/>
    </row>
    <row r="658" spans="12:12" ht="15" customHeight="1" x14ac:dyDescent="0.25">
      <c r="L658" s="8"/>
    </row>
    <row r="659" spans="12:12" ht="15" customHeight="1" x14ac:dyDescent="0.25">
      <c r="L659" s="8"/>
    </row>
    <row r="660" spans="12:12" ht="15" customHeight="1" x14ac:dyDescent="0.25">
      <c r="L660" s="8"/>
    </row>
    <row r="661" spans="12:12" ht="15" customHeight="1" x14ac:dyDescent="0.25">
      <c r="L661" s="8"/>
    </row>
    <row r="662" spans="12:12" ht="15" customHeight="1" x14ac:dyDescent="0.25">
      <c r="L662" s="8"/>
    </row>
    <row r="663" spans="12:12" ht="15" customHeight="1" x14ac:dyDescent="0.25">
      <c r="L663" s="8"/>
    </row>
    <row r="664" spans="12:12" ht="15" customHeight="1" x14ac:dyDescent="0.25">
      <c r="L664" s="8"/>
    </row>
    <row r="665" spans="12:12" ht="15" customHeight="1" x14ac:dyDescent="0.25">
      <c r="L665" s="8"/>
    </row>
    <row r="666" spans="12:12" ht="15" customHeight="1" x14ac:dyDescent="0.25">
      <c r="L666" s="8"/>
    </row>
    <row r="667" spans="12:12" ht="15" customHeight="1" x14ac:dyDescent="0.25">
      <c r="L667" s="8"/>
    </row>
    <row r="668" spans="12:12" ht="15" customHeight="1" x14ac:dyDescent="0.25">
      <c r="L668" s="8"/>
    </row>
    <row r="669" spans="12:12" ht="15" customHeight="1" x14ac:dyDescent="0.25">
      <c r="L669" s="8"/>
    </row>
    <row r="670" spans="12:12" ht="15" customHeight="1" x14ac:dyDescent="0.25">
      <c r="L670" s="8"/>
    </row>
    <row r="671" spans="12:12" ht="15" customHeight="1" x14ac:dyDescent="0.25">
      <c r="L671" s="8"/>
    </row>
    <row r="672" spans="12:12" ht="15" customHeight="1" x14ac:dyDescent="0.25">
      <c r="L672" s="8"/>
    </row>
    <row r="673" spans="12:12" ht="15" customHeight="1" x14ac:dyDescent="0.25">
      <c r="L673" s="8"/>
    </row>
    <row r="674" spans="12:12" ht="15" customHeight="1" x14ac:dyDescent="0.25">
      <c r="L674" s="8"/>
    </row>
    <row r="675" spans="12:12" ht="15" customHeight="1" x14ac:dyDescent="0.25">
      <c r="L675" s="8"/>
    </row>
    <row r="676" spans="12:12" ht="15" customHeight="1" x14ac:dyDescent="0.25">
      <c r="L676" s="8"/>
    </row>
    <row r="677" spans="12:12" ht="15" customHeight="1" x14ac:dyDescent="0.25">
      <c r="L677" s="8"/>
    </row>
    <row r="678" spans="12:12" ht="15" customHeight="1" x14ac:dyDescent="0.25">
      <c r="L678" s="8"/>
    </row>
    <row r="679" spans="12:12" ht="15" customHeight="1" x14ac:dyDescent="0.25">
      <c r="L679" s="8"/>
    </row>
    <row r="680" spans="12:12" ht="15" customHeight="1" x14ac:dyDescent="0.25">
      <c r="L680" s="8"/>
    </row>
    <row r="681" spans="12:12" ht="15" customHeight="1" x14ac:dyDescent="0.25">
      <c r="L681" s="8"/>
    </row>
    <row r="682" spans="12:12" ht="15" customHeight="1" x14ac:dyDescent="0.25">
      <c r="L682" s="8"/>
    </row>
    <row r="683" spans="12:12" ht="15" customHeight="1" x14ac:dyDescent="0.25">
      <c r="L683" s="8"/>
    </row>
    <row r="684" spans="12:12" ht="15" customHeight="1" x14ac:dyDescent="0.25">
      <c r="L684" s="8"/>
    </row>
    <row r="685" spans="12:12" ht="15" customHeight="1" x14ac:dyDescent="0.25">
      <c r="L685" s="8"/>
    </row>
    <row r="686" spans="12:12" ht="15" customHeight="1" x14ac:dyDescent="0.25">
      <c r="L686" s="8"/>
    </row>
    <row r="687" spans="12:12" ht="15" customHeight="1" x14ac:dyDescent="0.25">
      <c r="L687" s="8"/>
    </row>
    <row r="688" spans="12:12" ht="15" customHeight="1" x14ac:dyDescent="0.25">
      <c r="L688" s="8"/>
    </row>
    <row r="689" spans="12:12" ht="15" customHeight="1" x14ac:dyDescent="0.25">
      <c r="L689" s="8"/>
    </row>
    <row r="690" spans="12:12" ht="15" customHeight="1" x14ac:dyDescent="0.25">
      <c r="L690" s="8"/>
    </row>
    <row r="691" spans="12:12" ht="15" customHeight="1" x14ac:dyDescent="0.25">
      <c r="L691" s="8"/>
    </row>
    <row r="692" spans="12:12" ht="15" customHeight="1" x14ac:dyDescent="0.25">
      <c r="L692" s="8"/>
    </row>
    <row r="693" spans="12:12" ht="15" customHeight="1" x14ac:dyDescent="0.25">
      <c r="L693" s="8"/>
    </row>
    <row r="694" spans="12:12" ht="15" customHeight="1" x14ac:dyDescent="0.25">
      <c r="L694" s="8"/>
    </row>
    <row r="695" spans="12:12" ht="15" customHeight="1" x14ac:dyDescent="0.25">
      <c r="L695" s="8"/>
    </row>
    <row r="696" spans="12:12" ht="15" customHeight="1" x14ac:dyDescent="0.25">
      <c r="L696" s="8"/>
    </row>
    <row r="697" spans="12:12" ht="15" customHeight="1" x14ac:dyDescent="0.25">
      <c r="L697" s="8"/>
    </row>
    <row r="698" spans="12:12" ht="15" customHeight="1" x14ac:dyDescent="0.25">
      <c r="L698" s="8"/>
    </row>
    <row r="699" spans="12:12" ht="15" customHeight="1" x14ac:dyDescent="0.25">
      <c r="L699" s="8"/>
    </row>
    <row r="700" spans="12:12" ht="15" customHeight="1" x14ac:dyDescent="0.25">
      <c r="L700" s="8"/>
    </row>
    <row r="701" spans="12:12" ht="15" customHeight="1" x14ac:dyDescent="0.25">
      <c r="L701" s="8"/>
    </row>
    <row r="702" spans="12:12" ht="15" customHeight="1" x14ac:dyDescent="0.25">
      <c r="L702" s="8"/>
    </row>
    <row r="703" spans="12:12" ht="15" customHeight="1" x14ac:dyDescent="0.25">
      <c r="L703" s="8"/>
    </row>
    <row r="704" spans="12:12" ht="15" customHeight="1" x14ac:dyDescent="0.25">
      <c r="L704" s="8"/>
    </row>
    <row r="705" spans="12:12" ht="15" customHeight="1" x14ac:dyDescent="0.25">
      <c r="L705" s="8"/>
    </row>
    <row r="706" spans="12:12" ht="15" customHeight="1" x14ac:dyDescent="0.25">
      <c r="L706" s="8"/>
    </row>
    <row r="707" spans="12:12" ht="15" customHeight="1" x14ac:dyDescent="0.25">
      <c r="L707" s="8"/>
    </row>
    <row r="708" spans="12:12" ht="15" customHeight="1" x14ac:dyDescent="0.25">
      <c r="L708" s="8"/>
    </row>
    <row r="709" spans="12:12" ht="15" customHeight="1" x14ac:dyDescent="0.25">
      <c r="L709" s="8"/>
    </row>
    <row r="710" spans="12:12" ht="15" customHeight="1" x14ac:dyDescent="0.25">
      <c r="L710" s="8"/>
    </row>
    <row r="711" spans="12:12" ht="15" customHeight="1" x14ac:dyDescent="0.25">
      <c r="L711" s="8"/>
    </row>
    <row r="712" spans="12:12" ht="15" customHeight="1" x14ac:dyDescent="0.25">
      <c r="L712" s="8"/>
    </row>
    <row r="713" spans="12:12" ht="15" customHeight="1" x14ac:dyDescent="0.25">
      <c r="L713" s="8"/>
    </row>
    <row r="714" spans="12:12" ht="15" customHeight="1" x14ac:dyDescent="0.25">
      <c r="L714" s="8"/>
    </row>
    <row r="715" spans="12:12" ht="15" customHeight="1" x14ac:dyDescent="0.25">
      <c r="L715" s="8"/>
    </row>
    <row r="716" spans="12:12" ht="15" customHeight="1" x14ac:dyDescent="0.25">
      <c r="L716" s="8"/>
    </row>
    <row r="717" spans="12:12" ht="15" customHeight="1" x14ac:dyDescent="0.25">
      <c r="L717" s="8"/>
    </row>
    <row r="718" spans="12:12" ht="15" customHeight="1" x14ac:dyDescent="0.25">
      <c r="L718" s="8"/>
    </row>
    <row r="719" spans="12:12" ht="15" customHeight="1" x14ac:dyDescent="0.25">
      <c r="L719" s="8"/>
    </row>
    <row r="720" spans="12:12" ht="15" customHeight="1" x14ac:dyDescent="0.25">
      <c r="L720" s="8"/>
    </row>
    <row r="721" spans="12:12" ht="15" customHeight="1" x14ac:dyDescent="0.25">
      <c r="L721" s="8"/>
    </row>
    <row r="722" spans="12:12" ht="15" customHeight="1" x14ac:dyDescent="0.25">
      <c r="L722" s="8"/>
    </row>
    <row r="723" spans="12:12" ht="15" customHeight="1" x14ac:dyDescent="0.25">
      <c r="L723" s="8"/>
    </row>
    <row r="724" spans="12:12" ht="15" customHeight="1" x14ac:dyDescent="0.25">
      <c r="L724" s="8"/>
    </row>
    <row r="725" spans="12:12" ht="15" customHeight="1" x14ac:dyDescent="0.25">
      <c r="L725" s="8"/>
    </row>
    <row r="726" spans="12:12" ht="15" customHeight="1" x14ac:dyDescent="0.25">
      <c r="L726" s="8"/>
    </row>
    <row r="727" spans="12:12" ht="15" customHeight="1" x14ac:dyDescent="0.25">
      <c r="L727" s="8"/>
    </row>
    <row r="728" spans="12:12" ht="15" customHeight="1" x14ac:dyDescent="0.25">
      <c r="L728" s="8"/>
    </row>
    <row r="729" spans="12:12" ht="15" customHeight="1" x14ac:dyDescent="0.25">
      <c r="L729" s="8"/>
    </row>
    <row r="730" spans="12:12" ht="15" customHeight="1" x14ac:dyDescent="0.25">
      <c r="L730" s="8"/>
    </row>
    <row r="731" spans="12:12" ht="15" customHeight="1" x14ac:dyDescent="0.25">
      <c r="L731" s="8"/>
    </row>
    <row r="732" spans="12:12" ht="15" customHeight="1" x14ac:dyDescent="0.25">
      <c r="L732" s="8"/>
    </row>
    <row r="733" spans="12:12" ht="15" customHeight="1" x14ac:dyDescent="0.25">
      <c r="L733" s="8"/>
    </row>
    <row r="734" spans="12:12" ht="15" customHeight="1" x14ac:dyDescent="0.25">
      <c r="L734" s="8"/>
    </row>
    <row r="735" spans="12:12" ht="15" customHeight="1" x14ac:dyDescent="0.25">
      <c r="L735" s="8"/>
    </row>
    <row r="736" spans="12:12" ht="15" customHeight="1" x14ac:dyDescent="0.25">
      <c r="L736" s="8"/>
    </row>
    <row r="737" spans="12:12" ht="15" customHeight="1" x14ac:dyDescent="0.25">
      <c r="L737" s="8"/>
    </row>
    <row r="738" spans="12:12" ht="15" customHeight="1" x14ac:dyDescent="0.25">
      <c r="L738" s="8"/>
    </row>
    <row r="739" spans="12:12" ht="15" customHeight="1" x14ac:dyDescent="0.25">
      <c r="L739" s="8"/>
    </row>
    <row r="740" spans="12:12" ht="15" customHeight="1" x14ac:dyDescent="0.25">
      <c r="L740" s="8"/>
    </row>
    <row r="741" spans="12:12" ht="15" customHeight="1" x14ac:dyDescent="0.25">
      <c r="L741" s="8"/>
    </row>
    <row r="742" spans="12:12" ht="15" customHeight="1" x14ac:dyDescent="0.25">
      <c r="L742" s="8"/>
    </row>
    <row r="743" spans="12:12" ht="15" customHeight="1" x14ac:dyDescent="0.25">
      <c r="L743" s="8"/>
    </row>
    <row r="744" spans="12:12" ht="15" customHeight="1" x14ac:dyDescent="0.25">
      <c r="L744" s="8"/>
    </row>
    <row r="745" spans="12:12" ht="15" customHeight="1" x14ac:dyDescent="0.25">
      <c r="L745" s="8"/>
    </row>
    <row r="746" spans="12:12" ht="15" customHeight="1" x14ac:dyDescent="0.25">
      <c r="L746" s="8"/>
    </row>
    <row r="747" spans="12:12" ht="15" customHeight="1" x14ac:dyDescent="0.25">
      <c r="L747" s="8"/>
    </row>
    <row r="748" spans="12:12" ht="15" customHeight="1" x14ac:dyDescent="0.25">
      <c r="L748" s="8"/>
    </row>
    <row r="749" spans="12:12" ht="15" customHeight="1" x14ac:dyDescent="0.25">
      <c r="L749" s="8"/>
    </row>
    <row r="750" spans="12:12" ht="15" customHeight="1" x14ac:dyDescent="0.25">
      <c r="L750" s="8"/>
    </row>
    <row r="751" spans="12:12" ht="15" customHeight="1" x14ac:dyDescent="0.25">
      <c r="L751" s="8"/>
    </row>
    <row r="752" spans="12:12" ht="15" customHeight="1" x14ac:dyDescent="0.25">
      <c r="L752" s="8"/>
    </row>
    <row r="753" spans="12:12" ht="15" customHeight="1" x14ac:dyDescent="0.25">
      <c r="L753" s="8"/>
    </row>
    <row r="754" spans="12:12" ht="15" customHeight="1" x14ac:dyDescent="0.25">
      <c r="L754" s="8"/>
    </row>
    <row r="755" spans="12:12" ht="15" customHeight="1" x14ac:dyDescent="0.25">
      <c r="L755" s="8"/>
    </row>
    <row r="756" spans="12:12" ht="15" customHeight="1" x14ac:dyDescent="0.25">
      <c r="L756" s="8"/>
    </row>
    <row r="757" spans="12:12" ht="15" customHeight="1" x14ac:dyDescent="0.25">
      <c r="L757" s="8"/>
    </row>
    <row r="758" spans="12:12" ht="15" customHeight="1" x14ac:dyDescent="0.25">
      <c r="L758" s="8"/>
    </row>
    <row r="759" spans="12:12" ht="15" customHeight="1" x14ac:dyDescent="0.25">
      <c r="L759" s="8"/>
    </row>
    <row r="760" spans="12:12" ht="15" customHeight="1" x14ac:dyDescent="0.25">
      <c r="L760" s="8"/>
    </row>
    <row r="761" spans="12:12" ht="15" customHeight="1" x14ac:dyDescent="0.25">
      <c r="L761" s="8"/>
    </row>
    <row r="762" spans="12:12" ht="15" customHeight="1" x14ac:dyDescent="0.25">
      <c r="L762" s="8"/>
    </row>
    <row r="763" spans="12:12" ht="15" customHeight="1" x14ac:dyDescent="0.25">
      <c r="L763" s="8"/>
    </row>
    <row r="764" spans="12:12" ht="15" customHeight="1" x14ac:dyDescent="0.25">
      <c r="L764" s="8"/>
    </row>
    <row r="765" spans="12:12" ht="15" customHeight="1" x14ac:dyDescent="0.25">
      <c r="L765" s="8"/>
    </row>
    <row r="766" spans="12:12" ht="15" customHeight="1" x14ac:dyDescent="0.25">
      <c r="L766" s="8"/>
    </row>
    <row r="767" spans="12:12" ht="15" customHeight="1" x14ac:dyDescent="0.25">
      <c r="L767" s="8"/>
    </row>
    <row r="768" spans="12:12" ht="15" customHeight="1" x14ac:dyDescent="0.25">
      <c r="L768" s="8"/>
    </row>
    <row r="769" spans="12:12" ht="15" customHeight="1" x14ac:dyDescent="0.25">
      <c r="L769" s="8"/>
    </row>
    <row r="770" spans="12:12" ht="15" customHeight="1" x14ac:dyDescent="0.25">
      <c r="L770" s="8"/>
    </row>
    <row r="771" spans="12:12" ht="15" customHeight="1" x14ac:dyDescent="0.25">
      <c r="L771" s="8"/>
    </row>
    <row r="772" spans="12:12" ht="15" customHeight="1" x14ac:dyDescent="0.25">
      <c r="L772" s="8"/>
    </row>
    <row r="773" spans="12:12" ht="15" customHeight="1" x14ac:dyDescent="0.25">
      <c r="L773" s="8"/>
    </row>
    <row r="774" spans="12:12" ht="15" customHeight="1" x14ac:dyDescent="0.25">
      <c r="L774" s="8"/>
    </row>
    <row r="775" spans="12:12" ht="15" customHeight="1" x14ac:dyDescent="0.25">
      <c r="L775" s="8"/>
    </row>
    <row r="776" spans="12:12" ht="15" customHeight="1" x14ac:dyDescent="0.25">
      <c r="L776" s="8"/>
    </row>
    <row r="777" spans="12:12" ht="15" customHeight="1" x14ac:dyDescent="0.25">
      <c r="L777" s="8"/>
    </row>
    <row r="778" spans="12:12" ht="15" customHeight="1" x14ac:dyDescent="0.25">
      <c r="L778" s="8"/>
    </row>
    <row r="779" spans="12:12" ht="15" customHeight="1" x14ac:dyDescent="0.25">
      <c r="L779" s="8"/>
    </row>
    <row r="780" spans="12:12" ht="15" customHeight="1" x14ac:dyDescent="0.25">
      <c r="L780" s="8"/>
    </row>
    <row r="781" spans="12:12" ht="15" customHeight="1" x14ac:dyDescent="0.25">
      <c r="L781" s="8"/>
    </row>
    <row r="782" spans="12:12" ht="15" customHeight="1" x14ac:dyDescent="0.25">
      <c r="L782" s="8"/>
    </row>
    <row r="783" spans="12:12" ht="15" customHeight="1" x14ac:dyDescent="0.25">
      <c r="L783" s="8"/>
    </row>
    <row r="784" spans="12:12" ht="15" customHeight="1" x14ac:dyDescent="0.25">
      <c r="L784" s="8"/>
    </row>
    <row r="785" spans="12:12" ht="15" customHeight="1" x14ac:dyDescent="0.25">
      <c r="L785" s="8"/>
    </row>
    <row r="786" spans="12:12" ht="15" customHeight="1" x14ac:dyDescent="0.25">
      <c r="L786" s="8"/>
    </row>
    <row r="787" spans="12:12" ht="15" customHeight="1" x14ac:dyDescent="0.25">
      <c r="L787" s="8"/>
    </row>
    <row r="788" spans="12:12" ht="15" customHeight="1" x14ac:dyDescent="0.25">
      <c r="L788" s="8"/>
    </row>
    <row r="789" spans="12:12" ht="15" customHeight="1" x14ac:dyDescent="0.25">
      <c r="L789" s="8"/>
    </row>
    <row r="790" spans="12:12" ht="15" customHeight="1" x14ac:dyDescent="0.25">
      <c r="L790" s="8"/>
    </row>
    <row r="791" spans="12:12" ht="15" customHeight="1" x14ac:dyDescent="0.25">
      <c r="L791" s="8"/>
    </row>
    <row r="792" spans="12:12" ht="15" customHeight="1" x14ac:dyDescent="0.25">
      <c r="L792" s="8"/>
    </row>
    <row r="793" spans="12:12" ht="15" customHeight="1" x14ac:dyDescent="0.25">
      <c r="L793" s="8"/>
    </row>
    <row r="794" spans="12:12" ht="15" customHeight="1" x14ac:dyDescent="0.25">
      <c r="L794" s="8"/>
    </row>
    <row r="795" spans="12:12" ht="15" customHeight="1" x14ac:dyDescent="0.25">
      <c r="L795" s="8"/>
    </row>
    <row r="796" spans="12:12" ht="15" customHeight="1" x14ac:dyDescent="0.25">
      <c r="L796" s="8"/>
    </row>
    <row r="797" spans="12:12" ht="15" customHeight="1" x14ac:dyDescent="0.25">
      <c r="L797" s="8"/>
    </row>
    <row r="798" spans="12:12" ht="15" customHeight="1" x14ac:dyDescent="0.25">
      <c r="L798" s="8"/>
    </row>
    <row r="799" spans="12:12" ht="15" customHeight="1" x14ac:dyDescent="0.25">
      <c r="L799" s="8"/>
    </row>
    <row r="800" spans="12:12" ht="15" customHeight="1" x14ac:dyDescent="0.25">
      <c r="L800" s="8"/>
    </row>
    <row r="801" spans="12:12" ht="15" customHeight="1" x14ac:dyDescent="0.25">
      <c r="L801" s="8"/>
    </row>
    <row r="802" spans="12:12" ht="15" customHeight="1" x14ac:dyDescent="0.25">
      <c r="L802" s="8"/>
    </row>
    <row r="803" spans="12:12" ht="15" customHeight="1" x14ac:dyDescent="0.25">
      <c r="L803" s="8"/>
    </row>
    <row r="804" spans="12:12" ht="15" customHeight="1" x14ac:dyDescent="0.25">
      <c r="L804" s="8"/>
    </row>
    <row r="805" spans="12:12" ht="15" customHeight="1" x14ac:dyDescent="0.25">
      <c r="L805" s="8"/>
    </row>
    <row r="806" spans="12:12" ht="15" customHeight="1" x14ac:dyDescent="0.25">
      <c r="L806" s="8"/>
    </row>
    <row r="807" spans="12:12" ht="15" customHeight="1" x14ac:dyDescent="0.25">
      <c r="L807" s="8"/>
    </row>
    <row r="808" spans="12:12" ht="15" customHeight="1" x14ac:dyDescent="0.25">
      <c r="L808" s="8"/>
    </row>
    <row r="809" spans="12:12" ht="15" customHeight="1" x14ac:dyDescent="0.25">
      <c r="L809" s="8"/>
    </row>
    <row r="810" spans="12:12" ht="15" customHeight="1" x14ac:dyDescent="0.25">
      <c r="L810" s="8"/>
    </row>
    <row r="811" spans="12:12" ht="15" customHeight="1" x14ac:dyDescent="0.25">
      <c r="L811" s="8"/>
    </row>
    <row r="812" spans="12:12" ht="15" customHeight="1" x14ac:dyDescent="0.25">
      <c r="L812" s="8"/>
    </row>
    <row r="813" spans="12:12" ht="15" customHeight="1" x14ac:dyDescent="0.25">
      <c r="L813" s="8"/>
    </row>
    <row r="814" spans="12:12" ht="15" customHeight="1" x14ac:dyDescent="0.25">
      <c r="L814" s="8"/>
    </row>
    <row r="815" spans="12:12" ht="15" customHeight="1" x14ac:dyDescent="0.25">
      <c r="L815" s="8"/>
    </row>
    <row r="816" spans="12:12" ht="15" customHeight="1" x14ac:dyDescent="0.25">
      <c r="L816" s="8"/>
    </row>
    <row r="817" spans="12:12" ht="15" customHeight="1" x14ac:dyDescent="0.25">
      <c r="L817" s="8"/>
    </row>
    <row r="818" spans="12:12" ht="15" customHeight="1" x14ac:dyDescent="0.25">
      <c r="L818" s="8"/>
    </row>
    <row r="819" spans="12:12" ht="15" customHeight="1" x14ac:dyDescent="0.25">
      <c r="L819" s="8"/>
    </row>
    <row r="820" spans="12:12" ht="15" customHeight="1" x14ac:dyDescent="0.25">
      <c r="L820" s="8"/>
    </row>
    <row r="821" spans="12:12" ht="15" customHeight="1" x14ac:dyDescent="0.25">
      <c r="L821" s="8"/>
    </row>
    <row r="822" spans="12:12" ht="15" customHeight="1" x14ac:dyDescent="0.25">
      <c r="L822" s="8"/>
    </row>
    <row r="823" spans="12:12" ht="15" customHeight="1" x14ac:dyDescent="0.25">
      <c r="L823" s="8"/>
    </row>
    <row r="824" spans="12:12" ht="15" customHeight="1" x14ac:dyDescent="0.25">
      <c r="L824" s="8"/>
    </row>
    <row r="825" spans="12:12" ht="15" customHeight="1" x14ac:dyDescent="0.25">
      <c r="L825" s="8"/>
    </row>
    <row r="826" spans="12:12" ht="15" customHeight="1" x14ac:dyDescent="0.25">
      <c r="L826" s="8"/>
    </row>
    <row r="827" spans="12:12" ht="15" customHeight="1" x14ac:dyDescent="0.25">
      <c r="L827" s="8"/>
    </row>
    <row r="828" spans="12:12" ht="15" customHeight="1" x14ac:dyDescent="0.25">
      <c r="L828" s="8"/>
    </row>
    <row r="829" spans="12:12" ht="15" customHeight="1" x14ac:dyDescent="0.25">
      <c r="L829" s="8"/>
    </row>
    <row r="830" spans="12:12" ht="15" customHeight="1" x14ac:dyDescent="0.25">
      <c r="L830" s="8"/>
    </row>
    <row r="831" spans="12:12" ht="15" customHeight="1" x14ac:dyDescent="0.25">
      <c r="L831" s="8"/>
    </row>
    <row r="832" spans="12:12" ht="15" customHeight="1" x14ac:dyDescent="0.25">
      <c r="L832" s="8"/>
    </row>
    <row r="833" spans="12:12" ht="15" customHeight="1" x14ac:dyDescent="0.25">
      <c r="L833" s="8"/>
    </row>
    <row r="834" spans="12:12" ht="15" customHeight="1" x14ac:dyDescent="0.25">
      <c r="L834" s="8"/>
    </row>
    <row r="835" spans="12:12" ht="15" customHeight="1" x14ac:dyDescent="0.25">
      <c r="L835" s="8"/>
    </row>
    <row r="836" spans="12:12" ht="15" customHeight="1" x14ac:dyDescent="0.25">
      <c r="L836" s="8"/>
    </row>
    <row r="837" spans="12:12" ht="15" customHeight="1" x14ac:dyDescent="0.25">
      <c r="L837" s="8"/>
    </row>
    <row r="838" spans="12:12" ht="15" customHeight="1" x14ac:dyDescent="0.25">
      <c r="L838" s="8"/>
    </row>
    <row r="839" spans="12:12" ht="15" customHeight="1" x14ac:dyDescent="0.25">
      <c r="L839" s="8"/>
    </row>
    <row r="840" spans="12:12" ht="15" customHeight="1" x14ac:dyDescent="0.25">
      <c r="L840" s="8"/>
    </row>
    <row r="841" spans="12:12" ht="15" customHeight="1" x14ac:dyDescent="0.25">
      <c r="L841" s="8"/>
    </row>
    <row r="842" spans="12:12" ht="15" customHeight="1" x14ac:dyDescent="0.25">
      <c r="L842" s="8"/>
    </row>
    <row r="843" spans="12:12" ht="15" customHeight="1" x14ac:dyDescent="0.25">
      <c r="L843" s="8"/>
    </row>
    <row r="844" spans="12:12" ht="15" customHeight="1" x14ac:dyDescent="0.25">
      <c r="L844" s="8"/>
    </row>
    <row r="845" spans="12:12" ht="15" customHeight="1" x14ac:dyDescent="0.25">
      <c r="L845" s="8"/>
    </row>
    <row r="846" spans="12:12" ht="15" customHeight="1" x14ac:dyDescent="0.25">
      <c r="L846" s="8"/>
    </row>
    <row r="847" spans="12:12" ht="15" customHeight="1" x14ac:dyDescent="0.25">
      <c r="L847" s="8"/>
    </row>
    <row r="848" spans="12:12" ht="15" customHeight="1" x14ac:dyDescent="0.25">
      <c r="L848" s="8"/>
    </row>
    <row r="849" spans="12:12" ht="15" customHeight="1" x14ac:dyDescent="0.25">
      <c r="L849" s="8"/>
    </row>
    <row r="850" spans="12:12" ht="15" customHeight="1" x14ac:dyDescent="0.25">
      <c r="L850" s="8"/>
    </row>
    <row r="851" spans="12:12" ht="15" customHeight="1" x14ac:dyDescent="0.25">
      <c r="L851" s="8"/>
    </row>
    <row r="852" spans="12:12" ht="15" customHeight="1" x14ac:dyDescent="0.25">
      <c r="L852" s="8"/>
    </row>
    <row r="853" spans="12:12" ht="15" customHeight="1" x14ac:dyDescent="0.25">
      <c r="L853" s="8"/>
    </row>
    <row r="854" spans="12:12" ht="15" customHeight="1" x14ac:dyDescent="0.25">
      <c r="L854" s="8"/>
    </row>
    <row r="855" spans="12:12" ht="15" customHeight="1" x14ac:dyDescent="0.25">
      <c r="L855" s="8"/>
    </row>
    <row r="856" spans="12:12" ht="15" customHeight="1" x14ac:dyDescent="0.25">
      <c r="L856" s="8"/>
    </row>
    <row r="857" spans="12:12" ht="15" customHeight="1" x14ac:dyDescent="0.25">
      <c r="L857" s="8"/>
    </row>
    <row r="858" spans="12:12" ht="15" customHeight="1" x14ac:dyDescent="0.25">
      <c r="L858" s="8"/>
    </row>
    <row r="859" spans="12:12" ht="15" customHeight="1" x14ac:dyDescent="0.25">
      <c r="L859" s="8"/>
    </row>
    <row r="860" spans="12:12" ht="15" customHeight="1" x14ac:dyDescent="0.25">
      <c r="L860" s="8"/>
    </row>
    <row r="861" spans="12:12" ht="15" customHeight="1" x14ac:dyDescent="0.25">
      <c r="L861" s="8"/>
    </row>
    <row r="862" spans="12:12" ht="15" customHeight="1" x14ac:dyDescent="0.25">
      <c r="L862" s="8"/>
    </row>
    <row r="863" spans="12:12" ht="15" customHeight="1" x14ac:dyDescent="0.25">
      <c r="L863" s="8"/>
    </row>
    <row r="864" spans="12:12" ht="15" customHeight="1" x14ac:dyDescent="0.25">
      <c r="L864" s="8"/>
    </row>
    <row r="865" spans="12:12" ht="15" customHeight="1" x14ac:dyDescent="0.25">
      <c r="L865" s="8"/>
    </row>
    <row r="866" spans="12:12" ht="15" customHeight="1" x14ac:dyDescent="0.25">
      <c r="L866" s="8"/>
    </row>
    <row r="867" spans="12:12" ht="15" customHeight="1" x14ac:dyDescent="0.25">
      <c r="L867" s="8"/>
    </row>
    <row r="868" spans="12:12" ht="15" customHeight="1" x14ac:dyDescent="0.25">
      <c r="L868" s="8"/>
    </row>
    <row r="869" spans="12:12" ht="15" customHeight="1" x14ac:dyDescent="0.25">
      <c r="L869" s="8"/>
    </row>
    <row r="870" spans="12:12" ht="15" customHeight="1" x14ac:dyDescent="0.25">
      <c r="L870" s="8"/>
    </row>
    <row r="871" spans="12:12" ht="15" customHeight="1" x14ac:dyDescent="0.25">
      <c r="L871" s="8"/>
    </row>
    <row r="872" spans="12:12" ht="15" customHeight="1" x14ac:dyDescent="0.25">
      <c r="L872" s="8"/>
    </row>
    <row r="873" spans="12:12" ht="15" customHeight="1" x14ac:dyDescent="0.25">
      <c r="L873" s="8"/>
    </row>
    <row r="874" spans="12:12" ht="15" customHeight="1" x14ac:dyDescent="0.25">
      <c r="L874" s="8"/>
    </row>
    <row r="875" spans="12:12" ht="15" customHeight="1" x14ac:dyDescent="0.25">
      <c r="L875" s="8"/>
    </row>
    <row r="876" spans="12:12" ht="15" customHeight="1" x14ac:dyDescent="0.25">
      <c r="L876" s="8"/>
    </row>
    <row r="877" spans="12:12" ht="15" customHeight="1" x14ac:dyDescent="0.25">
      <c r="L877" s="8"/>
    </row>
    <row r="878" spans="12:12" ht="15" customHeight="1" x14ac:dyDescent="0.25">
      <c r="L878" s="8"/>
    </row>
    <row r="879" spans="12:12" ht="15" customHeight="1" x14ac:dyDescent="0.25">
      <c r="L879" s="8"/>
    </row>
    <row r="880" spans="12:12" ht="15" customHeight="1" x14ac:dyDescent="0.25">
      <c r="L880" s="8"/>
    </row>
    <row r="881" spans="12:12" ht="15" customHeight="1" x14ac:dyDescent="0.25">
      <c r="L881" s="8"/>
    </row>
    <row r="882" spans="12:12" ht="15" customHeight="1" x14ac:dyDescent="0.25">
      <c r="L882" s="8"/>
    </row>
    <row r="883" spans="12:12" ht="15" customHeight="1" x14ac:dyDescent="0.25">
      <c r="L883" s="8"/>
    </row>
    <row r="884" spans="12:12" ht="15" customHeight="1" x14ac:dyDescent="0.25">
      <c r="L884" s="8"/>
    </row>
    <row r="885" spans="12:12" ht="15" customHeight="1" x14ac:dyDescent="0.25">
      <c r="L885" s="8"/>
    </row>
    <row r="886" spans="12:12" ht="15" customHeight="1" x14ac:dyDescent="0.25">
      <c r="L886" s="8"/>
    </row>
    <row r="887" spans="12:12" ht="15" customHeight="1" x14ac:dyDescent="0.25">
      <c r="L887" s="8"/>
    </row>
    <row r="888" spans="12:12" ht="15" customHeight="1" x14ac:dyDescent="0.25">
      <c r="L888" s="8"/>
    </row>
    <row r="889" spans="12:12" ht="15" customHeight="1" x14ac:dyDescent="0.25">
      <c r="L889" s="8"/>
    </row>
    <row r="890" spans="12:12" ht="15" customHeight="1" x14ac:dyDescent="0.25">
      <c r="L890" s="8"/>
    </row>
    <row r="891" spans="12:12" ht="15" customHeight="1" x14ac:dyDescent="0.25">
      <c r="L891" s="8"/>
    </row>
    <row r="892" spans="12:12" ht="15" customHeight="1" x14ac:dyDescent="0.25">
      <c r="L892" s="8"/>
    </row>
    <row r="893" spans="12:12" ht="15" customHeight="1" x14ac:dyDescent="0.25">
      <c r="L893" s="8"/>
    </row>
    <row r="894" spans="12:12" ht="15" customHeight="1" x14ac:dyDescent="0.25">
      <c r="L894" s="8"/>
    </row>
    <row r="895" spans="12:12" ht="15" customHeight="1" x14ac:dyDescent="0.25">
      <c r="L895" s="8"/>
    </row>
    <row r="896" spans="12:12" ht="15" customHeight="1" x14ac:dyDescent="0.25">
      <c r="L896" s="8"/>
    </row>
    <row r="897" spans="12:12" ht="15" customHeight="1" x14ac:dyDescent="0.25">
      <c r="L897" s="8"/>
    </row>
    <row r="898" spans="12:12" ht="15" customHeight="1" x14ac:dyDescent="0.25">
      <c r="L898" s="8"/>
    </row>
    <row r="899" spans="12:12" ht="15" customHeight="1" x14ac:dyDescent="0.25">
      <c r="L899" s="8"/>
    </row>
    <row r="900" spans="12:12" ht="15" customHeight="1" x14ac:dyDescent="0.25">
      <c r="L900" s="8"/>
    </row>
    <row r="901" spans="12:12" ht="15" customHeight="1" x14ac:dyDescent="0.25">
      <c r="L901" s="8"/>
    </row>
    <row r="902" spans="12:12" ht="15" customHeight="1" x14ac:dyDescent="0.25">
      <c r="L902" s="8"/>
    </row>
    <row r="903" spans="12:12" ht="15" customHeight="1" x14ac:dyDescent="0.25">
      <c r="L903" s="8"/>
    </row>
    <row r="904" spans="12:12" ht="15" customHeight="1" x14ac:dyDescent="0.25">
      <c r="L904" s="8"/>
    </row>
    <row r="905" spans="12:12" ht="15" customHeight="1" x14ac:dyDescent="0.25">
      <c r="L905" s="8"/>
    </row>
    <row r="906" spans="12:12" ht="15" customHeight="1" x14ac:dyDescent="0.25">
      <c r="L906" s="8"/>
    </row>
    <row r="907" spans="12:12" ht="15" customHeight="1" x14ac:dyDescent="0.25">
      <c r="L907" s="8"/>
    </row>
    <row r="908" spans="12:12" ht="15" customHeight="1" x14ac:dyDescent="0.25">
      <c r="L908" s="8"/>
    </row>
    <row r="909" spans="12:12" ht="15" customHeight="1" x14ac:dyDescent="0.25">
      <c r="L909" s="8"/>
    </row>
    <row r="910" spans="12:12" ht="15" customHeight="1" x14ac:dyDescent="0.25">
      <c r="L910" s="8"/>
    </row>
    <row r="911" spans="12:12" ht="15" customHeight="1" x14ac:dyDescent="0.25">
      <c r="L911" s="8"/>
    </row>
    <row r="912" spans="12:12" ht="15" customHeight="1" x14ac:dyDescent="0.25">
      <c r="L912" s="8"/>
    </row>
    <row r="913" spans="12:12" ht="15" customHeight="1" x14ac:dyDescent="0.25">
      <c r="L913" s="8"/>
    </row>
    <row r="914" spans="12:12" ht="15" customHeight="1" x14ac:dyDescent="0.25">
      <c r="L914" s="8"/>
    </row>
    <row r="915" spans="12:12" ht="15" customHeight="1" x14ac:dyDescent="0.25">
      <c r="L915" s="8"/>
    </row>
    <row r="916" spans="12:12" ht="15" customHeight="1" x14ac:dyDescent="0.25">
      <c r="L916" s="8"/>
    </row>
    <row r="917" spans="12:12" ht="15" customHeight="1" x14ac:dyDescent="0.25">
      <c r="L917" s="8"/>
    </row>
    <row r="918" spans="12:12" ht="15" customHeight="1" x14ac:dyDescent="0.25">
      <c r="L918" s="8"/>
    </row>
    <row r="919" spans="12:12" ht="15" customHeight="1" x14ac:dyDescent="0.25">
      <c r="L919" s="8"/>
    </row>
    <row r="920" spans="12:12" ht="15" customHeight="1" x14ac:dyDescent="0.25">
      <c r="L920" s="8"/>
    </row>
    <row r="921" spans="12:12" ht="15" customHeight="1" x14ac:dyDescent="0.25">
      <c r="L921" s="8"/>
    </row>
    <row r="922" spans="12:12" ht="15" customHeight="1" x14ac:dyDescent="0.25">
      <c r="L922" s="8"/>
    </row>
    <row r="923" spans="12:12" ht="15" customHeight="1" x14ac:dyDescent="0.25">
      <c r="L923" s="8"/>
    </row>
    <row r="924" spans="12:12" ht="15" customHeight="1" x14ac:dyDescent="0.25">
      <c r="L924" s="8"/>
    </row>
    <row r="925" spans="12:12" ht="15" customHeight="1" x14ac:dyDescent="0.25">
      <c r="L925" s="8"/>
    </row>
    <row r="926" spans="12:12" ht="15" customHeight="1" x14ac:dyDescent="0.25">
      <c r="L926" s="8"/>
    </row>
    <row r="927" spans="12:12" ht="15" customHeight="1" x14ac:dyDescent="0.25">
      <c r="L927" s="8"/>
    </row>
    <row r="928" spans="12:12" ht="15" customHeight="1" x14ac:dyDescent="0.25">
      <c r="L928" s="8"/>
    </row>
    <row r="929" spans="12:12" ht="15" customHeight="1" x14ac:dyDescent="0.25">
      <c r="L929" s="8"/>
    </row>
    <row r="930" spans="12:12" ht="15" customHeight="1" x14ac:dyDescent="0.25">
      <c r="L930" s="8"/>
    </row>
    <row r="931" spans="12:12" ht="15" customHeight="1" x14ac:dyDescent="0.25">
      <c r="L931" s="8"/>
    </row>
    <row r="932" spans="12:12" ht="15" customHeight="1" x14ac:dyDescent="0.25">
      <c r="L932" s="8"/>
    </row>
    <row r="933" spans="12:12" ht="15" customHeight="1" x14ac:dyDescent="0.25">
      <c r="L933" s="8"/>
    </row>
    <row r="934" spans="12:12" ht="15" customHeight="1" x14ac:dyDescent="0.25">
      <c r="L934" s="8"/>
    </row>
    <row r="935" spans="12:12" ht="15" customHeight="1" x14ac:dyDescent="0.25">
      <c r="L935" s="8"/>
    </row>
    <row r="936" spans="12:12" ht="15" customHeight="1" x14ac:dyDescent="0.25">
      <c r="L936" s="8"/>
    </row>
    <row r="937" spans="12:12" ht="15" customHeight="1" x14ac:dyDescent="0.25">
      <c r="L937" s="8"/>
    </row>
    <row r="938" spans="12:12" ht="15" customHeight="1" x14ac:dyDescent="0.25">
      <c r="L938" s="8"/>
    </row>
    <row r="939" spans="12:12" ht="15" customHeight="1" x14ac:dyDescent="0.25">
      <c r="L939" s="8"/>
    </row>
    <row r="940" spans="12:12" ht="15" customHeight="1" x14ac:dyDescent="0.25">
      <c r="L940" s="8"/>
    </row>
    <row r="941" spans="12:12" ht="15" customHeight="1" x14ac:dyDescent="0.25">
      <c r="L941" s="8"/>
    </row>
    <row r="942" spans="12:12" ht="15" customHeight="1" x14ac:dyDescent="0.25">
      <c r="L942" s="8"/>
    </row>
    <row r="943" spans="12:12" ht="15" customHeight="1" x14ac:dyDescent="0.25">
      <c r="L943" s="8"/>
    </row>
    <row r="944" spans="12:12" ht="15" customHeight="1" x14ac:dyDescent="0.25">
      <c r="L944" s="8"/>
    </row>
    <row r="945" spans="12:12" ht="15" customHeight="1" x14ac:dyDescent="0.25">
      <c r="L945" s="8"/>
    </row>
    <row r="946" spans="12:12" ht="15" customHeight="1" x14ac:dyDescent="0.25">
      <c r="L946" s="8"/>
    </row>
    <row r="947" spans="12:12" ht="15" customHeight="1" x14ac:dyDescent="0.25">
      <c r="L947" s="8"/>
    </row>
    <row r="948" spans="12:12" ht="15" customHeight="1" x14ac:dyDescent="0.25">
      <c r="L948" s="8"/>
    </row>
    <row r="949" spans="12:12" ht="15" customHeight="1" x14ac:dyDescent="0.25">
      <c r="L949" s="8"/>
    </row>
    <row r="950" spans="12:12" ht="15" customHeight="1" x14ac:dyDescent="0.25">
      <c r="L950" s="8"/>
    </row>
    <row r="951" spans="12:12" ht="15" customHeight="1" x14ac:dyDescent="0.25">
      <c r="L951" s="8"/>
    </row>
    <row r="952" spans="12:12" ht="15" customHeight="1" x14ac:dyDescent="0.25">
      <c r="L952" s="8"/>
    </row>
    <row r="953" spans="12:12" ht="15" customHeight="1" x14ac:dyDescent="0.25">
      <c r="L953" s="8"/>
    </row>
    <row r="954" spans="12:12" ht="15" customHeight="1" x14ac:dyDescent="0.25">
      <c r="L954" s="8"/>
    </row>
    <row r="955" spans="12:12" ht="15" customHeight="1" x14ac:dyDescent="0.25">
      <c r="L955" s="8"/>
    </row>
    <row r="956" spans="12:12" ht="15" customHeight="1" x14ac:dyDescent="0.25">
      <c r="L956" s="8"/>
    </row>
    <row r="957" spans="12:12" ht="15" customHeight="1" x14ac:dyDescent="0.25">
      <c r="L957" s="8"/>
    </row>
    <row r="958" spans="12:12" ht="15" customHeight="1" x14ac:dyDescent="0.25">
      <c r="L958" s="8"/>
    </row>
    <row r="959" spans="12:12" ht="15" customHeight="1" x14ac:dyDescent="0.25">
      <c r="L959" s="8"/>
    </row>
    <row r="960" spans="12:12" ht="15" customHeight="1" x14ac:dyDescent="0.25">
      <c r="L960" s="8"/>
    </row>
    <row r="961" spans="12:12" ht="15" customHeight="1" x14ac:dyDescent="0.25">
      <c r="L961" s="8"/>
    </row>
    <row r="962" spans="12:12" ht="15" customHeight="1" x14ac:dyDescent="0.25">
      <c r="L962" s="8"/>
    </row>
    <row r="963" spans="12:12" ht="15" customHeight="1" x14ac:dyDescent="0.25">
      <c r="L963" s="8"/>
    </row>
    <row r="964" spans="12:12" ht="15" customHeight="1" x14ac:dyDescent="0.25">
      <c r="L964" s="8"/>
    </row>
    <row r="965" spans="12:12" ht="15" customHeight="1" x14ac:dyDescent="0.25">
      <c r="L965" s="8"/>
    </row>
    <row r="966" spans="12:12" ht="15" customHeight="1" x14ac:dyDescent="0.25">
      <c r="L966" s="8"/>
    </row>
    <row r="967" spans="12:12" ht="15" customHeight="1" x14ac:dyDescent="0.25">
      <c r="L967" s="8"/>
    </row>
    <row r="968" spans="12:12" ht="15" customHeight="1" x14ac:dyDescent="0.25">
      <c r="L968" s="8"/>
    </row>
    <row r="969" spans="12:12" ht="15" customHeight="1" x14ac:dyDescent="0.25">
      <c r="L969" s="8"/>
    </row>
    <row r="970" spans="12:12" ht="15" customHeight="1" x14ac:dyDescent="0.25">
      <c r="L970" s="8"/>
    </row>
    <row r="971" spans="12:12" ht="15" customHeight="1" x14ac:dyDescent="0.25">
      <c r="L971" s="8"/>
    </row>
    <row r="972" spans="12:12" ht="15" customHeight="1" x14ac:dyDescent="0.25">
      <c r="L972" s="8"/>
    </row>
    <row r="973" spans="12:12" ht="15" customHeight="1" x14ac:dyDescent="0.25">
      <c r="L973" s="8"/>
    </row>
    <row r="974" spans="12:12" ht="15" customHeight="1" x14ac:dyDescent="0.25">
      <c r="L974" s="8"/>
    </row>
    <row r="975" spans="12:12" ht="15" customHeight="1" x14ac:dyDescent="0.25">
      <c r="L975" s="8"/>
    </row>
    <row r="976" spans="12:12" ht="15" customHeight="1" x14ac:dyDescent="0.25">
      <c r="L976" s="8"/>
    </row>
    <row r="977" spans="12:12" ht="15" customHeight="1" x14ac:dyDescent="0.25">
      <c r="L977" s="8"/>
    </row>
    <row r="978" spans="12:12" ht="15" customHeight="1" x14ac:dyDescent="0.25">
      <c r="L978" s="8"/>
    </row>
    <row r="979" spans="12:12" ht="15" customHeight="1" x14ac:dyDescent="0.25">
      <c r="L979" s="8"/>
    </row>
    <row r="980" spans="12:12" ht="15" customHeight="1" x14ac:dyDescent="0.25">
      <c r="L980" s="8"/>
    </row>
    <row r="981" spans="12:12" ht="15" customHeight="1" x14ac:dyDescent="0.25">
      <c r="L981" s="8"/>
    </row>
    <row r="982" spans="12:12" ht="15" customHeight="1" x14ac:dyDescent="0.25">
      <c r="L982" s="8"/>
    </row>
    <row r="983" spans="12:12" ht="15" customHeight="1" x14ac:dyDescent="0.25">
      <c r="L983" s="8"/>
    </row>
    <row r="984" spans="12:12" ht="15" customHeight="1" x14ac:dyDescent="0.25">
      <c r="L984" s="8"/>
    </row>
    <row r="985" spans="12:12" ht="15" customHeight="1" x14ac:dyDescent="0.25">
      <c r="L985" s="8"/>
    </row>
    <row r="986" spans="12:12" ht="15" customHeight="1" x14ac:dyDescent="0.25">
      <c r="L986" s="8"/>
    </row>
    <row r="987" spans="12:12" ht="15" customHeight="1" x14ac:dyDescent="0.25">
      <c r="L987" s="8"/>
    </row>
    <row r="988" spans="12:12" ht="15" customHeight="1" x14ac:dyDescent="0.25">
      <c r="L988" s="8"/>
    </row>
    <row r="989" spans="12:12" ht="15" customHeight="1" x14ac:dyDescent="0.25">
      <c r="L989" s="8"/>
    </row>
    <row r="990" spans="12:12" ht="15" customHeight="1" x14ac:dyDescent="0.25">
      <c r="L990" s="8"/>
    </row>
    <row r="991" spans="12:12" ht="15" customHeight="1" x14ac:dyDescent="0.25">
      <c r="L991" s="8"/>
    </row>
    <row r="992" spans="12:12" ht="15" customHeight="1" x14ac:dyDescent="0.25">
      <c r="L992" s="8"/>
    </row>
    <row r="993" spans="12:12" ht="15" customHeight="1" x14ac:dyDescent="0.25">
      <c r="L993" s="8"/>
    </row>
    <row r="994" spans="12:12" ht="15" customHeight="1" x14ac:dyDescent="0.25">
      <c r="L994" s="8"/>
    </row>
    <row r="995" spans="12:12" ht="15" customHeight="1" x14ac:dyDescent="0.25">
      <c r="L995" s="8"/>
    </row>
    <row r="996" spans="12:12" ht="15" customHeight="1" x14ac:dyDescent="0.25">
      <c r="L996" s="8"/>
    </row>
    <row r="997" spans="12:12" ht="15" customHeight="1" x14ac:dyDescent="0.25">
      <c r="L997" s="8"/>
    </row>
    <row r="998" spans="12:12" ht="15" customHeight="1" x14ac:dyDescent="0.25">
      <c r="L998" s="8"/>
    </row>
    <row r="999" spans="12:12" ht="15" customHeight="1" x14ac:dyDescent="0.25">
      <c r="L999" s="8"/>
    </row>
    <row r="1000" spans="12:12" ht="15" customHeight="1" x14ac:dyDescent="0.25">
      <c r="L1000" s="8"/>
    </row>
    <row r="1001" spans="12:12" ht="15" customHeight="1" x14ac:dyDescent="0.25">
      <c r="L1001" s="8"/>
    </row>
    <row r="1002" spans="12:12" ht="15" customHeight="1" x14ac:dyDescent="0.25">
      <c r="L1002" s="8"/>
    </row>
    <row r="1003" spans="12:12" ht="15" customHeight="1" x14ac:dyDescent="0.25">
      <c r="L1003" s="8"/>
    </row>
    <row r="1004" spans="12:12" ht="15" customHeight="1" x14ac:dyDescent="0.25">
      <c r="L1004" s="8"/>
    </row>
    <row r="1005" spans="12:12" ht="15" customHeight="1" x14ac:dyDescent="0.25">
      <c r="L1005" s="8"/>
    </row>
    <row r="1006" spans="12:12" ht="15" customHeight="1" x14ac:dyDescent="0.25">
      <c r="L1006" s="8"/>
    </row>
    <row r="1007" spans="12:12" ht="15" customHeight="1" x14ac:dyDescent="0.25">
      <c r="L1007" s="8"/>
    </row>
    <row r="1008" spans="12:12" ht="15" customHeight="1" x14ac:dyDescent="0.25">
      <c r="L1008" s="8"/>
    </row>
    <row r="1009" spans="12:12" ht="15" customHeight="1" x14ac:dyDescent="0.25">
      <c r="L1009" s="8"/>
    </row>
    <row r="1010" spans="12:12" ht="15" customHeight="1" x14ac:dyDescent="0.25">
      <c r="L1010" s="8"/>
    </row>
    <row r="1011" spans="12:12" ht="15" customHeight="1" x14ac:dyDescent="0.25">
      <c r="L1011" s="8"/>
    </row>
    <row r="1012" spans="12:12" ht="15" customHeight="1" x14ac:dyDescent="0.25">
      <c r="L1012" s="8"/>
    </row>
    <row r="1013" spans="12:12" ht="15" customHeight="1" x14ac:dyDescent="0.25">
      <c r="L1013" s="8"/>
    </row>
    <row r="1014" spans="12:12" ht="15" customHeight="1" x14ac:dyDescent="0.25">
      <c r="L1014" s="8"/>
    </row>
    <row r="1015" spans="12:12" ht="15" customHeight="1" x14ac:dyDescent="0.25">
      <c r="L1015" s="8"/>
    </row>
    <row r="1016" spans="12:12" ht="15" customHeight="1" x14ac:dyDescent="0.25">
      <c r="L1016" s="8"/>
    </row>
    <row r="1017" spans="12:12" ht="15" customHeight="1" x14ac:dyDescent="0.25">
      <c r="L1017" s="8"/>
    </row>
    <row r="1018" spans="12:12" ht="15" customHeight="1" x14ac:dyDescent="0.25">
      <c r="L1018" s="8"/>
    </row>
    <row r="1019" spans="12:12" ht="15" customHeight="1" x14ac:dyDescent="0.25">
      <c r="L1019" s="8"/>
    </row>
    <row r="1020" spans="12:12" ht="15" customHeight="1" x14ac:dyDescent="0.25">
      <c r="L1020" s="8"/>
    </row>
    <row r="1021" spans="12:12" ht="15" customHeight="1" x14ac:dyDescent="0.25">
      <c r="L1021" s="8"/>
    </row>
    <row r="1022" spans="12:12" ht="15" customHeight="1" x14ac:dyDescent="0.25">
      <c r="L1022" s="8"/>
    </row>
    <row r="1023" spans="12:12" ht="15" customHeight="1" x14ac:dyDescent="0.25">
      <c r="L1023" s="8"/>
    </row>
    <row r="1024" spans="12:12" ht="15" customHeight="1" x14ac:dyDescent="0.25">
      <c r="L1024" s="8"/>
    </row>
    <row r="1025" spans="12:12" ht="15" customHeight="1" x14ac:dyDescent="0.25">
      <c r="L1025" s="8"/>
    </row>
    <row r="1026" spans="12:12" ht="15" customHeight="1" x14ac:dyDescent="0.25">
      <c r="L1026" s="8"/>
    </row>
    <row r="1027" spans="12:12" ht="15" customHeight="1" x14ac:dyDescent="0.25">
      <c r="L1027" s="8"/>
    </row>
    <row r="1028" spans="12:12" ht="15" customHeight="1" x14ac:dyDescent="0.25">
      <c r="L1028" s="8"/>
    </row>
    <row r="1029" spans="12:12" ht="15" customHeight="1" x14ac:dyDescent="0.25">
      <c r="L1029" s="8"/>
    </row>
    <row r="1030" spans="12:12" ht="15" customHeight="1" x14ac:dyDescent="0.25">
      <c r="L1030" s="8"/>
    </row>
    <row r="1031" spans="12:12" ht="15" customHeight="1" x14ac:dyDescent="0.25">
      <c r="L1031" s="8"/>
    </row>
    <row r="1032" spans="12:12" ht="15" customHeight="1" x14ac:dyDescent="0.25">
      <c r="L1032" s="8"/>
    </row>
    <row r="1033" spans="12:12" ht="15" customHeight="1" x14ac:dyDescent="0.25">
      <c r="L1033" s="8"/>
    </row>
    <row r="1034" spans="12:12" ht="15" customHeight="1" x14ac:dyDescent="0.25">
      <c r="L1034" s="8"/>
    </row>
    <row r="1035" spans="12:12" ht="15" customHeight="1" x14ac:dyDescent="0.25">
      <c r="L1035" s="8"/>
    </row>
    <row r="1036" spans="12:12" ht="15" customHeight="1" x14ac:dyDescent="0.25">
      <c r="L1036" s="8"/>
    </row>
    <row r="1037" spans="12:12" ht="15" customHeight="1" x14ac:dyDescent="0.25">
      <c r="L1037" s="8"/>
    </row>
    <row r="1038" spans="12:12" ht="15" customHeight="1" x14ac:dyDescent="0.25">
      <c r="L1038" s="8"/>
    </row>
    <row r="1039" spans="12:12" ht="15" customHeight="1" x14ac:dyDescent="0.25">
      <c r="L1039" s="8"/>
    </row>
    <row r="1040" spans="12:12" ht="15" customHeight="1" x14ac:dyDescent="0.25">
      <c r="L1040" s="8"/>
    </row>
    <row r="1041" spans="12:12" ht="15" customHeight="1" x14ac:dyDescent="0.25">
      <c r="L1041" s="8"/>
    </row>
    <row r="1042" spans="12:12" ht="15" customHeight="1" x14ac:dyDescent="0.25">
      <c r="L1042" s="8"/>
    </row>
    <row r="1043" spans="12:12" ht="15" customHeight="1" x14ac:dyDescent="0.25">
      <c r="L1043" s="8"/>
    </row>
    <row r="1044" spans="12:12" ht="15" customHeight="1" x14ac:dyDescent="0.25">
      <c r="L1044" s="8"/>
    </row>
    <row r="1045" spans="12:12" ht="15" customHeight="1" x14ac:dyDescent="0.25">
      <c r="L1045" s="8"/>
    </row>
    <row r="1046" spans="12:12" ht="15" customHeight="1" x14ac:dyDescent="0.25">
      <c r="L1046" s="8"/>
    </row>
    <row r="1047" spans="12:12" ht="15" customHeight="1" x14ac:dyDescent="0.25">
      <c r="L1047" s="8"/>
    </row>
    <row r="1048" spans="12:12" ht="15" customHeight="1" x14ac:dyDescent="0.25">
      <c r="L1048" s="8"/>
    </row>
    <row r="1049" spans="12:12" ht="15" customHeight="1" x14ac:dyDescent="0.25">
      <c r="L1049" s="8"/>
    </row>
    <row r="1050" spans="12:12" ht="15" customHeight="1" x14ac:dyDescent="0.25">
      <c r="L1050" s="8"/>
    </row>
    <row r="1051" spans="12:12" ht="15" customHeight="1" x14ac:dyDescent="0.25">
      <c r="L1051" s="8"/>
    </row>
    <row r="1052" spans="12:12" ht="15" customHeight="1" x14ac:dyDescent="0.25">
      <c r="L1052" s="8"/>
    </row>
    <row r="1053" spans="12:12" ht="15" customHeight="1" x14ac:dyDescent="0.25">
      <c r="L1053" s="8"/>
    </row>
    <row r="1054" spans="12:12" ht="15" customHeight="1" x14ac:dyDescent="0.25">
      <c r="L1054" s="8"/>
    </row>
    <row r="1055" spans="12:12" ht="15" customHeight="1" x14ac:dyDescent="0.25">
      <c r="L1055" s="8"/>
    </row>
    <row r="1056" spans="12:12" ht="15" customHeight="1" x14ac:dyDescent="0.25">
      <c r="L1056" s="8"/>
    </row>
    <row r="1057" spans="12:12" ht="15" customHeight="1" x14ac:dyDescent="0.25">
      <c r="L1057" s="8"/>
    </row>
    <row r="1058" spans="12:12" ht="15" customHeight="1" x14ac:dyDescent="0.25">
      <c r="L1058" s="8"/>
    </row>
    <row r="1059" spans="12:12" ht="15" customHeight="1" x14ac:dyDescent="0.25">
      <c r="L1059" s="8"/>
    </row>
    <row r="1060" spans="12:12" ht="15" customHeight="1" x14ac:dyDescent="0.25">
      <c r="L1060" s="8"/>
    </row>
    <row r="1061" spans="12:12" ht="15" customHeight="1" x14ac:dyDescent="0.25">
      <c r="L1061" s="8"/>
    </row>
    <row r="1062" spans="12:12" ht="15" customHeight="1" x14ac:dyDescent="0.25">
      <c r="L1062" s="8"/>
    </row>
    <row r="1063" spans="12:12" ht="15" customHeight="1" x14ac:dyDescent="0.25">
      <c r="L1063" s="8"/>
    </row>
    <row r="1064" spans="12:12" ht="15" customHeight="1" x14ac:dyDescent="0.25">
      <c r="L1064" s="8"/>
    </row>
    <row r="1065" spans="12:12" ht="15" customHeight="1" x14ac:dyDescent="0.25">
      <c r="L1065" s="8"/>
    </row>
    <row r="1066" spans="12:12" ht="15" customHeight="1" x14ac:dyDescent="0.25">
      <c r="L1066" s="8"/>
    </row>
    <row r="1067" spans="12:12" ht="15" customHeight="1" x14ac:dyDescent="0.25">
      <c r="L1067" s="8"/>
    </row>
    <row r="1068" spans="12:12" ht="15" customHeight="1" x14ac:dyDescent="0.25">
      <c r="L1068" s="8"/>
    </row>
    <row r="1069" spans="12:12" ht="15" customHeight="1" x14ac:dyDescent="0.25">
      <c r="L1069" s="8"/>
    </row>
    <row r="1070" spans="12:12" ht="15" customHeight="1" x14ac:dyDescent="0.25">
      <c r="L1070" s="8"/>
    </row>
    <row r="1071" spans="12:12" ht="15" customHeight="1" x14ac:dyDescent="0.25">
      <c r="L1071" s="8"/>
    </row>
    <row r="1072" spans="12:12" ht="15" customHeight="1" x14ac:dyDescent="0.25">
      <c r="L1072" s="8"/>
    </row>
    <row r="1073" spans="12:12" ht="15" customHeight="1" x14ac:dyDescent="0.25">
      <c r="L1073" s="8"/>
    </row>
    <row r="1074" spans="12:12" ht="15" customHeight="1" x14ac:dyDescent="0.25">
      <c r="L1074" s="8"/>
    </row>
    <row r="1075" spans="12:12" ht="15" customHeight="1" x14ac:dyDescent="0.25">
      <c r="L1075" s="8"/>
    </row>
    <row r="1076" spans="12:12" ht="15" customHeight="1" x14ac:dyDescent="0.25">
      <c r="L1076" s="8"/>
    </row>
    <row r="1077" spans="12:12" ht="15" customHeight="1" x14ac:dyDescent="0.25">
      <c r="L1077" s="8"/>
    </row>
    <row r="1078" spans="12:12" ht="15" customHeight="1" x14ac:dyDescent="0.25">
      <c r="L1078" s="8"/>
    </row>
    <row r="1079" spans="12:12" ht="15" customHeight="1" x14ac:dyDescent="0.25">
      <c r="L1079" s="8"/>
    </row>
    <row r="1080" spans="12:12" ht="15" customHeight="1" x14ac:dyDescent="0.25">
      <c r="L1080" s="8"/>
    </row>
    <row r="1081" spans="12:12" ht="15" customHeight="1" x14ac:dyDescent="0.25">
      <c r="L1081" s="8"/>
    </row>
    <row r="1082" spans="12:12" ht="15" customHeight="1" x14ac:dyDescent="0.25">
      <c r="L1082" s="8"/>
    </row>
    <row r="1083" spans="12:12" ht="15" customHeight="1" x14ac:dyDescent="0.25">
      <c r="L1083" s="8"/>
    </row>
    <row r="1084" spans="12:12" ht="15" customHeight="1" x14ac:dyDescent="0.25">
      <c r="L1084" s="8"/>
    </row>
    <row r="1085" spans="12:12" ht="15" customHeight="1" x14ac:dyDescent="0.25">
      <c r="L1085" s="8"/>
    </row>
    <row r="1086" spans="12:12" ht="15" customHeight="1" x14ac:dyDescent="0.25">
      <c r="L1086" s="8"/>
    </row>
    <row r="1087" spans="12:12" ht="15" customHeight="1" x14ac:dyDescent="0.25">
      <c r="L1087" s="8"/>
    </row>
    <row r="1088" spans="12:12" ht="15" customHeight="1" x14ac:dyDescent="0.25">
      <c r="L1088" s="8"/>
    </row>
    <row r="1089" spans="12:12" ht="15" customHeight="1" x14ac:dyDescent="0.25">
      <c r="L1089" s="8"/>
    </row>
    <row r="1090" spans="12:12" ht="15" customHeight="1" x14ac:dyDescent="0.25">
      <c r="L1090" s="8"/>
    </row>
    <row r="1091" spans="12:12" ht="15" customHeight="1" x14ac:dyDescent="0.25">
      <c r="L1091" s="8"/>
    </row>
    <row r="1092" spans="12:12" ht="15" customHeight="1" x14ac:dyDescent="0.25">
      <c r="L1092" s="8"/>
    </row>
    <row r="1093" spans="12:12" ht="15" customHeight="1" x14ac:dyDescent="0.25">
      <c r="L1093" s="8"/>
    </row>
    <row r="1094" spans="12:12" ht="15" customHeight="1" x14ac:dyDescent="0.25">
      <c r="L1094" s="8"/>
    </row>
    <row r="1095" spans="12:12" ht="15" customHeight="1" x14ac:dyDescent="0.25">
      <c r="L1095" s="8"/>
    </row>
    <row r="1096" spans="12:12" ht="15" customHeight="1" x14ac:dyDescent="0.25">
      <c r="L1096" s="8"/>
    </row>
    <row r="1097" spans="12:12" ht="15" customHeight="1" x14ac:dyDescent="0.25">
      <c r="L1097" s="8"/>
    </row>
    <row r="1098" spans="12:12" ht="15" customHeight="1" x14ac:dyDescent="0.25">
      <c r="L1098" s="8"/>
    </row>
    <row r="1099" spans="12:12" ht="15" customHeight="1" x14ac:dyDescent="0.25">
      <c r="L1099" s="8"/>
    </row>
    <row r="1100" spans="12:12" ht="15" customHeight="1" x14ac:dyDescent="0.25">
      <c r="L1100" s="8"/>
    </row>
    <row r="1101" spans="12:12" ht="15" customHeight="1" x14ac:dyDescent="0.25">
      <c r="L1101" s="8"/>
    </row>
    <row r="1102" spans="12:12" ht="15" customHeight="1" x14ac:dyDescent="0.25">
      <c r="L1102" s="8"/>
    </row>
    <row r="1103" spans="12:12" ht="15" customHeight="1" x14ac:dyDescent="0.25">
      <c r="L1103" s="8"/>
    </row>
    <row r="1104" spans="12:12" ht="15" customHeight="1" x14ac:dyDescent="0.25">
      <c r="L1104" s="8"/>
    </row>
    <row r="1105" spans="12:12" ht="15" customHeight="1" x14ac:dyDescent="0.25">
      <c r="L1105" s="8"/>
    </row>
    <row r="1106" spans="12:12" ht="15" customHeight="1" x14ac:dyDescent="0.25">
      <c r="L1106" s="8"/>
    </row>
    <row r="1107" spans="12:12" ht="15" customHeight="1" x14ac:dyDescent="0.25">
      <c r="L1107" s="8"/>
    </row>
    <row r="1108" spans="12:12" ht="15" customHeight="1" x14ac:dyDescent="0.25">
      <c r="L1108" s="8"/>
    </row>
    <row r="1109" spans="12:12" ht="15" customHeight="1" x14ac:dyDescent="0.25">
      <c r="L1109" s="8"/>
    </row>
    <row r="1110" spans="12:12" ht="15" customHeight="1" x14ac:dyDescent="0.25">
      <c r="L1110" s="8"/>
    </row>
    <row r="1111" spans="12:12" ht="15" customHeight="1" x14ac:dyDescent="0.25">
      <c r="L1111" s="8"/>
    </row>
    <row r="1112" spans="12:12" ht="15" customHeight="1" x14ac:dyDescent="0.25">
      <c r="L1112" s="8"/>
    </row>
    <row r="1113" spans="12:12" ht="15" customHeight="1" x14ac:dyDescent="0.25">
      <c r="L1113" s="8"/>
    </row>
    <row r="1114" spans="12:12" ht="15" customHeight="1" x14ac:dyDescent="0.25">
      <c r="L1114" s="8"/>
    </row>
    <row r="1115" spans="12:12" ht="15" customHeight="1" x14ac:dyDescent="0.25">
      <c r="L1115" s="8"/>
    </row>
    <row r="1116" spans="12:12" ht="15" customHeight="1" x14ac:dyDescent="0.25">
      <c r="L1116" s="8"/>
    </row>
    <row r="1117" spans="12:12" ht="15" customHeight="1" x14ac:dyDescent="0.25">
      <c r="L1117" s="8"/>
    </row>
    <row r="1118" spans="12:12" ht="15" customHeight="1" x14ac:dyDescent="0.25">
      <c r="L1118" s="8"/>
    </row>
    <row r="1119" spans="12:12" ht="15" customHeight="1" x14ac:dyDescent="0.25">
      <c r="L1119" s="8"/>
    </row>
    <row r="1120" spans="12:12" ht="15" customHeight="1" x14ac:dyDescent="0.25">
      <c r="L1120" s="8"/>
    </row>
    <row r="1121" spans="12:12" ht="15" customHeight="1" x14ac:dyDescent="0.25">
      <c r="L1121" s="8"/>
    </row>
    <row r="1122" spans="12:12" ht="15" customHeight="1" x14ac:dyDescent="0.25">
      <c r="L1122" s="8"/>
    </row>
    <row r="1123" spans="12:12" ht="15" customHeight="1" x14ac:dyDescent="0.25">
      <c r="L1123" s="8"/>
    </row>
    <row r="1124" spans="12:12" ht="15" customHeight="1" x14ac:dyDescent="0.25">
      <c r="L1124" s="8"/>
    </row>
    <row r="1125" spans="12:12" ht="15" customHeight="1" x14ac:dyDescent="0.25">
      <c r="L1125" s="8"/>
    </row>
    <row r="1126" spans="12:12" ht="15" customHeight="1" x14ac:dyDescent="0.25">
      <c r="L1126" s="8"/>
    </row>
    <row r="1127" spans="12:12" ht="15" customHeight="1" x14ac:dyDescent="0.25">
      <c r="L1127" s="8"/>
    </row>
    <row r="1128" spans="12:12" ht="15" customHeight="1" x14ac:dyDescent="0.25">
      <c r="L1128" s="8"/>
    </row>
    <row r="1129" spans="12:12" ht="15" customHeight="1" x14ac:dyDescent="0.25">
      <c r="L1129" s="8"/>
    </row>
    <row r="1130" spans="12:12" ht="15" customHeight="1" x14ac:dyDescent="0.25">
      <c r="L1130" s="8"/>
    </row>
    <row r="1131" spans="12:12" ht="15" customHeight="1" x14ac:dyDescent="0.25">
      <c r="L1131" s="8"/>
    </row>
    <row r="1132" spans="12:12" ht="15" customHeight="1" x14ac:dyDescent="0.25">
      <c r="L1132" s="8"/>
    </row>
    <row r="1133" spans="12:12" ht="15" customHeight="1" x14ac:dyDescent="0.25">
      <c r="L1133" s="8"/>
    </row>
    <row r="1134" spans="12:12" ht="15" customHeight="1" x14ac:dyDescent="0.25">
      <c r="L1134" s="8"/>
    </row>
    <row r="1135" spans="12:12" ht="15" customHeight="1" x14ac:dyDescent="0.25">
      <c r="L1135" s="8"/>
    </row>
    <row r="1136" spans="12:12" ht="15" customHeight="1" x14ac:dyDescent="0.25">
      <c r="L1136" s="8"/>
    </row>
    <row r="1137" spans="12:12" ht="15" customHeight="1" x14ac:dyDescent="0.25">
      <c r="L1137" s="8"/>
    </row>
    <row r="1138" spans="12:12" ht="15" customHeight="1" x14ac:dyDescent="0.25">
      <c r="L1138" s="8"/>
    </row>
    <row r="1139" spans="12:12" ht="15" customHeight="1" x14ac:dyDescent="0.25">
      <c r="L1139" s="8"/>
    </row>
    <row r="1140" spans="12:12" ht="15" customHeight="1" x14ac:dyDescent="0.25">
      <c r="L1140" s="8"/>
    </row>
    <row r="1141" spans="12:12" ht="15" customHeight="1" x14ac:dyDescent="0.25">
      <c r="L1141" s="8"/>
    </row>
    <row r="1142" spans="12:12" ht="15" customHeight="1" x14ac:dyDescent="0.25">
      <c r="L1142" s="8"/>
    </row>
    <row r="1143" spans="12:12" ht="15" customHeight="1" x14ac:dyDescent="0.25">
      <c r="L1143" s="8"/>
    </row>
    <row r="1144" spans="12:12" ht="15" customHeight="1" x14ac:dyDescent="0.25">
      <c r="L1144" s="8"/>
    </row>
    <row r="1145" spans="12:12" ht="15" customHeight="1" x14ac:dyDescent="0.25">
      <c r="L1145" s="8"/>
    </row>
    <row r="1146" spans="12:12" ht="15" customHeight="1" x14ac:dyDescent="0.25">
      <c r="L1146" s="8"/>
    </row>
  </sheetData>
  <autoFilter ref="A1:T433" xr:uid="{C13CEF8B-C86D-3049-B69A-A25BCA2BB665}"/>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EDB84-FD38-8049-ABB4-4E849D37E0AB}">
  <sheetPr filterMode="1"/>
  <dimension ref="A1:O416"/>
  <sheetViews>
    <sheetView workbookViewId="0">
      <selection activeCell="A95" sqref="A95:XFD109"/>
    </sheetView>
  </sheetViews>
  <sheetFormatPr defaultColWidth="11.25" defaultRowHeight="15.75" x14ac:dyDescent="0.25"/>
  <cols>
    <col min="1" max="1" width="37" customWidth="1"/>
    <col min="3" max="3" width="42.5" customWidth="1"/>
    <col min="5" max="5" width="18" customWidth="1"/>
    <col min="9" max="9" width="18" customWidth="1"/>
    <col min="11" max="11" width="12.25" customWidth="1"/>
    <col min="14" max="14" width="28.75" customWidth="1"/>
  </cols>
  <sheetData>
    <row r="1" spans="1:15" ht="25.5" x14ac:dyDescent="0.25">
      <c r="A1" s="18" t="s">
        <v>0</v>
      </c>
      <c r="B1" s="19" t="s">
        <v>1</v>
      </c>
      <c r="C1" s="20" t="s">
        <v>2</v>
      </c>
      <c r="D1" s="19" t="s">
        <v>3</v>
      </c>
      <c r="E1" s="18" t="s">
        <v>4</v>
      </c>
      <c r="F1" s="21" t="s">
        <v>5</v>
      </c>
      <c r="G1" s="18" t="s">
        <v>6</v>
      </c>
      <c r="H1" s="19" t="s">
        <v>7</v>
      </c>
      <c r="I1" s="19" t="s">
        <v>8</v>
      </c>
      <c r="J1" s="19" t="s">
        <v>9</v>
      </c>
      <c r="K1" s="18" t="s">
        <v>396</v>
      </c>
      <c r="L1" s="21" t="s">
        <v>11</v>
      </c>
      <c r="M1" s="13" t="s">
        <v>12</v>
      </c>
      <c r="N1" s="18" t="s">
        <v>13</v>
      </c>
      <c r="O1" s="14" t="s">
        <v>14</v>
      </c>
    </row>
    <row r="2" spans="1:15" hidden="1" x14ac:dyDescent="0.25">
      <c r="A2" s="1" t="s">
        <v>15</v>
      </c>
      <c r="B2" s="2">
        <v>2009</v>
      </c>
      <c r="C2" s="2" t="s">
        <v>16</v>
      </c>
      <c r="D2" s="2" t="s">
        <v>17</v>
      </c>
      <c r="E2" s="1" t="s">
        <v>18</v>
      </c>
      <c r="F2" s="1" t="s">
        <v>16</v>
      </c>
      <c r="G2" s="3" t="s">
        <v>16</v>
      </c>
      <c r="H2" s="2">
        <v>238</v>
      </c>
      <c r="I2" s="2" t="s">
        <v>19</v>
      </c>
      <c r="J2" s="2" t="s">
        <v>20</v>
      </c>
      <c r="K2" s="1">
        <v>6.4000000000000001E-2</v>
      </c>
      <c r="L2" s="1" t="s">
        <v>21</v>
      </c>
      <c r="M2" s="3" t="s">
        <v>22</v>
      </c>
      <c r="N2" s="1" t="s">
        <v>23</v>
      </c>
      <c r="O2" s="4" t="s">
        <v>24</v>
      </c>
    </row>
    <row r="3" spans="1:15" hidden="1" x14ac:dyDescent="0.25">
      <c r="A3" s="1" t="s">
        <v>15</v>
      </c>
      <c r="B3" s="2">
        <v>2009</v>
      </c>
      <c r="C3" s="2" t="s">
        <v>16</v>
      </c>
      <c r="D3" s="2" t="s">
        <v>25</v>
      </c>
      <c r="E3" s="1" t="s">
        <v>18</v>
      </c>
      <c r="F3" s="1" t="s">
        <v>16</v>
      </c>
      <c r="G3" s="3" t="s">
        <v>16</v>
      </c>
      <c r="H3" s="2">
        <v>281</v>
      </c>
      <c r="I3" s="2" t="s">
        <v>19</v>
      </c>
      <c r="J3" s="2" t="s">
        <v>20</v>
      </c>
      <c r="K3" s="1">
        <v>4.1000000000000002E-2</v>
      </c>
      <c r="L3" s="1" t="s">
        <v>21</v>
      </c>
      <c r="M3" s="3" t="s">
        <v>22</v>
      </c>
      <c r="N3" s="1" t="s">
        <v>23</v>
      </c>
      <c r="O3" s="4" t="s">
        <v>24</v>
      </c>
    </row>
    <row r="4" spans="1:15" hidden="1" x14ac:dyDescent="0.25">
      <c r="A4" s="1" t="s">
        <v>15</v>
      </c>
      <c r="B4" s="2">
        <v>2009</v>
      </c>
      <c r="C4" s="2" t="s">
        <v>16</v>
      </c>
      <c r="D4" s="2" t="s">
        <v>26</v>
      </c>
      <c r="E4" s="1" t="s">
        <v>18</v>
      </c>
      <c r="F4" s="1" t="s">
        <v>16</v>
      </c>
      <c r="G4" s="3" t="s">
        <v>16</v>
      </c>
      <c r="H4" s="2">
        <v>244</v>
      </c>
      <c r="I4" s="2" t="s">
        <v>19</v>
      </c>
      <c r="J4" s="2" t="s">
        <v>20</v>
      </c>
      <c r="K4" s="1">
        <v>3.7999999999999999E-2</v>
      </c>
      <c r="L4" s="1" t="s">
        <v>21</v>
      </c>
      <c r="M4" s="3" t="s">
        <v>22</v>
      </c>
      <c r="N4" s="1" t="s">
        <v>23</v>
      </c>
      <c r="O4" s="4" t="s">
        <v>24</v>
      </c>
    </row>
    <row r="5" spans="1:15" hidden="1" x14ac:dyDescent="0.25">
      <c r="A5" s="1" t="s">
        <v>15</v>
      </c>
      <c r="B5" s="2">
        <v>2009</v>
      </c>
      <c r="C5" s="2" t="s">
        <v>16</v>
      </c>
      <c r="D5" s="2" t="s">
        <v>27</v>
      </c>
      <c r="E5" s="1" t="s">
        <v>18</v>
      </c>
      <c r="F5" s="1" t="s">
        <v>16</v>
      </c>
      <c r="G5" s="3" t="s">
        <v>16</v>
      </c>
      <c r="H5" s="2">
        <v>186</v>
      </c>
      <c r="I5" s="2" t="s">
        <v>19</v>
      </c>
      <c r="J5" s="2" t="s">
        <v>20</v>
      </c>
      <c r="K5" s="1">
        <v>0.04</v>
      </c>
      <c r="L5" s="1" t="s">
        <v>21</v>
      </c>
      <c r="M5" s="3" t="s">
        <v>22</v>
      </c>
      <c r="N5" s="1" t="s">
        <v>23</v>
      </c>
      <c r="O5" s="4" t="s">
        <v>24</v>
      </c>
    </row>
    <row r="6" spans="1:15" hidden="1" x14ac:dyDescent="0.25">
      <c r="A6" s="1" t="s">
        <v>15</v>
      </c>
      <c r="B6" s="2">
        <v>2009</v>
      </c>
      <c r="C6" s="2" t="s">
        <v>16</v>
      </c>
      <c r="D6" s="2" t="s">
        <v>28</v>
      </c>
      <c r="E6" s="1" t="s">
        <v>18</v>
      </c>
      <c r="F6" s="1" t="s">
        <v>16</v>
      </c>
      <c r="G6" s="3" t="s">
        <v>16</v>
      </c>
      <c r="H6" s="2">
        <v>240</v>
      </c>
      <c r="I6" s="2" t="s">
        <v>19</v>
      </c>
      <c r="J6" s="2" t="s">
        <v>20</v>
      </c>
      <c r="K6" s="1">
        <v>3.7999999999999999E-2</v>
      </c>
      <c r="L6" s="1" t="s">
        <v>21</v>
      </c>
      <c r="M6" s="3" t="s">
        <v>22</v>
      </c>
      <c r="N6" s="1" t="s">
        <v>23</v>
      </c>
      <c r="O6" s="4" t="s">
        <v>24</v>
      </c>
    </row>
    <row r="7" spans="1:15" hidden="1" x14ac:dyDescent="0.25">
      <c r="A7" s="1" t="s">
        <v>15</v>
      </c>
      <c r="B7" s="2">
        <v>2020</v>
      </c>
      <c r="C7" s="2" t="s">
        <v>29</v>
      </c>
      <c r="D7" s="2" t="s">
        <v>25</v>
      </c>
      <c r="E7" s="1" t="s">
        <v>18</v>
      </c>
      <c r="F7" s="1" t="s">
        <v>16</v>
      </c>
      <c r="G7" s="3" t="s">
        <v>16</v>
      </c>
      <c r="H7" s="2">
        <v>279</v>
      </c>
      <c r="I7" s="2" t="s">
        <v>19</v>
      </c>
      <c r="J7" s="2" t="s">
        <v>20</v>
      </c>
      <c r="K7" s="1">
        <v>5.6000000000000001E-2</v>
      </c>
      <c r="L7" s="1" t="s">
        <v>21</v>
      </c>
      <c r="M7" s="1" t="s">
        <v>22</v>
      </c>
      <c r="N7" s="1"/>
      <c r="O7" s="4" t="s">
        <v>30</v>
      </c>
    </row>
    <row r="8" spans="1:15" hidden="1" x14ac:dyDescent="0.25">
      <c r="A8" s="1" t="s">
        <v>15</v>
      </c>
      <c r="B8" s="2">
        <v>2020</v>
      </c>
      <c r="C8" s="2" t="s">
        <v>29</v>
      </c>
      <c r="D8" s="2" t="s">
        <v>26</v>
      </c>
      <c r="E8" s="1" t="s">
        <v>18</v>
      </c>
      <c r="F8" s="1" t="s">
        <v>16</v>
      </c>
      <c r="G8" s="3" t="s">
        <v>16</v>
      </c>
      <c r="H8" s="2">
        <v>325</v>
      </c>
      <c r="I8" s="2" t="s">
        <v>19</v>
      </c>
      <c r="J8" s="2" t="s">
        <v>20</v>
      </c>
      <c r="K8" s="1">
        <v>3.5999999999999997E-2</v>
      </c>
      <c r="L8" s="1" t="s">
        <v>21</v>
      </c>
      <c r="M8" s="1" t="s">
        <v>22</v>
      </c>
      <c r="N8" s="1"/>
      <c r="O8" s="4" t="s">
        <v>30</v>
      </c>
    </row>
    <row r="9" spans="1:15" hidden="1" x14ac:dyDescent="0.25">
      <c r="A9" s="1" t="s">
        <v>15</v>
      </c>
      <c r="B9" s="2">
        <v>2020</v>
      </c>
      <c r="C9" s="2" t="s">
        <v>29</v>
      </c>
      <c r="D9" s="2" t="s">
        <v>26</v>
      </c>
      <c r="E9" s="1" t="s">
        <v>18</v>
      </c>
      <c r="F9" s="1" t="s">
        <v>16</v>
      </c>
      <c r="G9" s="3" t="s">
        <v>16</v>
      </c>
      <c r="H9" s="2">
        <v>63</v>
      </c>
      <c r="I9" s="2" t="s">
        <v>19</v>
      </c>
      <c r="J9" s="2" t="s">
        <v>20</v>
      </c>
      <c r="K9" s="1">
        <v>3.9E-2</v>
      </c>
      <c r="L9" s="1" t="s">
        <v>21</v>
      </c>
      <c r="M9" s="1" t="s">
        <v>31</v>
      </c>
      <c r="N9" s="1"/>
      <c r="O9" s="4" t="s">
        <v>30</v>
      </c>
    </row>
    <row r="10" spans="1:15" hidden="1" x14ac:dyDescent="0.25">
      <c r="A10" s="1" t="s">
        <v>15</v>
      </c>
      <c r="B10" s="2">
        <v>2020</v>
      </c>
      <c r="C10" s="2" t="s">
        <v>29</v>
      </c>
      <c r="D10" s="2" t="s">
        <v>26</v>
      </c>
      <c r="E10" s="1" t="s">
        <v>18</v>
      </c>
      <c r="F10" s="1" t="s">
        <v>16</v>
      </c>
      <c r="G10" s="3" t="s">
        <v>16</v>
      </c>
      <c r="H10" s="2">
        <v>2</v>
      </c>
      <c r="I10" s="2" t="s">
        <v>32</v>
      </c>
      <c r="J10" s="2" t="s">
        <v>20</v>
      </c>
      <c r="K10" s="1">
        <v>4.3999999999999997E-2</v>
      </c>
      <c r="L10" s="1" t="s">
        <v>21</v>
      </c>
      <c r="M10" s="1" t="s">
        <v>31</v>
      </c>
      <c r="N10" s="1"/>
      <c r="O10" s="4" t="s">
        <v>30</v>
      </c>
    </row>
    <row r="11" spans="1:15" hidden="1" x14ac:dyDescent="0.25">
      <c r="A11" s="1" t="s">
        <v>15</v>
      </c>
      <c r="B11" s="2">
        <v>2020</v>
      </c>
      <c r="C11" s="2" t="s">
        <v>29</v>
      </c>
      <c r="D11" s="2" t="s">
        <v>17</v>
      </c>
      <c r="E11" s="1" t="s">
        <v>18</v>
      </c>
      <c r="F11" s="1" t="s">
        <v>16</v>
      </c>
      <c r="G11" s="3" t="s">
        <v>16</v>
      </c>
      <c r="H11" s="2">
        <v>241</v>
      </c>
      <c r="I11" s="2" t="s">
        <v>19</v>
      </c>
      <c r="J11" s="2" t="s">
        <v>20</v>
      </c>
      <c r="K11" s="1">
        <v>3.9E-2</v>
      </c>
      <c r="L11" s="1" t="s">
        <v>21</v>
      </c>
      <c r="M11" s="1" t="s">
        <v>22</v>
      </c>
      <c r="N11" s="1"/>
      <c r="O11" s="4" t="s">
        <v>30</v>
      </c>
    </row>
    <row r="12" spans="1:15" hidden="1" x14ac:dyDescent="0.25">
      <c r="A12" s="1" t="s">
        <v>15</v>
      </c>
      <c r="B12" s="2">
        <v>2020</v>
      </c>
      <c r="C12" s="2" t="s">
        <v>29</v>
      </c>
      <c r="D12" s="2" t="s">
        <v>17</v>
      </c>
      <c r="E12" s="1" t="s">
        <v>18</v>
      </c>
      <c r="F12" s="1" t="s">
        <v>16</v>
      </c>
      <c r="G12" s="3" t="s">
        <v>16</v>
      </c>
      <c r="H12" s="2">
        <v>16</v>
      </c>
      <c r="I12" s="2" t="s">
        <v>19</v>
      </c>
      <c r="J12" s="2" t="s">
        <v>20</v>
      </c>
      <c r="K12" s="1">
        <v>7.8E-2</v>
      </c>
      <c r="L12" s="1" t="s">
        <v>21</v>
      </c>
      <c r="M12" s="1" t="s">
        <v>31</v>
      </c>
      <c r="N12" s="1"/>
      <c r="O12" s="4" t="s">
        <v>30</v>
      </c>
    </row>
    <row r="13" spans="1:15" hidden="1" x14ac:dyDescent="0.25">
      <c r="A13" s="1" t="s">
        <v>15</v>
      </c>
      <c r="B13" s="2">
        <v>2020</v>
      </c>
      <c r="C13" s="2" t="s">
        <v>29</v>
      </c>
      <c r="D13" s="2" t="s">
        <v>28</v>
      </c>
      <c r="E13" s="1" t="s">
        <v>18</v>
      </c>
      <c r="F13" s="1" t="s">
        <v>16</v>
      </c>
      <c r="G13" s="3" t="s">
        <v>16</v>
      </c>
      <c r="H13" s="2">
        <v>287</v>
      </c>
      <c r="I13" s="2" t="s">
        <v>19</v>
      </c>
      <c r="J13" s="2" t="s">
        <v>20</v>
      </c>
      <c r="K13" s="1">
        <v>2.3E-2</v>
      </c>
      <c r="L13" s="1" t="s">
        <v>21</v>
      </c>
      <c r="M13" s="1" t="s">
        <v>22</v>
      </c>
      <c r="N13" s="1"/>
      <c r="O13" s="4" t="s">
        <v>30</v>
      </c>
    </row>
    <row r="14" spans="1:15" hidden="1" x14ac:dyDescent="0.25">
      <c r="A14" s="1" t="s">
        <v>15</v>
      </c>
      <c r="B14" s="2">
        <v>2020</v>
      </c>
      <c r="C14" s="2" t="s">
        <v>29</v>
      </c>
      <c r="D14" s="2" t="s">
        <v>28</v>
      </c>
      <c r="E14" s="1" t="s">
        <v>18</v>
      </c>
      <c r="F14" s="1" t="s">
        <v>16</v>
      </c>
      <c r="G14" s="3" t="s">
        <v>16</v>
      </c>
      <c r="H14" s="2">
        <v>56</v>
      </c>
      <c r="I14" s="2" t="s">
        <v>19</v>
      </c>
      <c r="J14" s="2" t="s">
        <v>20</v>
      </c>
      <c r="K14" s="1">
        <v>5.8000000000000003E-2</v>
      </c>
      <c r="L14" s="1" t="s">
        <v>21</v>
      </c>
      <c r="M14" s="1" t="s">
        <v>31</v>
      </c>
      <c r="N14" s="3"/>
      <c r="O14" s="4" t="s">
        <v>30</v>
      </c>
    </row>
    <row r="15" spans="1:15" hidden="1" x14ac:dyDescent="0.25">
      <c r="A15" s="1" t="s">
        <v>15</v>
      </c>
      <c r="B15" s="2">
        <v>2020</v>
      </c>
      <c r="C15" s="2" t="s">
        <v>29</v>
      </c>
      <c r="D15" s="2" t="s">
        <v>28</v>
      </c>
      <c r="E15" s="1" t="s">
        <v>18</v>
      </c>
      <c r="F15" s="1" t="s">
        <v>16</v>
      </c>
      <c r="G15" s="3" t="s">
        <v>16</v>
      </c>
      <c r="H15" s="2">
        <v>1</v>
      </c>
      <c r="I15" s="2" t="s">
        <v>32</v>
      </c>
      <c r="J15" s="2" t="s">
        <v>20</v>
      </c>
      <c r="K15" s="1">
        <v>7.8E-2</v>
      </c>
      <c r="L15" s="1" t="s">
        <v>21</v>
      </c>
      <c r="M15" s="1" t="s">
        <v>31</v>
      </c>
      <c r="N15" s="1"/>
      <c r="O15" s="4" t="s">
        <v>30</v>
      </c>
    </row>
    <row r="16" spans="1:15" hidden="1" x14ac:dyDescent="0.25">
      <c r="A16" s="1" t="s">
        <v>15</v>
      </c>
      <c r="B16" s="2">
        <v>2019</v>
      </c>
      <c r="C16" s="2" t="s">
        <v>101</v>
      </c>
      <c r="D16" s="2" t="s">
        <v>25</v>
      </c>
      <c r="E16" s="1" t="s">
        <v>18</v>
      </c>
      <c r="F16" s="1" t="s">
        <v>16</v>
      </c>
      <c r="G16" s="1" t="s">
        <v>16</v>
      </c>
      <c r="H16" s="2">
        <v>50</v>
      </c>
      <c r="I16" s="2" t="s">
        <v>19</v>
      </c>
      <c r="J16" s="2" t="s">
        <v>104</v>
      </c>
      <c r="K16" s="1">
        <v>1.88</v>
      </c>
      <c r="L16" s="1" t="s">
        <v>110</v>
      </c>
      <c r="M16" s="1" t="s">
        <v>22</v>
      </c>
      <c r="N16" s="1"/>
      <c r="O16" s="1" t="s">
        <v>103</v>
      </c>
    </row>
    <row r="17" spans="1:15" hidden="1" x14ac:dyDescent="0.25">
      <c r="A17" s="1" t="s">
        <v>15</v>
      </c>
      <c r="B17" s="2">
        <v>2019</v>
      </c>
      <c r="C17" s="2" t="s">
        <v>101</v>
      </c>
      <c r="D17" s="2" t="s">
        <v>25</v>
      </c>
      <c r="E17" s="1" t="s">
        <v>18</v>
      </c>
      <c r="F17" s="1" t="s">
        <v>16</v>
      </c>
      <c r="G17" s="1" t="s">
        <v>16</v>
      </c>
      <c r="H17" s="2">
        <v>2</v>
      </c>
      <c r="I17" s="2" t="s">
        <v>19</v>
      </c>
      <c r="J17" s="2" t="s">
        <v>104</v>
      </c>
      <c r="K17" s="1">
        <v>2.79</v>
      </c>
      <c r="L17" s="1" t="s">
        <v>110</v>
      </c>
      <c r="M17" s="1" t="s">
        <v>31</v>
      </c>
      <c r="N17" s="1"/>
      <c r="O17" s="1" t="s">
        <v>103</v>
      </c>
    </row>
    <row r="18" spans="1:15" hidden="1" x14ac:dyDescent="0.25">
      <c r="A18" s="1" t="s">
        <v>15</v>
      </c>
      <c r="B18" s="2">
        <v>2019</v>
      </c>
      <c r="C18" s="2" t="s">
        <v>101</v>
      </c>
      <c r="D18" s="2" t="s">
        <v>26</v>
      </c>
      <c r="E18" s="1" t="s">
        <v>18</v>
      </c>
      <c r="F18" s="1" t="s">
        <v>16</v>
      </c>
      <c r="G18" s="1" t="s">
        <v>16</v>
      </c>
      <c r="H18" s="2">
        <v>113</v>
      </c>
      <c r="I18" s="2" t="s">
        <v>19</v>
      </c>
      <c r="J18" s="2" t="s">
        <v>104</v>
      </c>
      <c r="K18" s="1">
        <v>1.37</v>
      </c>
      <c r="L18" s="1" t="s">
        <v>110</v>
      </c>
      <c r="M18" s="1" t="s">
        <v>22</v>
      </c>
      <c r="N18" s="1"/>
      <c r="O18" s="1" t="s">
        <v>103</v>
      </c>
    </row>
    <row r="19" spans="1:15" hidden="1" x14ac:dyDescent="0.25">
      <c r="A19" s="1" t="s">
        <v>15</v>
      </c>
      <c r="B19" s="2">
        <v>2019</v>
      </c>
      <c r="C19" s="2" t="s">
        <v>101</v>
      </c>
      <c r="D19" s="2" t="s">
        <v>26</v>
      </c>
      <c r="E19" s="1" t="s">
        <v>18</v>
      </c>
      <c r="F19" s="1" t="s">
        <v>16</v>
      </c>
      <c r="G19" s="1" t="s">
        <v>16</v>
      </c>
      <c r="H19" s="2">
        <v>58</v>
      </c>
      <c r="I19" s="2" t="s">
        <v>19</v>
      </c>
      <c r="J19" s="2" t="s">
        <v>104</v>
      </c>
      <c r="K19" s="1">
        <v>3.66</v>
      </c>
      <c r="L19" s="1" t="s">
        <v>110</v>
      </c>
      <c r="M19" s="1" t="s">
        <v>31</v>
      </c>
      <c r="N19" s="1"/>
      <c r="O19" s="1" t="s">
        <v>103</v>
      </c>
    </row>
    <row r="20" spans="1:15" hidden="1" x14ac:dyDescent="0.25">
      <c r="A20" s="1" t="s">
        <v>15</v>
      </c>
      <c r="B20" s="2">
        <v>2019</v>
      </c>
      <c r="C20" s="2" t="s">
        <v>101</v>
      </c>
      <c r="D20" s="2" t="s">
        <v>17</v>
      </c>
      <c r="E20" s="1" t="s">
        <v>18</v>
      </c>
      <c r="F20" s="1" t="s">
        <v>16</v>
      </c>
      <c r="G20" s="1" t="s">
        <v>16</v>
      </c>
      <c r="H20" s="2">
        <v>79</v>
      </c>
      <c r="I20" s="2" t="s">
        <v>19</v>
      </c>
      <c r="J20" s="2" t="s">
        <v>104</v>
      </c>
      <c r="K20" s="1">
        <v>11.65</v>
      </c>
      <c r="L20" s="1" t="s">
        <v>110</v>
      </c>
      <c r="M20" s="1" t="s">
        <v>22</v>
      </c>
      <c r="N20" s="1"/>
      <c r="O20" s="1" t="s">
        <v>103</v>
      </c>
    </row>
    <row r="21" spans="1:15" hidden="1" x14ac:dyDescent="0.25">
      <c r="A21" s="1" t="s">
        <v>15</v>
      </c>
      <c r="B21" s="2">
        <v>2019</v>
      </c>
      <c r="C21" s="2" t="s">
        <v>101</v>
      </c>
      <c r="D21" s="2" t="s">
        <v>17</v>
      </c>
      <c r="E21" s="1" t="s">
        <v>18</v>
      </c>
      <c r="F21" s="1" t="s">
        <v>16</v>
      </c>
      <c r="G21" s="1" t="s">
        <v>16</v>
      </c>
      <c r="H21" s="2">
        <v>15</v>
      </c>
      <c r="I21" s="2" t="s">
        <v>19</v>
      </c>
      <c r="J21" s="2" t="s">
        <v>104</v>
      </c>
      <c r="K21" s="1">
        <v>17.190000000000001</v>
      </c>
      <c r="L21" s="1" t="s">
        <v>110</v>
      </c>
      <c r="M21" s="1" t="s">
        <v>31</v>
      </c>
      <c r="N21" s="1"/>
      <c r="O21" s="1" t="s">
        <v>103</v>
      </c>
    </row>
    <row r="22" spans="1:15" hidden="1" x14ac:dyDescent="0.25">
      <c r="A22" s="1" t="s">
        <v>15</v>
      </c>
      <c r="B22" s="2">
        <v>2019</v>
      </c>
      <c r="C22" s="2" t="s">
        <v>101</v>
      </c>
      <c r="D22" s="2" t="s">
        <v>27</v>
      </c>
      <c r="E22" s="1" t="s">
        <v>18</v>
      </c>
      <c r="F22" s="1" t="s">
        <v>16</v>
      </c>
      <c r="G22" s="1" t="s">
        <v>16</v>
      </c>
      <c r="H22" s="2">
        <v>33</v>
      </c>
      <c r="I22" s="2" t="s">
        <v>19</v>
      </c>
      <c r="J22" s="2" t="s">
        <v>104</v>
      </c>
      <c r="K22" s="1">
        <v>1.06</v>
      </c>
      <c r="L22" s="1" t="s">
        <v>110</v>
      </c>
      <c r="M22" s="1" t="s">
        <v>22</v>
      </c>
      <c r="N22" s="1"/>
      <c r="O22" s="1" t="s">
        <v>103</v>
      </c>
    </row>
    <row r="23" spans="1:15" hidden="1" x14ac:dyDescent="0.25">
      <c r="A23" s="1" t="s">
        <v>15</v>
      </c>
      <c r="B23" s="2">
        <v>2019</v>
      </c>
      <c r="C23" s="2" t="s">
        <v>101</v>
      </c>
      <c r="D23" s="2" t="s">
        <v>28</v>
      </c>
      <c r="E23" s="1" t="s">
        <v>18</v>
      </c>
      <c r="F23" s="1" t="s">
        <v>16</v>
      </c>
      <c r="G23" s="1" t="s">
        <v>16</v>
      </c>
      <c r="H23" s="2">
        <v>68</v>
      </c>
      <c r="I23" s="2" t="s">
        <v>19</v>
      </c>
      <c r="J23" s="2" t="s">
        <v>104</v>
      </c>
      <c r="K23" s="1">
        <v>6.56</v>
      </c>
      <c r="L23" s="1" t="s">
        <v>110</v>
      </c>
      <c r="M23" s="1" t="s">
        <v>22</v>
      </c>
      <c r="N23" s="1"/>
      <c r="O23" s="1" t="s">
        <v>103</v>
      </c>
    </row>
    <row r="24" spans="1:15" hidden="1" x14ac:dyDescent="0.25">
      <c r="A24" s="1" t="s">
        <v>15</v>
      </c>
      <c r="B24" s="2">
        <v>2019</v>
      </c>
      <c r="C24" s="2" t="s">
        <v>101</v>
      </c>
      <c r="D24" s="2" t="s">
        <v>28</v>
      </c>
      <c r="E24" s="1" t="s">
        <v>18</v>
      </c>
      <c r="F24" s="1" t="s">
        <v>16</v>
      </c>
      <c r="G24" s="1" t="s">
        <v>16</v>
      </c>
      <c r="H24" s="2">
        <v>20</v>
      </c>
      <c r="I24" s="2" t="s">
        <v>19</v>
      </c>
      <c r="J24" s="2" t="s">
        <v>104</v>
      </c>
      <c r="K24" s="1">
        <v>7.13</v>
      </c>
      <c r="L24" s="1" t="s">
        <v>110</v>
      </c>
      <c r="M24" s="1" t="s">
        <v>31</v>
      </c>
      <c r="N24" s="1"/>
      <c r="O24" s="1" t="s">
        <v>103</v>
      </c>
    </row>
    <row r="25" spans="1:15" hidden="1" x14ac:dyDescent="0.25">
      <c r="A25" s="1" t="s">
        <v>15</v>
      </c>
      <c r="B25" s="2">
        <v>2019</v>
      </c>
      <c r="C25" s="2" t="s">
        <v>101</v>
      </c>
      <c r="D25" s="2" t="s">
        <v>28</v>
      </c>
      <c r="E25" s="1" t="s">
        <v>18</v>
      </c>
      <c r="F25" s="1" t="s">
        <v>16</v>
      </c>
      <c r="G25" s="1" t="s">
        <v>16</v>
      </c>
      <c r="H25" s="2">
        <v>6</v>
      </c>
      <c r="I25" s="2" t="s">
        <v>32</v>
      </c>
      <c r="J25" s="2" t="s">
        <v>104</v>
      </c>
      <c r="K25" s="1">
        <v>8.4700000000000006</v>
      </c>
      <c r="L25" s="1" t="s">
        <v>110</v>
      </c>
      <c r="M25" s="1" t="s">
        <v>31</v>
      </c>
      <c r="N25" s="1"/>
      <c r="O25" s="1" t="s">
        <v>103</v>
      </c>
    </row>
    <row r="26" spans="1:15" hidden="1" x14ac:dyDescent="0.25">
      <c r="A26" s="1" t="s">
        <v>33</v>
      </c>
      <c r="B26" s="2">
        <v>1992</v>
      </c>
      <c r="C26" s="2" t="s">
        <v>16</v>
      </c>
      <c r="D26" s="2" t="s">
        <v>17</v>
      </c>
      <c r="E26" s="1" t="s">
        <v>18</v>
      </c>
      <c r="F26" s="3" t="s">
        <v>16</v>
      </c>
      <c r="G26" s="3" t="s">
        <v>34</v>
      </c>
      <c r="H26" s="2">
        <v>10</v>
      </c>
      <c r="I26" s="2" t="s">
        <v>19</v>
      </c>
      <c r="J26" s="2" t="s">
        <v>20</v>
      </c>
      <c r="K26" s="1">
        <v>3.9E-2</v>
      </c>
      <c r="L26" s="1" t="s">
        <v>21</v>
      </c>
      <c r="M26" s="1" t="s">
        <v>22</v>
      </c>
      <c r="N26" s="3"/>
      <c r="O26" s="1" t="s">
        <v>35</v>
      </c>
    </row>
    <row r="27" spans="1:15" hidden="1" x14ac:dyDescent="0.25">
      <c r="A27" s="1" t="s">
        <v>36</v>
      </c>
      <c r="B27" s="2">
        <v>2007</v>
      </c>
      <c r="C27" s="2" t="s">
        <v>37</v>
      </c>
      <c r="D27" s="2" t="s">
        <v>28</v>
      </c>
      <c r="E27" s="1" t="s">
        <v>18</v>
      </c>
      <c r="F27" s="3" t="s">
        <v>38</v>
      </c>
      <c r="G27" s="3" t="s">
        <v>39</v>
      </c>
      <c r="H27" s="2">
        <v>15</v>
      </c>
      <c r="I27" s="2" t="s">
        <v>19</v>
      </c>
      <c r="J27" s="2" t="s">
        <v>20</v>
      </c>
      <c r="K27" s="1">
        <v>4.2000000000000003E-2</v>
      </c>
      <c r="L27" s="1" t="s">
        <v>21</v>
      </c>
      <c r="M27" s="1" t="s">
        <v>22</v>
      </c>
      <c r="N27" s="3"/>
      <c r="O27" s="1" t="s">
        <v>40</v>
      </c>
    </row>
    <row r="28" spans="1:15" s="43" customFormat="1" hidden="1" x14ac:dyDescent="0.25">
      <c r="A28" s="40" t="s">
        <v>197</v>
      </c>
      <c r="B28" s="41">
        <v>2009</v>
      </c>
      <c r="C28" s="41" t="s">
        <v>198</v>
      </c>
      <c r="D28" s="41" t="s">
        <v>17</v>
      </c>
      <c r="E28" s="40" t="s">
        <v>47</v>
      </c>
      <c r="F28" s="40" t="s">
        <v>48</v>
      </c>
      <c r="G28" s="40" t="s">
        <v>58</v>
      </c>
      <c r="H28" s="41">
        <v>6</v>
      </c>
      <c r="I28" s="41" t="s">
        <v>19</v>
      </c>
      <c r="J28" s="41" t="s">
        <v>180</v>
      </c>
      <c r="K28" s="40">
        <v>1.46</v>
      </c>
      <c r="L28" s="45" t="s">
        <v>110</v>
      </c>
      <c r="M28" s="40" t="s">
        <v>22</v>
      </c>
      <c r="N28" s="40" t="s">
        <v>181</v>
      </c>
      <c r="O28" s="40" t="s">
        <v>171</v>
      </c>
    </row>
    <row r="29" spans="1:15" s="43" customFormat="1" hidden="1" x14ac:dyDescent="0.25">
      <c r="A29" s="40" t="s">
        <v>197</v>
      </c>
      <c r="B29" s="41">
        <v>2009</v>
      </c>
      <c r="C29" s="41" t="s">
        <v>198</v>
      </c>
      <c r="D29" s="41" t="s">
        <v>17</v>
      </c>
      <c r="E29" s="40" t="s">
        <v>47</v>
      </c>
      <c r="F29" s="40" t="s">
        <v>48</v>
      </c>
      <c r="G29" s="40" t="s">
        <v>199</v>
      </c>
      <c r="H29" s="41">
        <v>6</v>
      </c>
      <c r="I29" s="41" t="s">
        <v>19</v>
      </c>
      <c r="J29" s="41" t="s">
        <v>180</v>
      </c>
      <c r="K29" s="40">
        <v>4.29</v>
      </c>
      <c r="L29" s="45" t="s">
        <v>110</v>
      </c>
      <c r="M29" s="40" t="s">
        <v>22</v>
      </c>
      <c r="N29" s="40" t="s">
        <v>181</v>
      </c>
      <c r="O29" s="40" t="s">
        <v>171</v>
      </c>
    </row>
    <row r="30" spans="1:15" s="43" customFormat="1" hidden="1" x14ac:dyDescent="0.25">
      <c r="A30" s="40" t="s">
        <v>197</v>
      </c>
      <c r="B30" s="41">
        <v>2009</v>
      </c>
      <c r="C30" s="41" t="s">
        <v>198</v>
      </c>
      <c r="D30" s="41" t="s">
        <v>17</v>
      </c>
      <c r="E30" s="40" t="s">
        <v>47</v>
      </c>
      <c r="F30" s="40" t="s">
        <v>48</v>
      </c>
      <c r="G30" s="40" t="s">
        <v>200</v>
      </c>
      <c r="H30" s="41">
        <v>6</v>
      </c>
      <c r="I30" s="41" t="s">
        <v>19</v>
      </c>
      <c r="J30" s="41" t="s">
        <v>180</v>
      </c>
      <c r="K30" s="40">
        <v>18.309999999999999</v>
      </c>
      <c r="L30" s="45" t="s">
        <v>110</v>
      </c>
      <c r="M30" s="40" t="s">
        <v>31</v>
      </c>
      <c r="N30" s="40" t="s">
        <v>181</v>
      </c>
      <c r="O30" s="40" t="s">
        <v>171</v>
      </c>
    </row>
    <row r="31" spans="1:15" s="43" customFormat="1" hidden="1" x14ac:dyDescent="0.25">
      <c r="A31" s="40" t="s">
        <v>197</v>
      </c>
      <c r="B31" s="41">
        <v>2009</v>
      </c>
      <c r="C31" s="41" t="s">
        <v>198</v>
      </c>
      <c r="D31" s="41" t="s">
        <v>17</v>
      </c>
      <c r="E31" s="40" t="s">
        <v>47</v>
      </c>
      <c r="F31" s="40" t="s">
        <v>48</v>
      </c>
      <c r="G31" s="40" t="s">
        <v>199</v>
      </c>
      <c r="H31" s="41">
        <v>6</v>
      </c>
      <c r="I31" s="41" t="s">
        <v>19</v>
      </c>
      <c r="J31" s="46" t="s">
        <v>203</v>
      </c>
      <c r="K31" s="40">
        <v>17.71</v>
      </c>
      <c r="L31" s="45" t="s">
        <v>110</v>
      </c>
      <c r="M31" s="40" t="s">
        <v>22</v>
      </c>
      <c r="N31" s="40" t="s">
        <v>204</v>
      </c>
      <c r="O31" s="40" t="s">
        <v>171</v>
      </c>
    </row>
    <row r="32" spans="1:15" s="43" customFormat="1" hidden="1" x14ac:dyDescent="0.25">
      <c r="A32" s="40" t="s">
        <v>197</v>
      </c>
      <c r="B32" s="41">
        <v>2009</v>
      </c>
      <c r="C32" s="41" t="s">
        <v>198</v>
      </c>
      <c r="D32" s="41" t="s">
        <v>17</v>
      </c>
      <c r="E32" s="40" t="s">
        <v>47</v>
      </c>
      <c r="F32" s="40" t="s">
        <v>48</v>
      </c>
      <c r="G32" s="40" t="s">
        <v>200</v>
      </c>
      <c r="H32" s="41">
        <v>6</v>
      </c>
      <c r="I32" s="41" t="s">
        <v>19</v>
      </c>
      <c r="J32" s="46" t="s">
        <v>203</v>
      </c>
      <c r="K32" s="40">
        <v>6.43</v>
      </c>
      <c r="L32" s="45" t="s">
        <v>110</v>
      </c>
      <c r="M32" s="40" t="s">
        <v>31</v>
      </c>
      <c r="N32" s="40" t="s">
        <v>204</v>
      </c>
      <c r="O32" s="40" t="s">
        <v>171</v>
      </c>
    </row>
    <row r="33" spans="1:15" hidden="1" x14ac:dyDescent="0.25">
      <c r="A33" s="1" t="s">
        <v>41</v>
      </c>
      <c r="B33" s="2">
        <v>2004</v>
      </c>
      <c r="C33" s="2">
        <v>2002</v>
      </c>
      <c r="D33" s="2" t="s">
        <v>28</v>
      </c>
      <c r="E33" s="1" t="s">
        <v>42</v>
      </c>
      <c r="F33" s="1" t="s">
        <v>16</v>
      </c>
      <c r="G33" s="1" t="s">
        <v>34</v>
      </c>
      <c r="H33" s="2">
        <v>2</v>
      </c>
      <c r="I33" s="2" t="s">
        <v>19</v>
      </c>
      <c r="J33" s="2" t="s">
        <v>20</v>
      </c>
      <c r="K33" s="1">
        <v>3.7999999999999999E-2</v>
      </c>
      <c r="L33" s="1" t="s">
        <v>21</v>
      </c>
      <c r="M33" s="3" t="s">
        <v>22</v>
      </c>
      <c r="N33" s="3"/>
      <c r="O33" s="4" t="s">
        <v>43</v>
      </c>
    </row>
    <row r="34" spans="1:15" hidden="1" x14ac:dyDescent="0.25">
      <c r="A34" s="1" t="s">
        <v>41</v>
      </c>
      <c r="B34" s="2">
        <v>2004</v>
      </c>
      <c r="C34" s="2">
        <v>2002</v>
      </c>
      <c r="D34" s="2" t="s">
        <v>17</v>
      </c>
      <c r="E34" s="1" t="s">
        <v>42</v>
      </c>
      <c r="F34" s="1" t="s">
        <v>16</v>
      </c>
      <c r="G34" s="1" t="s">
        <v>34</v>
      </c>
      <c r="H34" s="2">
        <v>3</v>
      </c>
      <c r="I34" s="2" t="s">
        <v>19</v>
      </c>
      <c r="J34" s="2" t="s">
        <v>20</v>
      </c>
      <c r="K34" s="1">
        <v>5.2999999999999999E-2</v>
      </c>
      <c r="L34" s="1" t="s">
        <v>21</v>
      </c>
      <c r="M34" s="3" t="s">
        <v>22</v>
      </c>
      <c r="N34" s="1"/>
      <c r="O34" s="4" t="s">
        <v>43</v>
      </c>
    </row>
    <row r="35" spans="1:15" hidden="1" x14ac:dyDescent="0.25">
      <c r="A35" s="1" t="s">
        <v>44</v>
      </c>
      <c r="B35" s="2">
        <v>2002</v>
      </c>
      <c r="C35" s="2">
        <v>2000</v>
      </c>
      <c r="D35" s="2" t="s">
        <v>17</v>
      </c>
      <c r="E35" s="1" t="s">
        <v>18</v>
      </c>
      <c r="F35" s="5" t="s">
        <v>16</v>
      </c>
      <c r="G35" s="1" t="s">
        <v>34</v>
      </c>
      <c r="H35" s="2">
        <v>1</v>
      </c>
      <c r="I35" s="2" t="s">
        <v>19</v>
      </c>
      <c r="J35" s="6" t="s">
        <v>20</v>
      </c>
      <c r="K35" s="3">
        <v>5.5899999999999998E-2</v>
      </c>
      <c r="L35" s="5" t="s">
        <v>21</v>
      </c>
      <c r="M35" s="1" t="s">
        <v>45</v>
      </c>
      <c r="N35" s="3"/>
      <c r="O35" s="4" t="s">
        <v>46</v>
      </c>
    </row>
    <row r="36" spans="1:15" hidden="1" x14ac:dyDescent="0.25">
      <c r="A36" s="1" t="s">
        <v>44</v>
      </c>
      <c r="B36" s="2">
        <v>2002</v>
      </c>
      <c r="C36" s="2">
        <v>2000</v>
      </c>
      <c r="D36" s="2" t="s">
        <v>25</v>
      </c>
      <c r="E36" s="1" t="s">
        <v>18</v>
      </c>
      <c r="F36" s="1" t="s">
        <v>16</v>
      </c>
      <c r="G36" s="1" t="s">
        <v>34</v>
      </c>
      <c r="H36" s="2">
        <v>1</v>
      </c>
      <c r="I36" s="2" t="s">
        <v>19</v>
      </c>
      <c r="J36" s="6" t="s">
        <v>20</v>
      </c>
      <c r="K36" s="3">
        <v>2.64E-2</v>
      </c>
      <c r="L36" s="5" t="s">
        <v>21</v>
      </c>
      <c r="M36" s="1" t="s">
        <v>45</v>
      </c>
      <c r="N36" s="3"/>
      <c r="O36" s="4" t="s">
        <v>46</v>
      </c>
    </row>
    <row r="37" spans="1:15" hidden="1" x14ac:dyDescent="0.25">
      <c r="A37" s="1" t="s">
        <v>44</v>
      </c>
      <c r="B37" s="2">
        <v>2002</v>
      </c>
      <c r="C37" s="2">
        <v>2000</v>
      </c>
      <c r="D37" s="2" t="s">
        <v>28</v>
      </c>
      <c r="E37" s="1" t="s">
        <v>47</v>
      </c>
      <c r="F37" s="1" t="s">
        <v>48</v>
      </c>
      <c r="G37" s="1" t="s">
        <v>34</v>
      </c>
      <c r="H37" s="2">
        <v>1</v>
      </c>
      <c r="I37" s="2" t="s">
        <v>19</v>
      </c>
      <c r="J37" s="6" t="s">
        <v>20</v>
      </c>
      <c r="K37" s="3">
        <v>7.1999999999999995E-2</v>
      </c>
      <c r="L37" s="5" t="s">
        <v>21</v>
      </c>
      <c r="M37" s="1" t="s">
        <v>45</v>
      </c>
      <c r="N37" s="3"/>
      <c r="O37" s="4" t="s">
        <v>46</v>
      </c>
    </row>
    <row r="38" spans="1:15" hidden="1" x14ac:dyDescent="0.25">
      <c r="A38" s="1" t="s">
        <v>44</v>
      </c>
      <c r="B38" s="2">
        <v>2002</v>
      </c>
      <c r="C38" s="2">
        <v>2000</v>
      </c>
      <c r="D38" s="2" t="s">
        <v>28</v>
      </c>
      <c r="E38" s="1" t="s">
        <v>47</v>
      </c>
      <c r="F38" s="1" t="s">
        <v>48</v>
      </c>
      <c r="G38" s="1" t="s">
        <v>34</v>
      </c>
      <c r="H38" s="2">
        <v>1</v>
      </c>
      <c r="I38" s="2" t="s">
        <v>19</v>
      </c>
      <c r="J38" s="6" t="s">
        <v>20</v>
      </c>
      <c r="K38" s="3">
        <v>4.36E-2</v>
      </c>
      <c r="L38" s="5" t="s">
        <v>21</v>
      </c>
      <c r="M38" s="1" t="s">
        <v>45</v>
      </c>
      <c r="N38" s="1"/>
      <c r="O38" s="4" t="s">
        <v>46</v>
      </c>
    </row>
    <row r="39" spans="1:15" hidden="1" x14ac:dyDescent="0.25">
      <c r="A39" s="1" t="s">
        <v>15</v>
      </c>
      <c r="B39" s="2">
        <v>2021</v>
      </c>
      <c r="C39" s="2" t="s">
        <v>391</v>
      </c>
      <c r="D39" s="2" t="s">
        <v>25</v>
      </c>
      <c r="E39" s="1" t="s">
        <v>18</v>
      </c>
      <c r="F39" s="1" t="s">
        <v>16</v>
      </c>
      <c r="G39" s="1" t="s">
        <v>16</v>
      </c>
      <c r="H39" s="2">
        <v>282</v>
      </c>
      <c r="I39" s="2" t="s">
        <v>19</v>
      </c>
      <c r="J39" s="2" t="s">
        <v>394</v>
      </c>
      <c r="K39" s="1">
        <v>4.1000000000000002E-2</v>
      </c>
      <c r="L39" s="1" t="s">
        <v>21</v>
      </c>
      <c r="M39" s="1" t="s">
        <v>22</v>
      </c>
      <c r="N39" s="1" t="s">
        <v>389</v>
      </c>
      <c r="O39" s="4" t="s">
        <v>395</v>
      </c>
    </row>
    <row r="40" spans="1:15" hidden="1" x14ac:dyDescent="0.25">
      <c r="A40" s="1" t="s">
        <v>15</v>
      </c>
      <c r="B40" s="2">
        <v>2021</v>
      </c>
      <c r="C40" s="2" t="s">
        <v>391</v>
      </c>
      <c r="D40" s="2" t="s">
        <v>25</v>
      </c>
      <c r="E40" s="1" t="s">
        <v>18</v>
      </c>
      <c r="F40" s="1" t="s">
        <v>16</v>
      </c>
      <c r="G40" s="1" t="s">
        <v>16</v>
      </c>
      <c r="H40" s="2">
        <v>2</v>
      </c>
      <c r="I40" s="2" t="s">
        <v>19</v>
      </c>
      <c r="J40" s="2" t="s">
        <v>394</v>
      </c>
      <c r="K40" s="1">
        <v>0.01</v>
      </c>
      <c r="L40" s="1" t="s">
        <v>21</v>
      </c>
      <c r="M40" s="1" t="s">
        <v>31</v>
      </c>
      <c r="N40" s="1" t="s">
        <v>389</v>
      </c>
      <c r="O40" s="4" t="s">
        <v>395</v>
      </c>
    </row>
    <row r="41" spans="1:15" hidden="1" x14ac:dyDescent="0.25">
      <c r="A41" s="1" t="s">
        <v>15</v>
      </c>
      <c r="B41" s="2">
        <v>2021</v>
      </c>
      <c r="C41" s="2" t="s">
        <v>391</v>
      </c>
      <c r="D41" s="2" t="s">
        <v>26</v>
      </c>
      <c r="E41" s="1" t="s">
        <v>18</v>
      </c>
      <c r="F41" s="1" t="s">
        <v>16</v>
      </c>
      <c r="G41" s="1" t="s">
        <v>16</v>
      </c>
      <c r="H41" s="2">
        <v>326</v>
      </c>
      <c r="I41" s="2" t="s">
        <v>19</v>
      </c>
      <c r="J41" s="2" t="s">
        <v>394</v>
      </c>
      <c r="K41" s="1">
        <v>4.2000000000000003E-2</v>
      </c>
      <c r="L41" s="1" t="s">
        <v>21</v>
      </c>
      <c r="M41" s="1" t="s">
        <v>22</v>
      </c>
      <c r="N41" s="1" t="s">
        <v>389</v>
      </c>
      <c r="O41" s="4" t="s">
        <v>395</v>
      </c>
    </row>
    <row r="42" spans="1:15" hidden="1" x14ac:dyDescent="0.25">
      <c r="A42" s="1" t="s">
        <v>15</v>
      </c>
      <c r="B42" s="2">
        <v>2021</v>
      </c>
      <c r="C42" s="2" t="s">
        <v>391</v>
      </c>
      <c r="D42" s="2" t="s">
        <v>26</v>
      </c>
      <c r="E42" s="1" t="s">
        <v>18</v>
      </c>
      <c r="F42" s="1" t="s">
        <v>16</v>
      </c>
      <c r="G42" s="1" t="s">
        <v>16</v>
      </c>
      <c r="H42" s="2">
        <v>64</v>
      </c>
      <c r="I42" s="2" t="s">
        <v>19</v>
      </c>
      <c r="J42" s="2" t="s">
        <v>394</v>
      </c>
      <c r="K42" s="1">
        <v>3.4000000000000002E-2</v>
      </c>
      <c r="L42" s="1" t="s">
        <v>21</v>
      </c>
      <c r="M42" s="1" t="s">
        <v>31</v>
      </c>
      <c r="N42" s="1" t="s">
        <v>389</v>
      </c>
      <c r="O42" s="4" t="s">
        <v>395</v>
      </c>
    </row>
    <row r="43" spans="1:15" hidden="1" x14ac:dyDescent="0.25">
      <c r="A43" s="1" t="s">
        <v>44</v>
      </c>
      <c r="B43" s="2">
        <v>2002</v>
      </c>
      <c r="C43" s="2">
        <v>2000</v>
      </c>
      <c r="D43" s="2" t="s">
        <v>17</v>
      </c>
      <c r="E43" s="1" t="s">
        <v>18</v>
      </c>
      <c r="F43" s="5" t="s">
        <v>16</v>
      </c>
      <c r="G43" s="1" t="s">
        <v>34</v>
      </c>
      <c r="H43" s="2">
        <v>1</v>
      </c>
      <c r="I43" s="2" t="s">
        <v>19</v>
      </c>
      <c r="J43" s="6" t="s">
        <v>104</v>
      </c>
      <c r="K43" s="3">
        <v>8.58</v>
      </c>
      <c r="L43" s="1" t="s">
        <v>110</v>
      </c>
      <c r="M43" s="1" t="s">
        <v>45</v>
      </c>
      <c r="N43" s="1"/>
      <c r="O43" s="1" t="s">
        <v>46</v>
      </c>
    </row>
    <row r="44" spans="1:15" hidden="1" x14ac:dyDescent="0.25">
      <c r="A44" s="1" t="s">
        <v>44</v>
      </c>
      <c r="B44" s="2">
        <v>2002</v>
      </c>
      <c r="C44" s="2">
        <v>2000</v>
      </c>
      <c r="D44" s="2" t="s">
        <v>25</v>
      </c>
      <c r="E44" s="1" t="s">
        <v>18</v>
      </c>
      <c r="F44" s="1" t="s">
        <v>16</v>
      </c>
      <c r="G44" s="1" t="s">
        <v>34</v>
      </c>
      <c r="H44" s="2">
        <v>1</v>
      </c>
      <c r="I44" s="2" t="s">
        <v>19</v>
      </c>
      <c r="J44" s="6" t="s">
        <v>104</v>
      </c>
      <c r="K44" s="3">
        <v>1.88</v>
      </c>
      <c r="L44" s="1" t="s">
        <v>110</v>
      </c>
      <c r="M44" s="1" t="s">
        <v>45</v>
      </c>
      <c r="N44" s="1"/>
      <c r="O44" s="1" t="s">
        <v>46</v>
      </c>
    </row>
    <row r="45" spans="1:15" hidden="1" x14ac:dyDescent="0.25">
      <c r="A45" s="1" t="s">
        <v>44</v>
      </c>
      <c r="B45" s="2">
        <v>2002</v>
      </c>
      <c r="C45" s="2">
        <v>2000</v>
      </c>
      <c r="D45" s="2" t="s">
        <v>28</v>
      </c>
      <c r="E45" s="1" t="s">
        <v>47</v>
      </c>
      <c r="F45" s="1" t="s">
        <v>48</v>
      </c>
      <c r="G45" s="1" t="s">
        <v>34</v>
      </c>
      <c r="H45" s="2">
        <v>1</v>
      </c>
      <c r="I45" s="2" t="s">
        <v>19</v>
      </c>
      <c r="J45" s="6" t="s">
        <v>104</v>
      </c>
      <c r="K45" s="3">
        <v>5.9450000000000003</v>
      </c>
      <c r="L45" s="1" t="s">
        <v>110</v>
      </c>
      <c r="M45" s="1" t="s">
        <v>45</v>
      </c>
      <c r="N45" s="1"/>
      <c r="O45" s="1" t="s">
        <v>46</v>
      </c>
    </row>
    <row r="46" spans="1:15" hidden="1" x14ac:dyDescent="0.25">
      <c r="A46" s="1" t="s">
        <v>44</v>
      </c>
      <c r="B46" s="2">
        <v>2002</v>
      </c>
      <c r="C46" s="2">
        <v>2000</v>
      </c>
      <c r="D46" s="2" t="s">
        <v>28</v>
      </c>
      <c r="E46" s="1" t="s">
        <v>47</v>
      </c>
      <c r="F46" s="1" t="s">
        <v>48</v>
      </c>
      <c r="G46" s="1" t="s">
        <v>34</v>
      </c>
      <c r="H46" s="2">
        <v>1</v>
      </c>
      <c r="I46" s="2" t="s">
        <v>19</v>
      </c>
      <c r="J46" s="6" t="s">
        <v>104</v>
      </c>
      <c r="K46" s="3">
        <v>4.7919999999999998</v>
      </c>
      <c r="L46" s="1" t="s">
        <v>110</v>
      </c>
      <c r="M46" s="1" t="s">
        <v>45</v>
      </c>
      <c r="N46" s="1"/>
      <c r="O46" s="1" t="s">
        <v>46</v>
      </c>
    </row>
    <row r="47" spans="1:15" hidden="1" x14ac:dyDescent="0.25">
      <c r="A47" s="1" t="s">
        <v>44</v>
      </c>
      <c r="B47" s="2">
        <v>2002</v>
      </c>
      <c r="C47" s="2">
        <v>2000</v>
      </c>
      <c r="D47" s="2" t="s">
        <v>17</v>
      </c>
      <c r="E47" s="1" t="s">
        <v>18</v>
      </c>
      <c r="F47" s="1" t="s">
        <v>16</v>
      </c>
      <c r="G47" s="1" t="s">
        <v>34</v>
      </c>
      <c r="H47" s="2">
        <v>1</v>
      </c>
      <c r="I47" s="2" t="s">
        <v>19</v>
      </c>
      <c r="J47" s="6" t="s">
        <v>180</v>
      </c>
      <c r="K47" s="3">
        <v>8.59</v>
      </c>
      <c r="L47" s="5" t="s">
        <v>110</v>
      </c>
      <c r="M47" s="1" t="s">
        <v>45</v>
      </c>
      <c r="N47" s="1" t="s">
        <v>181</v>
      </c>
      <c r="O47" s="1" t="s">
        <v>191</v>
      </c>
    </row>
    <row r="48" spans="1:15" hidden="1" x14ac:dyDescent="0.25">
      <c r="A48" s="1" t="s">
        <v>44</v>
      </c>
      <c r="B48" s="2">
        <v>2002</v>
      </c>
      <c r="C48" s="2">
        <v>2000</v>
      </c>
      <c r="D48" s="2" t="s">
        <v>25</v>
      </c>
      <c r="E48" s="1" t="s">
        <v>18</v>
      </c>
      <c r="F48" s="1" t="s">
        <v>16</v>
      </c>
      <c r="G48" s="1" t="s">
        <v>34</v>
      </c>
      <c r="H48" s="2">
        <v>1</v>
      </c>
      <c r="I48" s="2" t="s">
        <v>19</v>
      </c>
      <c r="J48" s="6" t="s">
        <v>180</v>
      </c>
      <c r="K48" s="3">
        <v>1.7</v>
      </c>
      <c r="L48" s="5" t="s">
        <v>110</v>
      </c>
      <c r="M48" s="1" t="s">
        <v>45</v>
      </c>
      <c r="N48" s="1" t="s">
        <v>181</v>
      </c>
      <c r="O48" s="1" t="s">
        <v>191</v>
      </c>
    </row>
    <row r="49" spans="1:15" hidden="1" x14ac:dyDescent="0.25">
      <c r="A49" s="1" t="s">
        <v>44</v>
      </c>
      <c r="B49" s="2">
        <v>2002</v>
      </c>
      <c r="C49" s="2">
        <v>2000</v>
      </c>
      <c r="D49" s="2" t="s">
        <v>28</v>
      </c>
      <c r="E49" s="1" t="s">
        <v>47</v>
      </c>
      <c r="F49" s="1" t="s">
        <v>16</v>
      </c>
      <c r="G49" s="1" t="s">
        <v>34</v>
      </c>
      <c r="H49" s="2">
        <v>1</v>
      </c>
      <c r="I49" s="2" t="s">
        <v>19</v>
      </c>
      <c r="J49" s="6" t="s">
        <v>180</v>
      </c>
      <c r="K49" s="3">
        <v>6.7</v>
      </c>
      <c r="L49" s="5" t="s">
        <v>110</v>
      </c>
      <c r="M49" s="1" t="s">
        <v>45</v>
      </c>
      <c r="N49" s="1" t="s">
        <v>181</v>
      </c>
      <c r="O49" s="1" t="s">
        <v>191</v>
      </c>
    </row>
    <row r="50" spans="1:15" hidden="1" x14ac:dyDescent="0.25">
      <c r="A50" s="1" t="s">
        <v>44</v>
      </c>
      <c r="B50" s="2">
        <v>2002</v>
      </c>
      <c r="C50" s="2">
        <v>2000</v>
      </c>
      <c r="D50" s="2" t="s">
        <v>28</v>
      </c>
      <c r="E50" s="1" t="s">
        <v>47</v>
      </c>
      <c r="F50" s="1" t="s">
        <v>16</v>
      </c>
      <c r="G50" s="1" t="s">
        <v>34</v>
      </c>
      <c r="H50" s="2">
        <v>1</v>
      </c>
      <c r="I50" s="2" t="s">
        <v>19</v>
      </c>
      <c r="J50" s="6" t="s">
        <v>180</v>
      </c>
      <c r="K50" s="3">
        <v>5.57</v>
      </c>
      <c r="L50" s="5" t="s">
        <v>110</v>
      </c>
      <c r="M50" s="3" t="s">
        <v>45</v>
      </c>
      <c r="N50" s="1" t="s">
        <v>181</v>
      </c>
      <c r="O50" s="1" t="s">
        <v>191</v>
      </c>
    </row>
    <row r="51" spans="1:15" hidden="1" x14ac:dyDescent="0.25">
      <c r="A51" s="1" t="s">
        <v>44</v>
      </c>
      <c r="B51" s="2">
        <v>2002</v>
      </c>
      <c r="C51" s="2" t="s">
        <v>198</v>
      </c>
      <c r="D51" s="2" t="s">
        <v>17</v>
      </c>
      <c r="E51" s="1" t="s">
        <v>18</v>
      </c>
      <c r="F51" s="1" t="s">
        <v>16</v>
      </c>
      <c r="G51" s="1" t="s">
        <v>34</v>
      </c>
      <c r="H51" s="2">
        <v>1</v>
      </c>
      <c r="I51" s="2" t="s">
        <v>19</v>
      </c>
      <c r="J51" s="6" t="s">
        <v>203</v>
      </c>
      <c r="K51" s="3">
        <v>0.48499999999999999</v>
      </c>
      <c r="L51" s="1" t="s">
        <v>110</v>
      </c>
      <c r="M51" s="3" t="s">
        <v>45</v>
      </c>
      <c r="N51" s="3" t="s">
        <v>213</v>
      </c>
      <c r="O51" s="1" t="s">
        <v>191</v>
      </c>
    </row>
    <row r="52" spans="1:15" hidden="1" x14ac:dyDescent="0.25">
      <c r="A52" s="1" t="s">
        <v>44</v>
      </c>
      <c r="B52" s="2">
        <v>2002</v>
      </c>
      <c r="C52" s="2" t="s">
        <v>198</v>
      </c>
      <c r="D52" s="2" t="s">
        <v>25</v>
      </c>
      <c r="E52" s="1" t="s">
        <v>18</v>
      </c>
      <c r="F52" s="1" t="s">
        <v>16</v>
      </c>
      <c r="G52" s="1" t="s">
        <v>34</v>
      </c>
      <c r="H52" s="2">
        <v>1</v>
      </c>
      <c r="I52" s="2" t="s">
        <v>19</v>
      </c>
      <c r="J52" s="6" t="s">
        <v>203</v>
      </c>
      <c r="K52" s="3">
        <v>3.9E-2</v>
      </c>
      <c r="L52" s="1" t="s">
        <v>110</v>
      </c>
      <c r="M52" s="3" t="s">
        <v>45</v>
      </c>
      <c r="N52" s="3" t="s">
        <v>213</v>
      </c>
      <c r="O52" s="1" t="s">
        <v>191</v>
      </c>
    </row>
    <row r="53" spans="1:15" hidden="1" x14ac:dyDescent="0.25">
      <c r="A53" s="1" t="s">
        <v>44</v>
      </c>
      <c r="B53" s="2">
        <v>2002</v>
      </c>
      <c r="C53" s="2" t="s">
        <v>198</v>
      </c>
      <c r="D53" s="2" t="s">
        <v>28</v>
      </c>
      <c r="E53" s="1" t="s">
        <v>47</v>
      </c>
      <c r="F53" s="1" t="s">
        <v>16</v>
      </c>
      <c r="G53" s="1" t="s">
        <v>34</v>
      </c>
      <c r="H53" s="2">
        <v>1</v>
      </c>
      <c r="I53" s="2" t="s">
        <v>19</v>
      </c>
      <c r="J53" s="6" t="s">
        <v>203</v>
      </c>
      <c r="K53" s="3">
        <v>9.5000000000000001E-2</v>
      </c>
      <c r="L53" s="1" t="s">
        <v>110</v>
      </c>
      <c r="M53" s="3" t="s">
        <v>45</v>
      </c>
      <c r="N53" s="3" t="s">
        <v>213</v>
      </c>
      <c r="O53" s="1" t="s">
        <v>191</v>
      </c>
    </row>
    <row r="54" spans="1:15" hidden="1" x14ac:dyDescent="0.25">
      <c r="A54" s="1" t="s">
        <v>44</v>
      </c>
      <c r="B54" s="2">
        <v>2002</v>
      </c>
      <c r="C54" s="2" t="s">
        <v>198</v>
      </c>
      <c r="D54" s="2" t="s">
        <v>28</v>
      </c>
      <c r="E54" s="1" t="s">
        <v>47</v>
      </c>
      <c r="F54" s="1" t="s">
        <v>16</v>
      </c>
      <c r="G54" s="1" t="s">
        <v>34</v>
      </c>
      <c r="H54" s="2">
        <v>1</v>
      </c>
      <c r="I54" s="2" t="s">
        <v>19</v>
      </c>
      <c r="J54" s="6" t="s">
        <v>203</v>
      </c>
      <c r="K54" s="3">
        <v>9.2999999999999999E-2</v>
      </c>
      <c r="L54" s="1" t="s">
        <v>110</v>
      </c>
      <c r="M54" s="3" t="s">
        <v>45</v>
      </c>
      <c r="N54" s="3" t="s">
        <v>213</v>
      </c>
      <c r="O54" s="1" t="s">
        <v>191</v>
      </c>
    </row>
    <row r="55" spans="1:15" hidden="1" x14ac:dyDescent="0.25">
      <c r="A55" s="1" t="s">
        <v>50</v>
      </c>
      <c r="B55" s="2">
        <v>1978</v>
      </c>
      <c r="C55" s="2">
        <v>1974</v>
      </c>
      <c r="D55" s="2" t="s">
        <v>17</v>
      </c>
      <c r="E55" s="1" t="s">
        <v>51</v>
      </c>
      <c r="F55" s="3" t="s">
        <v>16</v>
      </c>
      <c r="G55" s="3" t="s">
        <v>52</v>
      </c>
      <c r="H55" s="2">
        <v>108</v>
      </c>
      <c r="I55" s="2" t="s">
        <v>19</v>
      </c>
      <c r="J55" s="2" t="s">
        <v>20</v>
      </c>
      <c r="K55" s="1">
        <v>6.2E-2</v>
      </c>
      <c r="L55" s="1" t="s">
        <v>21</v>
      </c>
      <c r="M55" s="3" t="s">
        <v>22</v>
      </c>
      <c r="N55" s="1"/>
      <c r="O55" s="1" t="s">
        <v>53</v>
      </c>
    </row>
    <row r="56" spans="1:15" hidden="1" x14ac:dyDescent="0.25">
      <c r="A56" s="1" t="s">
        <v>50</v>
      </c>
      <c r="B56" s="2">
        <v>1978</v>
      </c>
      <c r="C56" s="2">
        <v>1974</v>
      </c>
      <c r="D56" s="2" t="s">
        <v>25</v>
      </c>
      <c r="E56" s="1" t="s">
        <v>51</v>
      </c>
      <c r="F56" s="3" t="s">
        <v>16</v>
      </c>
      <c r="G56" s="3" t="s">
        <v>52</v>
      </c>
      <c r="H56" s="2">
        <v>55</v>
      </c>
      <c r="I56" s="2" t="s">
        <v>19</v>
      </c>
      <c r="J56" s="2" t="s">
        <v>20</v>
      </c>
      <c r="K56" s="1">
        <v>4.3999999999999997E-2</v>
      </c>
      <c r="L56" s="1" t="s">
        <v>21</v>
      </c>
      <c r="M56" s="3" t="s">
        <v>22</v>
      </c>
      <c r="N56" s="1"/>
      <c r="O56" s="1" t="s">
        <v>53</v>
      </c>
    </row>
    <row r="57" spans="1:15" hidden="1" x14ac:dyDescent="0.25">
      <c r="A57" s="1" t="s">
        <v>50</v>
      </c>
      <c r="B57" s="2">
        <v>1978</v>
      </c>
      <c r="C57" s="2">
        <v>1974</v>
      </c>
      <c r="D57" s="2" t="s">
        <v>26</v>
      </c>
      <c r="E57" s="1" t="s">
        <v>51</v>
      </c>
      <c r="F57" s="3" t="s">
        <v>16</v>
      </c>
      <c r="G57" s="3" t="s">
        <v>52</v>
      </c>
      <c r="H57" s="2">
        <v>69</v>
      </c>
      <c r="I57" s="2" t="s">
        <v>19</v>
      </c>
      <c r="J57" s="2" t="s">
        <v>20</v>
      </c>
      <c r="K57" s="1">
        <v>5.5E-2</v>
      </c>
      <c r="L57" s="1" t="s">
        <v>21</v>
      </c>
      <c r="M57" s="3" t="s">
        <v>22</v>
      </c>
      <c r="N57" s="1"/>
      <c r="O57" s="1" t="s">
        <v>53</v>
      </c>
    </row>
    <row r="58" spans="1:15" hidden="1" x14ac:dyDescent="0.25">
      <c r="A58" s="1" t="s">
        <v>50</v>
      </c>
      <c r="B58" s="2">
        <v>1978</v>
      </c>
      <c r="C58" s="2">
        <v>1974</v>
      </c>
      <c r="D58" s="2" t="s">
        <v>27</v>
      </c>
      <c r="E58" s="1" t="s">
        <v>51</v>
      </c>
      <c r="F58" s="3" t="s">
        <v>16</v>
      </c>
      <c r="G58" s="3" t="s">
        <v>52</v>
      </c>
      <c r="H58" s="2">
        <v>29</v>
      </c>
      <c r="I58" s="2" t="s">
        <v>19</v>
      </c>
      <c r="J58" s="2" t="s">
        <v>20</v>
      </c>
      <c r="K58" s="1">
        <v>2.5000000000000001E-2</v>
      </c>
      <c r="L58" s="1" t="s">
        <v>21</v>
      </c>
      <c r="M58" s="3" t="s">
        <v>22</v>
      </c>
      <c r="N58" s="1"/>
      <c r="O58" s="1" t="s">
        <v>53</v>
      </c>
    </row>
    <row r="59" spans="1:15" hidden="1" x14ac:dyDescent="0.25">
      <c r="A59" s="1" t="s">
        <v>50</v>
      </c>
      <c r="B59" s="2">
        <v>1978</v>
      </c>
      <c r="C59" s="2">
        <v>1974</v>
      </c>
      <c r="D59" s="2" t="s">
        <v>28</v>
      </c>
      <c r="E59" s="1" t="s">
        <v>51</v>
      </c>
      <c r="F59" s="3" t="s">
        <v>16</v>
      </c>
      <c r="G59" s="3" t="s">
        <v>52</v>
      </c>
      <c r="H59" s="2">
        <v>60</v>
      </c>
      <c r="I59" s="2" t="s">
        <v>19</v>
      </c>
      <c r="J59" s="2" t="s">
        <v>20</v>
      </c>
      <c r="K59" s="1">
        <v>0.04</v>
      </c>
      <c r="L59" s="1" t="s">
        <v>21</v>
      </c>
      <c r="M59" s="3" t="s">
        <v>22</v>
      </c>
      <c r="N59" s="1"/>
      <c r="O59" s="1" t="s">
        <v>53</v>
      </c>
    </row>
    <row r="60" spans="1:15" hidden="1" x14ac:dyDescent="0.25">
      <c r="A60" s="1" t="s">
        <v>54</v>
      </c>
      <c r="B60" s="2">
        <v>2007</v>
      </c>
      <c r="C60" s="2" t="s">
        <v>55</v>
      </c>
      <c r="D60" s="2" t="s">
        <v>17</v>
      </c>
      <c r="E60" s="1" t="s">
        <v>42</v>
      </c>
      <c r="F60" s="1" t="s">
        <v>16</v>
      </c>
      <c r="G60" s="1" t="s">
        <v>34</v>
      </c>
      <c r="H60" s="2">
        <v>29</v>
      </c>
      <c r="I60" s="2" t="s">
        <v>19</v>
      </c>
      <c r="J60" s="2" t="s">
        <v>20</v>
      </c>
      <c r="K60" s="1">
        <v>0.05</v>
      </c>
      <c r="L60" s="1" t="s">
        <v>21</v>
      </c>
      <c r="M60" s="3" t="s">
        <v>22</v>
      </c>
      <c r="N60" s="1"/>
      <c r="O60" s="4" t="s">
        <v>56</v>
      </c>
    </row>
    <row r="61" spans="1:15" hidden="1" x14ac:dyDescent="0.25">
      <c r="A61" s="1" t="s">
        <v>54</v>
      </c>
      <c r="B61" s="2">
        <v>2007</v>
      </c>
      <c r="C61" s="2" t="s">
        <v>55</v>
      </c>
      <c r="D61" s="2" t="s">
        <v>25</v>
      </c>
      <c r="E61" s="1" t="s">
        <v>42</v>
      </c>
      <c r="F61" s="1" t="s">
        <v>16</v>
      </c>
      <c r="G61" s="1" t="s">
        <v>34</v>
      </c>
      <c r="H61" s="2">
        <v>18</v>
      </c>
      <c r="I61" s="2" t="s">
        <v>19</v>
      </c>
      <c r="J61" s="2" t="s">
        <v>20</v>
      </c>
      <c r="K61" s="1">
        <v>0.02</v>
      </c>
      <c r="L61" s="1" t="s">
        <v>21</v>
      </c>
      <c r="M61" s="3" t="s">
        <v>22</v>
      </c>
      <c r="N61" s="1"/>
      <c r="O61" s="1" t="s">
        <v>56</v>
      </c>
    </row>
    <row r="62" spans="1:15" hidden="1" x14ac:dyDescent="0.25">
      <c r="A62" s="1" t="s">
        <v>54</v>
      </c>
      <c r="B62" s="2">
        <v>2007</v>
      </c>
      <c r="C62" s="2" t="s">
        <v>55</v>
      </c>
      <c r="D62" s="2" t="s">
        <v>26</v>
      </c>
      <c r="E62" s="1" t="s">
        <v>42</v>
      </c>
      <c r="F62" s="1" t="s">
        <v>16</v>
      </c>
      <c r="G62" s="1" t="s">
        <v>34</v>
      </c>
      <c r="H62" s="2">
        <v>3</v>
      </c>
      <c r="I62" s="2" t="s">
        <v>19</v>
      </c>
      <c r="J62" s="2" t="s">
        <v>20</v>
      </c>
      <c r="K62" s="1">
        <v>0.02</v>
      </c>
      <c r="L62" s="1" t="s">
        <v>21</v>
      </c>
      <c r="M62" s="3" t="s">
        <v>22</v>
      </c>
      <c r="N62" s="1"/>
      <c r="O62" s="1" t="s">
        <v>56</v>
      </c>
    </row>
    <row r="63" spans="1:15" hidden="1" x14ac:dyDescent="0.25">
      <c r="A63" s="1" t="s">
        <v>54</v>
      </c>
      <c r="B63" s="2">
        <v>2007</v>
      </c>
      <c r="C63" s="2" t="s">
        <v>55</v>
      </c>
      <c r="D63" s="2" t="s">
        <v>27</v>
      </c>
      <c r="E63" s="1" t="s">
        <v>42</v>
      </c>
      <c r="F63" s="1" t="s">
        <v>16</v>
      </c>
      <c r="G63" s="1" t="s">
        <v>34</v>
      </c>
      <c r="H63" s="2">
        <v>1</v>
      </c>
      <c r="I63" s="2" t="s">
        <v>19</v>
      </c>
      <c r="J63" s="2" t="s">
        <v>20</v>
      </c>
      <c r="K63" s="1">
        <v>0.02</v>
      </c>
      <c r="L63" s="1" t="s">
        <v>21</v>
      </c>
      <c r="M63" s="3" t="s">
        <v>22</v>
      </c>
      <c r="N63" s="1"/>
      <c r="O63" s="1" t="s">
        <v>56</v>
      </c>
    </row>
    <row r="64" spans="1:15" hidden="1" x14ac:dyDescent="0.25">
      <c r="A64" s="1" t="s">
        <v>54</v>
      </c>
      <c r="B64" s="2">
        <v>2007</v>
      </c>
      <c r="C64" s="2" t="s">
        <v>55</v>
      </c>
      <c r="D64" s="2" t="s">
        <v>28</v>
      </c>
      <c r="E64" s="1" t="s">
        <v>42</v>
      </c>
      <c r="F64" s="1" t="s">
        <v>16</v>
      </c>
      <c r="G64" s="1" t="s">
        <v>34</v>
      </c>
      <c r="H64" s="2">
        <v>15</v>
      </c>
      <c r="I64" s="2" t="s">
        <v>19</v>
      </c>
      <c r="J64" s="2" t="s">
        <v>20</v>
      </c>
      <c r="K64" s="1">
        <v>0.03</v>
      </c>
      <c r="L64" s="1" t="s">
        <v>21</v>
      </c>
      <c r="M64" s="3" t="s">
        <v>22</v>
      </c>
      <c r="N64" s="1"/>
      <c r="O64" s="1" t="s">
        <v>56</v>
      </c>
    </row>
    <row r="65" spans="1:15" s="43" customFormat="1" hidden="1" x14ac:dyDescent="0.25">
      <c r="A65" s="47" t="s">
        <v>214</v>
      </c>
      <c r="B65" s="41" t="s">
        <v>215</v>
      </c>
      <c r="C65" s="41" t="s">
        <v>216</v>
      </c>
      <c r="D65" s="41" t="s">
        <v>17</v>
      </c>
      <c r="E65" s="40" t="s">
        <v>18</v>
      </c>
      <c r="F65" s="40" t="s">
        <v>16</v>
      </c>
      <c r="G65" s="40" t="s">
        <v>34</v>
      </c>
      <c r="H65" s="41">
        <v>3</v>
      </c>
      <c r="I65" s="46" t="s">
        <v>32</v>
      </c>
      <c r="J65" s="46" t="s">
        <v>203</v>
      </c>
      <c r="K65" s="47">
        <v>0.54</v>
      </c>
      <c r="L65" s="40" t="s">
        <v>110</v>
      </c>
      <c r="M65" s="47" t="s">
        <v>45</v>
      </c>
      <c r="N65" s="47" t="s">
        <v>217</v>
      </c>
      <c r="O65" s="47" t="s">
        <v>218</v>
      </c>
    </row>
    <row r="66" spans="1:15" s="43" customFormat="1" hidden="1" x14ac:dyDescent="0.25">
      <c r="A66" s="47" t="s">
        <v>214</v>
      </c>
      <c r="B66" s="41" t="s">
        <v>215</v>
      </c>
      <c r="C66" s="41" t="s">
        <v>216</v>
      </c>
      <c r="D66" s="41" t="s">
        <v>25</v>
      </c>
      <c r="E66" s="40" t="s">
        <v>18</v>
      </c>
      <c r="F66" s="40" t="s">
        <v>16</v>
      </c>
      <c r="G66" s="40" t="s">
        <v>34</v>
      </c>
      <c r="H66" s="41">
        <v>3</v>
      </c>
      <c r="I66" s="46" t="s">
        <v>32</v>
      </c>
      <c r="J66" s="46" t="s">
        <v>203</v>
      </c>
      <c r="K66" s="47">
        <v>0.09</v>
      </c>
      <c r="L66" s="40" t="s">
        <v>110</v>
      </c>
      <c r="M66" s="47" t="s">
        <v>45</v>
      </c>
      <c r="N66" s="47" t="s">
        <v>217</v>
      </c>
      <c r="O66" s="47" t="s">
        <v>218</v>
      </c>
    </row>
    <row r="67" spans="1:15" s="43" customFormat="1" hidden="1" x14ac:dyDescent="0.25">
      <c r="A67" s="47" t="s">
        <v>214</v>
      </c>
      <c r="B67" s="41" t="s">
        <v>215</v>
      </c>
      <c r="C67" s="41" t="s">
        <v>216</v>
      </c>
      <c r="D67" s="41" t="s">
        <v>26</v>
      </c>
      <c r="E67" s="40" t="s">
        <v>18</v>
      </c>
      <c r="F67" s="40" t="s">
        <v>16</v>
      </c>
      <c r="G67" s="40" t="s">
        <v>34</v>
      </c>
      <c r="H67" s="41">
        <v>3</v>
      </c>
      <c r="I67" s="46" t="s">
        <v>32</v>
      </c>
      <c r="J67" s="46" t="s">
        <v>203</v>
      </c>
      <c r="K67" s="47">
        <v>0.1</v>
      </c>
      <c r="L67" s="40" t="s">
        <v>110</v>
      </c>
      <c r="M67" s="47" t="s">
        <v>45</v>
      </c>
      <c r="N67" s="47" t="s">
        <v>217</v>
      </c>
      <c r="O67" s="47" t="s">
        <v>218</v>
      </c>
    </row>
    <row r="68" spans="1:15" s="43" customFormat="1" hidden="1" x14ac:dyDescent="0.25">
      <c r="A68" s="47" t="s">
        <v>214</v>
      </c>
      <c r="B68" s="41" t="s">
        <v>215</v>
      </c>
      <c r="C68" s="41" t="s">
        <v>216</v>
      </c>
      <c r="D68" s="41" t="s">
        <v>27</v>
      </c>
      <c r="E68" s="40" t="s">
        <v>18</v>
      </c>
      <c r="F68" s="40" t="s">
        <v>16</v>
      </c>
      <c r="G68" s="40" t="s">
        <v>34</v>
      </c>
      <c r="H68" s="41">
        <v>3</v>
      </c>
      <c r="I68" s="46" t="s">
        <v>32</v>
      </c>
      <c r="J68" s="46" t="s">
        <v>203</v>
      </c>
      <c r="K68" s="47">
        <v>0.08</v>
      </c>
      <c r="L68" s="40" t="s">
        <v>110</v>
      </c>
      <c r="M68" s="47" t="s">
        <v>45</v>
      </c>
      <c r="N68" s="47" t="s">
        <v>217</v>
      </c>
      <c r="O68" s="47" t="s">
        <v>218</v>
      </c>
    </row>
    <row r="69" spans="1:15" s="43" customFormat="1" hidden="1" x14ac:dyDescent="0.25">
      <c r="A69" s="47" t="s">
        <v>214</v>
      </c>
      <c r="B69" s="41" t="s">
        <v>215</v>
      </c>
      <c r="C69" s="41" t="s">
        <v>216</v>
      </c>
      <c r="D69" s="41" t="s">
        <v>28</v>
      </c>
      <c r="E69" s="40" t="s">
        <v>18</v>
      </c>
      <c r="F69" s="40" t="s">
        <v>16</v>
      </c>
      <c r="G69" s="40" t="s">
        <v>34</v>
      </c>
      <c r="H69" s="41">
        <v>3</v>
      </c>
      <c r="I69" s="46" t="s">
        <v>32</v>
      </c>
      <c r="J69" s="46" t="s">
        <v>203</v>
      </c>
      <c r="K69" s="47">
        <v>0.11</v>
      </c>
      <c r="L69" s="40" t="s">
        <v>110</v>
      </c>
      <c r="M69" s="47" t="s">
        <v>45</v>
      </c>
      <c r="N69" s="47" t="s">
        <v>217</v>
      </c>
      <c r="O69" s="47" t="s">
        <v>218</v>
      </c>
    </row>
    <row r="70" spans="1:15" s="43" customFormat="1" hidden="1" x14ac:dyDescent="0.25">
      <c r="A70" s="47" t="s">
        <v>214</v>
      </c>
      <c r="B70" s="41" t="s">
        <v>215</v>
      </c>
      <c r="C70" s="41" t="s">
        <v>216</v>
      </c>
      <c r="D70" s="41" t="s">
        <v>25</v>
      </c>
      <c r="E70" s="40" t="s">
        <v>193</v>
      </c>
      <c r="F70" s="40" t="s">
        <v>16</v>
      </c>
      <c r="G70" s="40" t="s">
        <v>34</v>
      </c>
      <c r="H70" s="41">
        <v>3</v>
      </c>
      <c r="I70" s="46" t="s">
        <v>32</v>
      </c>
      <c r="J70" s="46" t="s">
        <v>203</v>
      </c>
      <c r="K70" s="47">
        <v>0.31</v>
      </c>
      <c r="L70" s="40" t="s">
        <v>110</v>
      </c>
      <c r="M70" s="47" t="s">
        <v>45</v>
      </c>
      <c r="N70" s="47" t="s">
        <v>217</v>
      </c>
      <c r="O70" s="47" t="s">
        <v>218</v>
      </c>
    </row>
    <row r="71" spans="1:15" s="43" customFormat="1" hidden="1" x14ac:dyDescent="0.25">
      <c r="A71" s="47" t="s">
        <v>214</v>
      </c>
      <c r="B71" s="41" t="s">
        <v>215</v>
      </c>
      <c r="C71" s="41" t="s">
        <v>216</v>
      </c>
      <c r="D71" s="41" t="s">
        <v>26</v>
      </c>
      <c r="E71" s="40" t="s">
        <v>193</v>
      </c>
      <c r="F71" s="40" t="s">
        <v>16</v>
      </c>
      <c r="G71" s="40" t="s">
        <v>34</v>
      </c>
      <c r="H71" s="41">
        <v>3</v>
      </c>
      <c r="I71" s="46" t="s">
        <v>32</v>
      </c>
      <c r="J71" s="46" t="s">
        <v>203</v>
      </c>
      <c r="K71" s="47">
        <v>0.14000000000000001</v>
      </c>
      <c r="L71" s="40" t="s">
        <v>110</v>
      </c>
      <c r="M71" s="47" t="s">
        <v>45</v>
      </c>
      <c r="N71" s="47" t="s">
        <v>217</v>
      </c>
      <c r="O71" s="47" t="s">
        <v>218</v>
      </c>
    </row>
    <row r="72" spans="1:15" s="43" customFormat="1" hidden="1" x14ac:dyDescent="0.25">
      <c r="A72" s="47" t="s">
        <v>214</v>
      </c>
      <c r="B72" s="41" t="s">
        <v>215</v>
      </c>
      <c r="C72" s="41" t="s">
        <v>216</v>
      </c>
      <c r="D72" s="41" t="s">
        <v>27</v>
      </c>
      <c r="E72" s="40" t="s">
        <v>193</v>
      </c>
      <c r="F72" s="40" t="s">
        <v>16</v>
      </c>
      <c r="G72" s="40" t="s">
        <v>34</v>
      </c>
      <c r="H72" s="41">
        <v>3</v>
      </c>
      <c r="I72" s="46" t="s">
        <v>32</v>
      </c>
      <c r="J72" s="46" t="s">
        <v>203</v>
      </c>
      <c r="K72" s="47">
        <v>0.08</v>
      </c>
      <c r="L72" s="40" t="s">
        <v>110</v>
      </c>
      <c r="M72" s="47" t="s">
        <v>45</v>
      </c>
      <c r="N72" s="47" t="s">
        <v>217</v>
      </c>
      <c r="O72" s="47" t="s">
        <v>218</v>
      </c>
    </row>
    <row r="73" spans="1:15" s="43" customFormat="1" hidden="1" x14ac:dyDescent="0.25">
      <c r="A73" s="47" t="s">
        <v>214</v>
      </c>
      <c r="B73" s="41" t="s">
        <v>215</v>
      </c>
      <c r="C73" s="41" t="s">
        <v>216</v>
      </c>
      <c r="D73" s="41" t="s">
        <v>28</v>
      </c>
      <c r="E73" s="40" t="s">
        <v>193</v>
      </c>
      <c r="F73" s="40" t="s">
        <v>16</v>
      </c>
      <c r="G73" s="40" t="s">
        <v>34</v>
      </c>
      <c r="H73" s="46">
        <v>3</v>
      </c>
      <c r="I73" s="46" t="s">
        <v>32</v>
      </c>
      <c r="J73" s="46" t="s">
        <v>203</v>
      </c>
      <c r="K73" s="47">
        <v>0.15</v>
      </c>
      <c r="L73" s="40" t="s">
        <v>110</v>
      </c>
      <c r="M73" s="47" t="s">
        <v>45</v>
      </c>
      <c r="N73" s="47" t="s">
        <v>217</v>
      </c>
      <c r="O73" s="47" t="s">
        <v>218</v>
      </c>
    </row>
    <row r="74" spans="1:15" hidden="1" x14ac:dyDescent="0.25">
      <c r="A74" s="3" t="s">
        <v>214</v>
      </c>
      <c r="B74" s="2" t="s">
        <v>215</v>
      </c>
      <c r="C74" s="2" t="s">
        <v>216</v>
      </c>
      <c r="D74" s="2" t="s">
        <v>17</v>
      </c>
      <c r="E74" s="1" t="s">
        <v>47</v>
      </c>
      <c r="F74" s="1" t="s">
        <v>16</v>
      </c>
      <c r="G74" s="1" t="s">
        <v>34</v>
      </c>
      <c r="H74" s="6">
        <v>3</v>
      </c>
      <c r="I74" s="6" t="s">
        <v>32</v>
      </c>
      <c r="J74" s="6" t="s">
        <v>203</v>
      </c>
      <c r="K74" s="3">
        <v>4.1900000000000004</v>
      </c>
      <c r="L74" s="1" t="s">
        <v>110</v>
      </c>
      <c r="M74" s="3" t="s">
        <v>45</v>
      </c>
      <c r="N74" s="3" t="s">
        <v>217</v>
      </c>
      <c r="O74" s="3" t="s">
        <v>218</v>
      </c>
    </row>
    <row r="75" spans="1:15" s="43" customFormat="1" hidden="1" x14ac:dyDescent="0.25">
      <c r="A75" s="47" t="s">
        <v>214</v>
      </c>
      <c r="B75" s="41" t="s">
        <v>215</v>
      </c>
      <c r="C75" s="41" t="s">
        <v>216</v>
      </c>
      <c r="D75" s="41" t="s">
        <v>25</v>
      </c>
      <c r="E75" s="40" t="s">
        <v>47</v>
      </c>
      <c r="F75" s="40" t="s">
        <v>16</v>
      </c>
      <c r="G75" s="40" t="s">
        <v>34</v>
      </c>
      <c r="H75" s="46">
        <v>3</v>
      </c>
      <c r="I75" s="46" t="s">
        <v>32</v>
      </c>
      <c r="J75" s="46" t="s">
        <v>203</v>
      </c>
      <c r="K75" s="47">
        <v>0.18</v>
      </c>
      <c r="L75" s="40" t="s">
        <v>110</v>
      </c>
      <c r="M75" s="47" t="s">
        <v>45</v>
      </c>
      <c r="N75" s="47" t="s">
        <v>217</v>
      </c>
      <c r="O75" s="47" t="s">
        <v>218</v>
      </c>
    </row>
    <row r="76" spans="1:15" s="43" customFormat="1" hidden="1" x14ac:dyDescent="0.25">
      <c r="A76" s="47" t="s">
        <v>214</v>
      </c>
      <c r="B76" s="41" t="s">
        <v>215</v>
      </c>
      <c r="C76" s="41" t="s">
        <v>216</v>
      </c>
      <c r="D76" s="41" t="s">
        <v>26</v>
      </c>
      <c r="E76" s="40" t="s">
        <v>47</v>
      </c>
      <c r="F76" s="40" t="s">
        <v>16</v>
      </c>
      <c r="G76" s="40" t="s">
        <v>34</v>
      </c>
      <c r="H76" s="46">
        <v>3</v>
      </c>
      <c r="I76" s="46" t="s">
        <v>32</v>
      </c>
      <c r="J76" s="46" t="s">
        <v>203</v>
      </c>
      <c r="K76" s="47">
        <v>0.32</v>
      </c>
      <c r="L76" s="40" t="s">
        <v>110</v>
      </c>
      <c r="M76" s="47" t="s">
        <v>45</v>
      </c>
      <c r="N76" s="47" t="s">
        <v>217</v>
      </c>
      <c r="O76" s="47" t="s">
        <v>218</v>
      </c>
    </row>
    <row r="77" spans="1:15" hidden="1" x14ac:dyDescent="0.25">
      <c r="A77" s="3" t="s">
        <v>214</v>
      </c>
      <c r="B77" s="2" t="s">
        <v>215</v>
      </c>
      <c r="C77" s="2" t="s">
        <v>216</v>
      </c>
      <c r="D77" s="2" t="s">
        <v>27</v>
      </c>
      <c r="E77" s="1" t="s">
        <v>47</v>
      </c>
      <c r="F77" s="1" t="s">
        <v>16</v>
      </c>
      <c r="G77" s="1" t="s">
        <v>34</v>
      </c>
      <c r="H77" s="6">
        <v>3</v>
      </c>
      <c r="I77" s="6" t="s">
        <v>32</v>
      </c>
      <c r="J77" s="6" t="s">
        <v>203</v>
      </c>
      <c r="K77" s="3">
        <v>0.44</v>
      </c>
      <c r="L77" s="1" t="s">
        <v>110</v>
      </c>
      <c r="M77" s="3" t="s">
        <v>45</v>
      </c>
      <c r="N77" s="3" t="s">
        <v>217</v>
      </c>
      <c r="O77" s="3" t="s">
        <v>218</v>
      </c>
    </row>
    <row r="78" spans="1:15" s="43" customFormat="1" hidden="1" x14ac:dyDescent="0.25">
      <c r="A78" s="47" t="s">
        <v>214</v>
      </c>
      <c r="B78" s="41" t="s">
        <v>215</v>
      </c>
      <c r="C78" s="41" t="s">
        <v>216</v>
      </c>
      <c r="D78" s="41" t="s">
        <v>28</v>
      </c>
      <c r="E78" s="40" t="s">
        <v>47</v>
      </c>
      <c r="F78" s="40" t="s">
        <v>16</v>
      </c>
      <c r="G78" s="40" t="s">
        <v>34</v>
      </c>
      <c r="H78" s="46">
        <v>3</v>
      </c>
      <c r="I78" s="46" t="s">
        <v>32</v>
      </c>
      <c r="J78" s="46" t="s">
        <v>203</v>
      </c>
      <c r="K78" s="47">
        <v>0.15</v>
      </c>
      <c r="L78" s="40" t="s">
        <v>110</v>
      </c>
      <c r="M78" s="47" t="s">
        <v>45</v>
      </c>
      <c r="N78" s="47" t="s">
        <v>217</v>
      </c>
      <c r="O78" s="47" t="s">
        <v>218</v>
      </c>
    </row>
    <row r="79" spans="1:15" s="43" customFormat="1" hidden="1" x14ac:dyDescent="0.25">
      <c r="A79" s="47" t="s">
        <v>214</v>
      </c>
      <c r="B79" s="41" t="s">
        <v>215</v>
      </c>
      <c r="C79" s="41" t="s">
        <v>216</v>
      </c>
      <c r="D79" s="41" t="s">
        <v>17</v>
      </c>
      <c r="E79" s="40" t="s">
        <v>107</v>
      </c>
      <c r="F79" s="40" t="s">
        <v>16</v>
      </c>
      <c r="G79" s="40" t="s">
        <v>34</v>
      </c>
      <c r="H79" s="46">
        <v>3</v>
      </c>
      <c r="I79" s="46" t="s">
        <v>32</v>
      </c>
      <c r="J79" s="46" t="s">
        <v>203</v>
      </c>
      <c r="K79" s="47">
        <v>2.14</v>
      </c>
      <c r="L79" s="40" t="s">
        <v>110</v>
      </c>
      <c r="M79" s="47" t="s">
        <v>45</v>
      </c>
      <c r="N79" s="47" t="s">
        <v>217</v>
      </c>
      <c r="O79" s="47" t="s">
        <v>218</v>
      </c>
    </row>
    <row r="80" spans="1:15" hidden="1" x14ac:dyDescent="0.25">
      <c r="A80" s="1" t="s">
        <v>192</v>
      </c>
      <c r="B80" s="2">
        <v>2004</v>
      </c>
      <c r="C80" s="2" t="s">
        <v>16</v>
      </c>
      <c r="D80" s="2" t="s">
        <v>17</v>
      </c>
      <c r="E80" s="1" t="s">
        <v>18</v>
      </c>
      <c r="F80" s="5" t="s">
        <v>16</v>
      </c>
      <c r="G80" s="1" t="s">
        <v>34</v>
      </c>
      <c r="H80" s="2">
        <v>3</v>
      </c>
      <c r="I80" s="2" t="s">
        <v>32</v>
      </c>
      <c r="J80" s="6" t="s">
        <v>180</v>
      </c>
      <c r="K80" s="3">
        <v>5.3</v>
      </c>
      <c r="L80" s="1" t="s">
        <v>110</v>
      </c>
      <c r="M80" s="3" t="s">
        <v>45</v>
      </c>
      <c r="N80" s="1" t="s">
        <v>181</v>
      </c>
      <c r="O80" s="1" t="s">
        <v>46</v>
      </c>
    </row>
    <row r="81" spans="1:15" hidden="1" x14ac:dyDescent="0.25">
      <c r="A81" s="1" t="s">
        <v>192</v>
      </c>
      <c r="B81" s="2">
        <v>2004</v>
      </c>
      <c r="C81" s="2" t="s">
        <v>16</v>
      </c>
      <c r="D81" s="2" t="s">
        <v>25</v>
      </c>
      <c r="E81" s="1" t="s">
        <v>18</v>
      </c>
      <c r="F81" s="5" t="s">
        <v>16</v>
      </c>
      <c r="G81" s="1" t="s">
        <v>34</v>
      </c>
      <c r="H81" s="2">
        <v>3</v>
      </c>
      <c r="I81" s="2" t="s">
        <v>32</v>
      </c>
      <c r="J81" s="6" t="s">
        <v>180</v>
      </c>
      <c r="K81" s="3">
        <v>1.22</v>
      </c>
      <c r="L81" s="1" t="s">
        <v>110</v>
      </c>
      <c r="M81" s="3" t="s">
        <v>45</v>
      </c>
      <c r="N81" s="1" t="s">
        <v>181</v>
      </c>
      <c r="O81" s="1" t="s">
        <v>46</v>
      </c>
    </row>
    <row r="82" spans="1:15" hidden="1" x14ac:dyDescent="0.25">
      <c r="A82" s="1" t="s">
        <v>192</v>
      </c>
      <c r="B82" s="2">
        <v>2004</v>
      </c>
      <c r="C82" s="2" t="s">
        <v>16</v>
      </c>
      <c r="D82" s="2" t="s">
        <v>26</v>
      </c>
      <c r="E82" s="1" t="s">
        <v>18</v>
      </c>
      <c r="F82" s="5" t="s">
        <v>16</v>
      </c>
      <c r="G82" s="1" t="s">
        <v>34</v>
      </c>
      <c r="H82" s="2">
        <v>3</v>
      </c>
      <c r="I82" s="2" t="s">
        <v>32</v>
      </c>
      <c r="J82" s="6" t="s">
        <v>180</v>
      </c>
      <c r="K82" s="3">
        <v>1.95</v>
      </c>
      <c r="L82" s="1" t="s">
        <v>110</v>
      </c>
      <c r="M82" s="3" t="s">
        <v>45</v>
      </c>
      <c r="N82" s="1" t="s">
        <v>181</v>
      </c>
      <c r="O82" s="1" t="s">
        <v>46</v>
      </c>
    </row>
    <row r="83" spans="1:15" hidden="1" x14ac:dyDescent="0.25">
      <c r="A83" s="1" t="s">
        <v>192</v>
      </c>
      <c r="B83" s="2">
        <v>2004</v>
      </c>
      <c r="C83" s="2" t="s">
        <v>16</v>
      </c>
      <c r="D83" s="2" t="s">
        <v>27</v>
      </c>
      <c r="E83" s="1" t="s">
        <v>18</v>
      </c>
      <c r="F83" s="5" t="s">
        <v>16</v>
      </c>
      <c r="G83" s="1" t="s">
        <v>34</v>
      </c>
      <c r="H83" s="2">
        <v>3</v>
      </c>
      <c r="I83" s="2" t="s">
        <v>32</v>
      </c>
      <c r="J83" s="6" t="s">
        <v>180</v>
      </c>
      <c r="K83" s="3">
        <v>1.42</v>
      </c>
      <c r="L83" s="1" t="s">
        <v>110</v>
      </c>
      <c r="M83" s="3" t="s">
        <v>45</v>
      </c>
      <c r="N83" s="1" t="s">
        <v>181</v>
      </c>
      <c r="O83" s="1" t="s">
        <v>46</v>
      </c>
    </row>
    <row r="84" spans="1:15" hidden="1" x14ac:dyDescent="0.25">
      <c r="A84" s="1" t="s">
        <v>192</v>
      </c>
      <c r="B84" s="2">
        <v>2004</v>
      </c>
      <c r="C84" s="2" t="s">
        <v>16</v>
      </c>
      <c r="D84" s="2" t="s">
        <v>28</v>
      </c>
      <c r="E84" s="1" t="s">
        <v>18</v>
      </c>
      <c r="F84" s="5" t="s">
        <v>16</v>
      </c>
      <c r="G84" s="1" t="s">
        <v>34</v>
      </c>
      <c r="H84" s="2">
        <v>3</v>
      </c>
      <c r="I84" s="2" t="s">
        <v>32</v>
      </c>
      <c r="J84" s="6" t="s">
        <v>180</v>
      </c>
      <c r="K84" s="3">
        <v>2.84</v>
      </c>
      <c r="L84" s="1" t="s">
        <v>110</v>
      </c>
      <c r="M84" s="3" t="s">
        <v>45</v>
      </c>
      <c r="N84" s="1" t="s">
        <v>181</v>
      </c>
      <c r="O84" s="1" t="s">
        <v>46</v>
      </c>
    </row>
    <row r="85" spans="1:15" hidden="1" x14ac:dyDescent="0.25">
      <c r="A85" s="1" t="s">
        <v>192</v>
      </c>
      <c r="B85" s="2">
        <v>2004</v>
      </c>
      <c r="C85" s="2" t="s">
        <v>16</v>
      </c>
      <c r="D85" s="2" t="s">
        <v>25</v>
      </c>
      <c r="E85" s="1" t="s">
        <v>193</v>
      </c>
      <c r="F85" s="5" t="s">
        <v>16</v>
      </c>
      <c r="G85" s="1" t="s">
        <v>34</v>
      </c>
      <c r="H85" s="2">
        <v>3</v>
      </c>
      <c r="I85" s="2" t="s">
        <v>32</v>
      </c>
      <c r="J85" s="6" t="s">
        <v>180</v>
      </c>
      <c r="K85" s="3">
        <v>1.49</v>
      </c>
      <c r="L85" s="1" t="s">
        <v>110</v>
      </c>
      <c r="M85" s="3" t="s">
        <v>45</v>
      </c>
      <c r="N85" s="1" t="s">
        <v>181</v>
      </c>
      <c r="O85" s="1" t="s">
        <v>46</v>
      </c>
    </row>
    <row r="86" spans="1:15" hidden="1" x14ac:dyDescent="0.25">
      <c r="A86" s="1" t="s">
        <v>192</v>
      </c>
      <c r="B86" s="2">
        <v>2004</v>
      </c>
      <c r="C86" s="2" t="s">
        <v>16</v>
      </c>
      <c r="D86" s="2" t="s">
        <v>26</v>
      </c>
      <c r="E86" s="1" t="s">
        <v>193</v>
      </c>
      <c r="F86" s="5" t="s">
        <v>16</v>
      </c>
      <c r="G86" s="1" t="s">
        <v>34</v>
      </c>
      <c r="H86" s="2">
        <v>3</v>
      </c>
      <c r="I86" s="2" t="s">
        <v>32</v>
      </c>
      <c r="J86" s="6" t="s">
        <v>180</v>
      </c>
      <c r="K86" s="3">
        <v>2.36</v>
      </c>
      <c r="L86" s="1" t="s">
        <v>110</v>
      </c>
      <c r="M86" s="3" t="s">
        <v>45</v>
      </c>
      <c r="N86" s="1" t="s">
        <v>181</v>
      </c>
      <c r="O86" s="1" t="s">
        <v>46</v>
      </c>
    </row>
    <row r="87" spans="1:15" hidden="1" x14ac:dyDescent="0.25">
      <c r="A87" s="1" t="s">
        <v>192</v>
      </c>
      <c r="B87" s="2">
        <v>2004</v>
      </c>
      <c r="C87" s="2" t="s">
        <v>16</v>
      </c>
      <c r="D87" s="2" t="s">
        <v>27</v>
      </c>
      <c r="E87" s="1" t="s">
        <v>193</v>
      </c>
      <c r="F87" s="5" t="s">
        <v>16</v>
      </c>
      <c r="G87" s="1" t="s">
        <v>34</v>
      </c>
      <c r="H87" s="2">
        <v>3</v>
      </c>
      <c r="I87" s="2" t="s">
        <v>32</v>
      </c>
      <c r="J87" s="6" t="s">
        <v>180</v>
      </c>
      <c r="K87" s="3">
        <v>1.35</v>
      </c>
      <c r="L87" s="1" t="s">
        <v>110</v>
      </c>
      <c r="M87" s="3" t="s">
        <v>45</v>
      </c>
      <c r="N87" s="1" t="s">
        <v>181</v>
      </c>
      <c r="O87" s="1" t="s">
        <v>46</v>
      </c>
    </row>
    <row r="88" spans="1:15" hidden="1" x14ac:dyDescent="0.25">
      <c r="A88" s="1" t="s">
        <v>192</v>
      </c>
      <c r="B88" s="2">
        <v>2004</v>
      </c>
      <c r="C88" s="2" t="s">
        <v>16</v>
      </c>
      <c r="D88" s="2" t="s">
        <v>28</v>
      </c>
      <c r="E88" s="1" t="s">
        <v>193</v>
      </c>
      <c r="F88" s="5" t="s">
        <v>16</v>
      </c>
      <c r="G88" s="1" t="s">
        <v>34</v>
      </c>
      <c r="H88" s="6">
        <v>3</v>
      </c>
      <c r="I88" s="2" t="s">
        <v>32</v>
      </c>
      <c r="J88" s="6" t="s">
        <v>180</v>
      </c>
      <c r="K88" s="3">
        <v>5.78</v>
      </c>
      <c r="L88" s="1" t="s">
        <v>110</v>
      </c>
      <c r="M88" s="3" t="s">
        <v>45</v>
      </c>
      <c r="N88" s="1" t="s">
        <v>181</v>
      </c>
      <c r="O88" s="1" t="s">
        <v>46</v>
      </c>
    </row>
    <row r="89" spans="1:15" hidden="1" x14ac:dyDescent="0.25">
      <c r="A89" s="1" t="s">
        <v>192</v>
      </c>
      <c r="B89" s="2">
        <v>2004</v>
      </c>
      <c r="C89" s="2" t="s">
        <v>16</v>
      </c>
      <c r="D89" s="2" t="s">
        <v>17</v>
      </c>
      <c r="E89" s="1" t="s">
        <v>47</v>
      </c>
      <c r="F89" s="5" t="s">
        <v>16</v>
      </c>
      <c r="G89" s="1" t="s">
        <v>34</v>
      </c>
      <c r="H89" s="6">
        <v>3</v>
      </c>
      <c r="I89" s="2" t="s">
        <v>32</v>
      </c>
      <c r="J89" s="6" t="s">
        <v>180</v>
      </c>
      <c r="K89" s="3">
        <v>11.48</v>
      </c>
      <c r="L89" s="1" t="s">
        <v>110</v>
      </c>
      <c r="M89" s="3" t="s">
        <v>45</v>
      </c>
      <c r="N89" s="1" t="s">
        <v>181</v>
      </c>
      <c r="O89" s="1" t="s">
        <v>46</v>
      </c>
    </row>
    <row r="90" spans="1:15" hidden="1" x14ac:dyDescent="0.25">
      <c r="A90" s="1" t="s">
        <v>192</v>
      </c>
      <c r="B90" s="2">
        <v>2004</v>
      </c>
      <c r="C90" s="2" t="s">
        <v>16</v>
      </c>
      <c r="D90" s="2" t="s">
        <v>25</v>
      </c>
      <c r="E90" s="1" t="s">
        <v>47</v>
      </c>
      <c r="F90" s="5" t="s">
        <v>16</v>
      </c>
      <c r="G90" s="1" t="s">
        <v>34</v>
      </c>
      <c r="H90" s="6">
        <v>3</v>
      </c>
      <c r="I90" s="2" t="s">
        <v>32</v>
      </c>
      <c r="J90" s="6" t="s">
        <v>180</v>
      </c>
      <c r="K90" s="3">
        <v>1.8</v>
      </c>
      <c r="L90" s="1" t="s">
        <v>110</v>
      </c>
      <c r="M90" s="3" t="s">
        <v>45</v>
      </c>
      <c r="N90" s="1" t="s">
        <v>181</v>
      </c>
      <c r="O90" s="1" t="s">
        <v>46</v>
      </c>
    </row>
    <row r="91" spans="1:15" hidden="1" x14ac:dyDescent="0.25">
      <c r="A91" s="1" t="s">
        <v>192</v>
      </c>
      <c r="B91" s="2">
        <v>2004</v>
      </c>
      <c r="C91" s="2" t="s">
        <v>16</v>
      </c>
      <c r="D91" s="2" t="s">
        <v>26</v>
      </c>
      <c r="E91" s="1" t="s">
        <v>47</v>
      </c>
      <c r="F91" s="5" t="s">
        <v>16</v>
      </c>
      <c r="G91" s="1" t="s">
        <v>34</v>
      </c>
      <c r="H91" s="6">
        <v>3</v>
      </c>
      <c r="I91" s="2" t="s">
        <v>32</v>
      </c>
      <c r="J91" s="6" t="s">
        <v>180</v>
      </c>
      <c r="K91" s="3">
        <v>3.43</v>
      </c>
      <c r="L91" s="1" t="s">
        <v>110</v>
      </c>
      <c r="M91" s="3" t="s">
        <v>45</v>
      </c>
      <c r="N91" s="1" t="s">
        <v>181</v>
      </c>
      <c r="O91" s="1" t="s">
        <v>46</v>
      </c>
    </row>
    <row r="92" spans="1:15" hidden="1" x14ac:dyDescent="0.25">
      <c r="A92" s="1" t="s">
        <v>192</v>
      </c>
      <c r="B92" s="2">
        <v>2004</v>
      </c>
      <c r="C92" s="2" t="s">
        <v>16</v>
      </c>
      <c r="D92" s="2" t="s">
        <v>27</v>
      </c>
      <c r="E92" s="1" t="s">
        <v>47</v>
      </c>
      <c r="F92" s="5" t="s">
        <v>16</v>
      </c>
      <c r="G92" s="1" t="s">
        <v>34</v>
      </c>
      <c r="H92" s="6">
        <v>3</v>
      </c>
      <c r="I92" s="2" t="s">
        <v>32</v>
      </c>
      <c r="J92" s="6" t="s">
        <v>180</v>
      </c>
      <c r="K92" s="3">
        <v>2.94</v>
      </c>
      <c r="L92" s="1" t="s">
        <v>110</v>
      </c>
      <c r="M92" s="3" t="s">
        <v>45</v>
      </c>
      <c r="N92" s="1" t="s">
        <v>181</v>
      </c>
      <c r="O92" s="1" t="s">
        <v>46</v>
      </c>
    </row>
    <row r="93" spans="1:15" hidden="1" x14ac:dyDescent="0.25">
      <c r="A93" s="1" t="s">
        <v>192</v>
      </c>
      <c r="B93" s="2">
        <v>2004</v>
      </c>
      <c r="C93" s="2" t="s">
        <v>16</v>
      </c>
      <c r="D93" s="2" t="s">
        <v>28</v>
      </c>
      <c r="E93" s="1" t="s">
        <v>47</v>
      </c>
      <c r="F93" s="5" t="s">
        <v>16</v>
      </c>
      <c r="G93" s="1" t="s">
        <v>34</v>
      </c>
      <c r="H93" s="6">
        <v>3</v>
      </c>
      <c r="I93" s="2" t="s">
        <v>32</v>
      </c>
      <c r="J93" s="6" t="s">
        <v>180</v>
      </c>
      <c r="K93" s="3">
        <v>6.35</v>
      </c>
      <c r="L93" s="1" t="s">
        <v>110</v>
      </c>
      <c r="M93" s="3" t="s">
        <v>45</v>
      </c>
      <c r="N93" s="1" t="s">
        <v>181</v>
      </c>
      <c r="O93" s="1" t="s">
        <v>46</v>
      </c>
    </row>
    <row r="94" spans="1:15" hidden="1" x14ac:dyDescent="0.25">
      <c r="A94" s="1" t="s">
        <v>192</v>
      </c>
      <c r="B94" s="2">
        <v>2004</v>
      </c>
      <c r="C94" s="2" t="s">
        <v>16</v>
      </c>
      <c r="D94" s="2" t="s">
        <v>17</v>
      </c>
      <c r="E94" s="1" t="s">
        <v>107</v>
      </c>
      <c r="F94" s="5" t="s">
        <v>16</v>
      </c>
      <c r="G94" s="1" t="s">
        <v>34</v>
      </c>
      <c r="H94" s="6">
        <v>3</v>
      </c>
      <c r="I94" s="2" t="s">
        <v>32</v>
      </c>
      <c r="J94" s="6" t="s">
        <v>180</v>
      </c>
      <c r="K94" s="3">
        <v>12.7</v>
      </c>
      <c r="L94" s="1" t="s">
        <v>110</v>
      </c>
      <c r="M94" s="3" t="s">
        <v>45</v>
      </c>
      <c r="N94" s="1" t="s">
        <v>181</v>
      </c>
      <c r="O94" s="1" t="s">
        <v>46</v>
      </c>
    </row>
    <row r="95" spans="1:15" s="43" customFormat="1" x14ac:dyDescent="0.25">
      <c r="A95" s="40" t="s">
        <v>214</v>
      </c>
      <c r="B95" s="41">
        <v>2004</v>
      </c>
      <c r="C95" s="41" t="s">
        <v>16</v>
      </c>
      <c r="D95" s="41" t="s">
        <v>17</v>
      </c>
      <c r="E95" s="40" t="s">
        <v>18</v>
      </c>
      <c r="F95" s="49" t="s">
        <v>16</v>
      </c>
      <c r="G95" s="40" t="s">
        <v>34</v>
      </c>
      <c r="H95" s="46">
        <v>3</v>
      </c>
      <c r="I95" s="41" t="s">
        <v>32</v>
      </c>
      <c r="J95" s="46" t="s">
        <v>104</v>
      </c>
      <c r="K95" s="47">
        <v>7.38</v>
      </c>
      <c r="L95" s="40" t="s">
        <v>110</v>
      </c>
      <c r="M95" s="47" t="s">
        <v>45</v>
      </c>
      <c r="N95" s="40"/>
      <c r="O95" s="40" t="s">
        <v>46</v>
      </c>
    </row>
    <row r="96" spans="1:15" s="43" customFormat="1" x14ac:dyDescent="0.25">
      <c r="A96" s="40" t="s">
        <v>214</v>
      </c>
      <c r="B96" s="41">
        <v>2004</v>
      </c>
      <c r="C96" s="41" t="s">
        <v>16</v>
      </c>
      <c r="D96" s="41" t="s">
        <v>25</v>
      </c>
      <c r="E96" s="40" t="s">
        <v>414</v>
      </c>
      <c r="F96" s="49" t="s">
        <v>38</v>
      </c>
      <c r="G96" s="40" t="s">
        <v>34</v>
      </c>
      <c r="H96" s="46">
        <v>3</v>
      </c>
      <c r="I96" s="41" t="s">
        <v>32</v>
      </c>
      <c r="J96" s="46" t="s">
        <v>104</v>
      </c>
      <c r="K96" s="47">
        <v>1.8</v>
      </c>
      <c r="L96" s="40" t="s">
        <v>110</v>
      </c>
      <c r="M96" s="47" t="s">
        <v>45</v>
      </c>
      <c r="N96" s="40"/>
      <c r="O96" s="40" t="s">
        <v>46</v>
      </c>
    </row>
    <row r="97" spans="1:15" s="43" customFormat="1" x14ac:dyDescent="0.25">
      <c r="A97" s="40" t="s">
        <v>214</v>
      </c>
      <c r="B97" s="41">
        <v>2004</v>
      </c>
      <c r="C97" s="41" t="s">
        <v>16</v>
      </c>
      <c r="D97" s="41" t="s">
        <v>26</v>
      </c>
      <c r="E97" s="40" t="s">
        <v>414</v>
      </c>
      <c r="F97" s="49" t="s">
        <v>38</v>
      </c>
      <c r="G97" s="40" t="s">
        <v>34</v>
      </c>
      <c r="H97" s="46">
        <v>3</v>
      </c>
      <c r="I97" s="41" t="s">
        <v>32</v>
      </c>
      <c r="J97" s="46" t="s">
        <v>104</v>
      </c>
      <c r="K97" s="47">
        <v>2.83</v>
      </c>
      <c r="L97" s="40" t="s">
        <v>110</v>
      </c>
      <c r="M97" s="47" t="s">
        <v>45</v>
      </c>
      <c r="N97" s="40"/>
      <c r="O97" s="40" t="s">
        <v>46</v>
      </c>
    </row>
    <row r="98" spans="1:15" s="43" customFormat="1" x14ac:dyDescent="0.25">
      <c r="A98" s="40" t="s">
        <v>214</v>
      </c>
      <c r="B98" s="41">
        <v>2004</v>
      </c>
      <c r="C98" s="41" t="s">
        <v>16</v>
      </c>
      <c r="D98" s="41" t="s">
        <v>27</v>
      </c>
      <c r="E98" s="40" t="s">
        <v>414</v>
      </c>
      <c r="F98" s="49" t="s">
        <v>38</v>
      </c>
      <c r="G98" s="40" t="s">
        <v>34</v>
      </c>
      <c r="H98" s="46">
        <v>3</v>
      </c>
      <c r="I98" s="41" t="s">
        <v>32</v>
      </c>
      <c r="J98" s="46" t="s">
        <v>104</v>
      </c>
      <c r="K98" s="47">
        <v>2.31</v>
      </c>
      <c r="L98" s="40" t="s">
        <v>110</v>
      </c>
      <c r="M98" s="47" t="s">
        <v>45</v>
      </c>
      <c r="N98" s="40"/>
      <c r="O98" s="40" t="s">
        <v>46</v>
      </c>
    </row>
    <row r="99" spans="1:15" s="43" customFormat="1" x14ac:dyDescent="0.25">
      <c r="A99" s="40" t="s">
        <v>214</v>
      </c>
      <c r="B99" s="41">
        <v>2004</v>
      </c>
      <c r="C99" s="41" t="s">
        <v>16</v>
      </c>
      <c r="D99" s="41" t="s">
        <v>28</v>
      </c>
      <c r="E99" s="40" t="s">
        <v>414</v>
      </c>
      <c r="F99" s="49" t="s">
        <v>38</v>
      </c>
      <c r="G99" s="40" t="s">
        <v>34</v>
      </c>
      <c r="H99" s="46">
        <v>3</v>
      </c>
      <c r="I99" s="41" t="s">
        <v>32</v>
      </c>
      <c r="J99" s="46" t="s">
        <v>104</v>
      </c>
      <c r="K99" s="47">
        <v>3.41</v>
      </c>
      <c r="L99" s="40" t="s">
        <v>110</v>
      </c>
      <c r="M99" s="47" t="s">
        <v>45</v>
      </c>
      <c r="N99" s="40"/>
      <c r="O99" s="40" t="s">
        <v>46</v>
      </c>
    </row>
    <row r="100" spans="1:15" s="43" customFormat="1" x14ac:dyDescent="0.25">
      <c r="A100" s="40" t="s">
        <v>214</v>
      </c>
      <c r="B100" s="41">
        <v>2004</v>
      </c>
      <c r="C100" s="41" t="s">
        <v>16</v>
      </c>
      <c r="D100" s="41" t="s">
        <v>25</v>
      </c>
      <c r="E100" s="40" t="s">
        <v>18</v>
      </c>
      <c r="F100" s="49" t="s">
        <v>121</v>
      </c>
      <c r="G100" s="40" t="s">
        <v>34</v>
      </c>
      <c r="H100" s="46">
        <v>3</v>
      </c>
      <c r="I100" s="41" t="s">
        <v>32</v>
      </c>
      <c r="J100" s="46" t="s">
        <v>104</v>
      </c>
      <c r="K100" s="47">
        <v>2.2400000000000002</v>
      </c>
      <c r="L100" s="40" t="s">
        <v>110</v>
      </c>
      <c r="M100" s="47" t="s">
        <v>45</v>
      </c>
      <c r="N100" s="40"/>
      <c r="O100" s="40" t="s">
        <v>46</v>
      </c>
    </row>
    <row r="101" spans="1:15" s="43" customFormat="1" x14ac:dyDescent="0.25">
      <c r="A101" s="40" t="s">
        <v>214</v>
      </c>
      <c r="B101" s="41">
        <v>2004</v>
      </c>
      <c r="C101" s="41" t="s">
        <v>16</v>
      </c>
      <c r="D101" s="41" t="s">
        <v>26</v>
      </c>
      <c r="E101" s="40" t="s">
        <v>18</v>
      </c>
      <c r="F101" s="49" t="s">
        <v>121</v>
      </c>
      <c r="G101" s="40" t="s">
        <v>34</v>
      </c>
      <c r="H101" s="46">
        <v>3</v>
      </c>
      <c r="I101" s="41" t="s">
        <v>32</v>
      </c>
      <c r="J101" s="46" t="s">
        <v>104</v>
      </c>
      <c r="K101" s="47">
        <v>2.92</v>
      </c>
      <c r="L101" s="40" t="s">
        <v>110</v>
      </c>
      <c r="M101" s="47" t="s">
        <v>45</v>
      </c>
      <c r="N101" s="40"/>
      <c r="O101" s="40" t="s">
        <v>46</v>
      </c>
    </row>
    <row r="102" spans="1:15" s="43" customFormat="1" x14ac:dyDescent="0.25">
      <c r="A102" s="40" t="s">
        <v>214</v>
      </c>
      <c r="B102" s="41">
        <v>2004</v>
      </c>
      <c r="C102" s="41" t="s">
        <v>16</v>
      </c>
      <c r="D102" s="41" t="s">
        <v>415</v>
      </c>
      <c r="E102" s="40" t="s">
        <v>18</v>
      </c>
      <c r="F102" s="49" t="s">
        <v>121</v>
      </c>
      <c r="G102" s="40" t="s">
        <v>34</v>
      </c>
      <c r="H102" s="46">
        <v>3</v>
      </c>
      <c r="I102" s="41" t="s">
        <v>32</v>
      </c>
      <c r="J102" s="46" t="s">
        <v>104</v>
      </c>
      <c r="K102" s="47">
        <v>1.99</v>
      </c>
      <c r="L102" s="40" t="s">
        <v>110</v>
      </c>
      <c r="M102" s="47" t="s">
        <v>45</v>
      </c>
      <c r="N102" s="40"/>
      <c r="O102" s="40" t="s">
        <v>46</v>
      </c>
    </row>
    <row r="103" spans="1:15" s="43" customFormat="1" x14ac:dyDescent="0.25">
      <c r="A103" s="40" t="s">
        <v>214</v>
      </c>
      <c r="B103" s="41">
        <v>2004</v>
      </c>
      <c r="C103" s="41" t="s">
        <v>16</v>
      </c>
      <c r="D103" s="41" t="s">
        <v>28</v>
      </c>
      <c r="E103" s="47" t="s">
        <v>18</v>
      </c>
      <c r="F103" s="49" t="s">
        <v>121</v>
      </c>
      <c r="G103" s="40" t="s">
        <v>34</v>
      </c>
      <c r="H103" s="46">
        <v>3</v>
      </c>
      <c r="I103" s="41" t="s">
        <v>32</v>
      </c>
      <c r="J103" s="46" t="s">
        <v>104</v>
      </c>
      <c r="K103" s="47">
        <v>6.32</v>
      </c>
      <c r="L103" s="40" t="s">
        <v>110</v>
      </c>
      <c r="M103" s="47" t="s">
        <v>45</v>
      </c>
      <c r="N103" s="40"/>
      <c r="O103" s="40" t="s">
        <v>46</v>
      </c>
    </row>
    <row r="104" spans="1:15" x14ac:dyDescent="0.25">
      <c r="A104" s="1" t="s">
        <v>214</v>
      </c>
      <c r="B104" s="2">
        <v>2004</v>
      </c>
      <c r="C104" s="2" t="s">
        <v>16</v>
      </c>
      <c r="D104" s="2" t="s">
        <v>17</v>
      </c>
      <c r="E104" s="1" t="s">
        <v>47</v>
      </c>
      <c r="F104" s="5" t="s">
        <v>48</v>
      </c>
      <c r="G104" s="1" t="s">
        <v>34</v>
      </c>
      <c r="H104" s="6">
        <v>3</v>
      </c>
      <c r="I104" s="2" t="s">
        <v>32</v>
      </c>
      <c r="J104" s="6" t="s">
        <v>104</v>
      </c>
      <c r="K104" s="3">
        <v>15.1</v>
      </c>
      <c r="L104" s="1" t="s">
        <v>110</v>
      </c>
      <c r="M104" s="3" t="s">
        <v>45</v>
      </c>
      <c r="N104" s="1"/>
      <c r="O104" s="1" t="s">
        <v>46</v>
      </c>
    </row>
    <row r="105" spans="1:15" s="43" customFormat="1" x14ac:dyDescent="0.25">
      <c r="A105" s="40" t="s">
        <v>214</v>
      </c>
      <c r="B105" s="41">
        <v>2004</v>
      </c>
      <c r="C105" s="41" t="s">
        <v>16</v>
      </c>
      <c r="D105" s="41" t="s">
        <v>25</v>
      </c>
      <c r="E105" s="40" t="s">
        <v>47</v>
      </c>
      <c r="F105" s="49" t="s">
        <v>48</v>
      </c>
      <c r="G105" s="40" t="s">
        <v>34</v>
      </c>
      <c r="H105" s="46">
        <v>3</v>
      </c>
      <c r="I105" s="41" t="s">
        <v>32</v>
      </c>
      <c r="J105" s="46" t="s">
        <v>104</v>
      </c>
      <c r="K105" s="47">
        <v>1.91</v>
      </c>
      <c r="L105" s="40" t="s">
        <v>110</v>
      </c>
      <c r="M105" s="47" t="s">
        <v>45</v>
      </c>
      <c r="N105" s="40"/>
      <c r="O105" s="40" t="s">
        <v>46</v>
      </c>
    </row>
    <row r="106" spans="1:15" s="43" customFormat="1" x14ac:dyDescent="0.25">
      <c r="A106" s="40" t="s">
        <v>214</v>
      </c>
      <c r="B106" s="41">
        <v>2004</v>
      </c>
      <c r="C106" s="41" t="s">
        <v>16</v>
      </c>
      <c r="D106" s="41" t="s">
        <v>26</v>
      </c>
      <c r="E106" s="40" t="s">
        <v>47</v>
      </c>
      <c r="F106" s="49" t="s">
        <v>48</v>
      </c>
      <c r="G106" s="40" t="s">
        <v>34</v>
      </c>
      <c r="H106" s="46">
        <v>3</v>
      </c>
      <c r="I106" s="41" t="s">
        <v>32</v>
      </c>
      <c r="J106" s="46" t="s">
        <v>104</v>
      </c>
      <c r="K106" s="47">
        <v>4.7</v>
      </c>
      <c r="L106" s="40" t="s">
        <v>110</v>
      </c>
      <c r="M106" s="47" t="s">
        <v>45</v>
      </c>
      <c r="N106" s="40"/>
      <c r="O106" s="40" t="s">
        <v>46</v>
      </c>
    </row>
    <row r="107" spans="1:15" s="43" customFormat="1" x14ac:dyDescent="0.25">
      <c r="A107" s="40" t="s">
        <v>214</v>
      </c>
      <c r="B107" s="41">
        <v>2004</v>
      </c>
      <c r="C107" s="41" t="s">
        <v>16</v>
      </c>
      <c r="D107" s="41" t="s">
        <v>27</v>
      </c>
      <c r="E107" s="47" t="s">
        <v>47</v>
      </c>
      <c r="F107" s="49" t="s">
        <v>48</v>
      </c>
      <c r="G107" s="40" t="s">
        <v>34</v>
      </c>
      <c r="H107" s="46">
        <v>3</v>
      </c>
      <c r="I107" s="41" t="s">
        <v>32</v>
      </c>
      <c r="J107" s="46" t="s">
        <v>104</v>
      </c>
      <c r="K107" s="47">
        <v>2.9</v>
      </c>
      <c r="L107" s="40" t="s">
        <v>110</v>
      </c>
      <c r="M107" s="47" t="s">
        <v>45</v>
      </c>
      <c r="N107" s="40"/>
      <c r="O107" s="40" t="s">
        <v>46</v>
      </c>
    </row>
    <row r="108" spans="1:15" s="43" customFormat="1" x14ac:dyDescent="0.25">
      <c r="A108" s="40" t="s">
        <v>214</v>
      </c>
      <c r="B108" s="41">
        <v>2004</v>
      </c>
      <c r="C108" s="41" t="s">
        <v>16</v>
      </c>
      <c r="D108" s="41" t="s">
        <v>28</v>
      </c>
      <c r="E108" s="47" t="s">
        <v>47</v>
      </c>
      <c r="F108" s="49" t="s">
        <v>48</v>
      </c>
      <c r="G108" s="40" t="s">
        <v>34</v>
      </c>
      <c r="H108" s="46">
        <v>3</v>
      </c>
      <c r="I108" s="41" t="s">
        <v>32</v>
      </c>
      <c r="J108" s="46" t="s">
        <v>104</v>
      </c>
      <c r="K108" s="47">
        <v>7.16</v>
      </c>
      <c r="L108" s="40" t="s">
        <v>110</v>
      </c>
      <c r="M108" s="47" t="s">
        <v>45</v>
      </c>
      <c r="N108" s="40"/>
      <c r="O108" s="40" t="s">
        <v>46</v>
      </c>
    </row>
    <row r="109" spans="1:15" s="43" customFormat="1" x14ac:dyDescent="0.25">
      <c r="A109" s="40" t="s">
        <v>214</v>
      </c>
      <c r="B109" s="41">
        <v>2004</v>
      </c>
      <c r="C109" s="41" t="s">
        <v>16</v>
      </c>
      <c r="D109" s="41" t="s">
        <v>17</v>
      </c>
      <c r="E109" s="40" t="s">
        <v>107</v>
      </c>
      <c r="F109" s="49" t="s">
        <v>48</v>
      </c>
      <c r="G109" s="40" t="s">
        <v>34</v>
      </c>
      <c r="H109" s="46">
        <v>3</v>
      </c>
      <c r="I109" s="41" t="s">
        <v>32</v>
      </c>
      <c r="J109" s="46" t="s">
        <v>104</v>
      </c>
      <c r="K109" s="47">
        <v>8.32</v>
      </c>
      <c r="L109" s="40" t="s">
        <v>110</v>
      </c>
      <c r="M109" s="47" t="s">
        <v>45</v>
      </c>
      <c r="N109" s="40"/>
      <c r="O109" s="40" t="s">
        <v>46</v>
      </c>
    </row>
    <row r="110" spans="1:15" hidden="1" x14ac:dyDescent="0.25">
      <c r="A110" s="1" t="s">
        <v>105</v>
      </c>
      <c r="B110" s="2">
        <v>2020</v>
      </c>
      <c r="C110" s="2" t="s">
        <v>106</v>
      </c>
      <c r="D110" s="2" t="s">
        <v>17</v>
      </c>
      <c r="E110" s="1" t="s">
        <v>107</v>
      </c>
      <c r="F110" s="1" t="s">
        <v>48</v>
      </c>
      <c r="G110" s="1" t="s">
        <v>108</v>
      </c>
      <c r="H110" s="2">
        <v>63</v>
      </c>
      <c r="I110" s="2" t="s">
        <v>19</v>
      </c>
      <c r="J110" s="2" t="s">
        <v>104</v>
      </c>
      <c r="K110" s="1">
        <v>12.7</v>
      </c>
      <c r="L110" s="1" t="s">
        <v>110</v>
      </c>
      <c r="M110" s="1" t="s">
        <v>45</v>
      </c>
      <c r="N110" s="1"/>
      <c r="O110" s="1" t="s">
        <v>109</v>
      </c>
    </row>
    <row r="111" spans="1:15" hidden="1" x14ac:dyDescent="0.25">
      <c r="A111" s="37" t="s">
        <v>105</v>
      </c>
      <c r="B111" s="2">
        <v>2020</v>
      </c>
      <c r="C111" s="2" t="s">
        <v>106</v>
      </c>
      <c r="D111" s="2" t="s">
        <v>17</v>
      </c>
      <c r="E111" s="1" t="s">
        <v>107</v>
      </c>
      <c r="F111" s="1" t="s">
        <v>48</v>
      </c>
      <c r="G111" s="1" t="s">
        <v>108</v>
      </c>
      <c r="H111" s="2">
        <v>63</v>
      </c>
      <c r="I111" s="2" t="s">
        <v>19</v>
      </c>
      <c r="J111" s="2" t="s">
        <v>180</v>
      </c>
      <c r="K111" s="1">
        <v>17.600000000000001</v>
      </c>
      <c r="L111" s="1" t="s">
        <v>110</v>
      </c>
      <c r="M111" s="1" t="s">
        <v>45</v>
      </c>
      <c r="N111" s="1" t="s">
        <v>181</v>
      </c>
      <c r="O111" s="1" t="s">
        <v>109</v>
      </c>
    </row>
    <row r="112" spans="1:15" hidden="1" x14ac:dyDescent="0.25">
      <c r="A112" s="3" t="s">
        <v>57</v>
      </c>
      <c r="B112" s="6">
        <v>2008</v>
      </c>
      <c r="C112" s="6">
        <v>2003</v>
      </c>
      <c r="D112" s="6" t="s">
        <v>25</v>
      </c>
      <c r="E112" s="3" t="s">
        <v>47</v>
      </c>
      <c r="F112" s="3" t="s">
        <v>48</v>
      </c>
      <c r="G112" s="3" t="s">
        <v>58</v>
      </c>
      <c r="H112" s="2">
        <v>12</v>
      </c>
      <c r="I112" s="2" t="s">
        <v>19</v>
      </c>
      <c r="J112" s="6" t="s">
        <v>20</v>
      </c>
      <c r="K112" s="3">
        <v>0.02</v>
      </c>
      <c r="L112" s="1" t="s">
        <v>21</v>
      </c>
      <c r="M112" s="3" t="s">
        <v>22</v>
      </c>
      <c r="N112" s="1"/>
      <c r="O112" s="1" t="s">
        <v>59</v>
      </c>
    </row>
    <row r="113" spans="1:15" hidden="1" x14ac:dyDescent="0.25">
      <c r="A113" s="3" t="s">
        <v>57</v>
      </c>
      <c r="B113" s="6">
        <v>2008</v>
      </c>
      <c r="C113" s="6">
        <v>2003</v>
      </c>
      <c r="D113" s="2" t="s">
        <v>28</v>
      </c>
      <c r="E113" s="3" t="s">
        <v>47</v>
      </c>
      <c r="F113" s="3" t="s">
        <v>48</v>
      </c>
      <c r="G113" s="3" t="s">
        <v>58</v>
      </c>
      <c r="H113" s="6">
        <v>11</v>
      </c>
      <c r="I113" s="2" t="s">
        <v>19</v>
      </c>
      <c r="J113" s="6" t="s">
        <v>20</v>
      </c>
      <c r="K113" s="1">
        <v>3.7999999999999999E-2</v>
      </c>
      <c r="L113" s="1" t="s">
        <v>21</v>
      </c>
      <c r="M113" s="3" t="s">
        <v>22</v>
      </c>
      <c r="N113" s="1"/>
      <c r="O113" s="1" t="s">
        <v>59</v>
      </c>
    </row>
    <row r="114" spans="1:15" hidden="1" x14ac:dyDescent="0.25">
      <c r="A114" s="3" t="s">
        <v>57</v>
      </c>
      <c r="B114" s="6">
        <v>2008</v>
      </c>
      <c r="C114" s="6">
        <v>2003</v>
      </c>
      <c r="D114" s="2" t="s">
        <v>27</v>
      </c>
      <c r="E114" s="3" t="s">
        <v>47</v>
      </c>
      <c r="F114" s="3" t="s">
        <v>48</v>
      </c>
      <c r="G114" s="3" t="s">
        <v>58</v>
      </c>
      <c r="H114" s="6">
        <v>10</v>
      </c>
      <c r="I114" s="2" t="s">
        <v>19</v>
      </c>
      <c r="J114" s="6" t="s">
        <v>20</v>
      </c>
      <c r="K114" s="3">
        <v>1.2999999999999999E-2</v>
      </c>
      <c r="L114" s="1" t="s">
        <v>21</v>
      </c>
      <c r="M114" s="3" t="s">
        <v>22</v>
      </c>
      <c r="N114" s="1"/>
      <c r="O114" s="1" t="s">
        <v>59</v>
      </c>
    </row>
    <row r="115" spans="1:15" hidden="1" x14ac:dyDescent="0.25">
      <c r="A115" s="3" t="s">
        <v>57</v>
      </c>
      <c r="B115" s="6">
        <v>2008</v>
      </c>
      <c r="C115" s="6">
        <v>2003</v>
      </c>
      <c r="D115" s="2" t="s">
        <v>26</v>
      </c>
      <c r="E115" s="3" t="s">
        <v>47</v>
      </c>
      <c r="F115" s="1" t="s">
        <v>48</v>
      </c>
      <c r="G115" s="1" t="s">
        <v>60</v>
      </c>
      <c r="H115" s="2">
        <v>10</v>
      </c>
      <c r="I115" s="2" t="s">
        <v>19</v>
      </c>
      <c r="J115" s="6" t="s">
        <v>20</v>
      </c>
      <c r="K115" s="3">
        <v>0.04</v>
      </c>
      <c r="L115" s="1" t="s">
        <v>21</v>
      </c>
      <c r="M115" s="3" t="s">
        <v>22</v>
      </c>
      <c r="N115" s="1"/>
      <c r="O115" s="1" t="s">
        <v>59</v>
      </c>
    </row>
    <row r="116" spans="1:15" hidden="1" x14ac:dyDescent="0.25">
      <c r="A116" s="3" t="s">
        <v>57</v>
      </c>
      <c r="B116" s="6">
        <v>2008</v>
      </c>
      <c r="C116" s="6">
        <v>2003</v>
      </c>
      <c r="D116" s="2" t="s">
        <v>26</v>
      </c>
      <c r="E116" s="3" t="s">
        <v>47</v>
      </c>
      <c r="F116" s="1" t="s">
        <v>48</v>
      </c>
      <c r="G116" s="1" t="s">
        <v>61</v>
      </c>
      <c r="H116" s="2">
        <v>12</v>
      </c>
      <c r="I116" s="2" t="s">
        <v>19</v>
      </c>
      <c r="J116" s="6" t="s">
        <v>20</v>
      </c>
      <c r="K116" s="3">
        <v>2.5000000000000001E-2</v>
      </c>
      <c r="L116" s="1" t="s">
        <v>21</v>
      </c>
      <c r="M116" s="3" t="s">
        <v>22</v>
      </c>
      <c r="N116" s="1"/>
      <c r="O116" s="1" t="s">
        <v>59</v>
      </c>
    </row>
    <row r="117" spans="1:15" hidden="1" x14ac:dyDescent="0.25">
      <c r="A117" s="3" t="s">
        <v>57</v>
      </c>
      <c r="B117" s="6">
        <v>2008</v>
      </c>
      <c r="C117" s="6">
        <v>2003</v>
      </c>
      <c r="D117" s="2" t="s">
        <v>17</v>
      </c>
      <c r="E117" s="3" t="s">
        <v>47</v>
      </c>
      <c r="F117" s="1" t="s">
        <v>48</v>
      </c>
      <c r="G117" s="1" t="s">
        <v>62</v>
      </c>
      <c r="H117" s="2">
        <v>10</v>
      </c>
      <c r="I117" s="2" t="s">
        <v>19</v>
      </c>
      <c r="J117" s="6" t="s">
        <v>20</v>
      </c>
      <c r="K117" s="3">
        <v>8.5999999999999993E-2</v>
      </c>
      <c r="L117" s="1" t="s">
        <v>21</v>
      </c>
      <c r="M117" s="3" t="s">
        <v>22</v>
      </c>
      <c r="N117" s="1"/>
      <c r="O117" s="1" t="s">
        <v>59</v>
      </c>
    </row>
    <row r="118" spans="1:15" hidden="1" x14ac:dyDescent="0.25">
      <c r="A118" s="3" t="s">
        <v>57</v>
      </c>
      <c r="B118" s="6">
        <v>2008</v>
      </c>
      <c r="C118" s="6">
        <v>2003</v>
      </c>
      <c r="D118" s="2" t="s">
        <v>26</v>
      </c>
      <c r="E118" s="3" t="s">
        <v>47</v>
      </c>
      <c r="F118" s="1" t="s">
        <v>48</v>
      </c>
      <c r="G118" s="1" t="s">
        <v>63</v>
      </c>
      <c r="H118" s="2">
        <v>13</v>
      </c>
      <c r="I118" s="2" t="s">
        <v>19</v>
      </c>
      <c r="J118" s="6" t="s">
        <v>20</v>
      </c>
      <c r="K118" s="3">
        <v>4.2999999999999997E-2</v>
      </c>
      <c r="L118" s="1" t="s">
        <v>21</v>
      </c>
      <c r="M118" s="3" t="s">
        <v>22</v>
      </c>
      <c r="N118" s="1"/>
      <c r="O118" s="1" t="s">
        <v>59</v>
      </c>
    </row>
    <row r="119" spans="1:15" hidden="1" x14ac:dyDescent="0.25">
      <c r="A119" s="3" t="s">
        <v>57</v>
      </c>
      <c r="B119" s="6">
        <v>2008</v>
      </c>
      <c r="C119" s="6">
        <v>2003</v>
      </c>
      <c r="D119" s="2" t="s">
        <v>17</v>
      </c>
      <c r="E119" s="3" t="s">
        <v>47</v>
      </c>
      <c r="F119" s="1" t="s">
        <v>48</v>
      </c>
      <c r="G119" s="1" t="s">
        <v>63</v>
      </c>
      <c r="H119" s="2">
        <v>11</v>
      </c>
      <c r="I119" s="2" t="s">
        <v>19</v>
      </c>
      <c r="J119" s="6" t="s">
        <v>20</v>
      </c>
      <c r="K119" s="3">
        <v>6.6000000000000003E-2</v>
      </c>
      <c r="L119" s="1" t="s">
        <v>21</v>
      </c>
      <c r="M119" s="3" t="s">
        <v>22</v>
      </c>
      <c r="N119" s="1"/>
      <c r="O119" s="1" t="s">
        <v>59</v>
      </c>
    </row>
    <row r="120" spans="1:15" hidden="1" x14ac:dyDescent="0.25">
      <c r="A120" s="3" t="s">
        <v>57</v>
      </c>
      <c r="B120" s="2" t="s">
        <v>64</v>
      </c>
      <c r="C120" s="2">
        <v>2007</v>
      </c>
      <c r="D120" s="2" t="s">
        <v>28</v>
      </c>
      <c r="E120" s="3" t="s">
        <v>47</v>
      </c>
      <c r="F120" s="1" t="s">
        <v>48</v>
      </c>
      <c r="G120" s="1" t="s">
        <v>65</v>
      </c>
      <c r="H120" s="2">
        <v>6</v>
      </c>
      <c r="I120" s="6" t="s">
        <v>32</v>
      </c>
      <c r="J120" s="6" t="s">
        <v>20</v>
      </c>
      <c r="K120" s="3">
        <v>2.1000000000000001E-2</v>
      </c>
      <c r="L120" s="1" t="s">
        <v>21</v>
      </c>
      <c r="M120" s="3" t="s">
        <v>22</v>
      </c>
      <c r="N120" s="16"/>
      <c r="O120" s="22" t="s">
        <v>66</v>
      </c>
    </row>
    <row r="121" spans="1:15" hidden="1" x14ac:dyDescent="0.25">
      <c r="A121" s="3" t="s">
        <v>57</v>
      </c>
      <c r="B121" s="2" t="s">
        <v>64</v>
      </c>
      <c r="C121" s="2">
        <v>2007</v>
      </c>
      <c r="D121" s="2" t="s">
        <v>28</v>
      </c>
      <c r="E121" s="3" t="s">
        <v>47</v>
      </c>
      <c r="F121" s="1" t="s">
        <v>48</v>
      </c>
      <c r="G121" s="1" t="s">
        <v>65</v>
      </c>
      <c r="H121" s="2">
        <v>6</v>
      </c>
      <c r="I121" s="6" t="s">
        <v>32</v>
      </c>
      <c r="J121" s="6" t="s">
        <v>20</v>
      </c>
      <c r="K121" s="3">
        <v>0.02</v>
      </c>
      <c r="L121" s="1" t="s">
        <v>21</v>
      </c>
      <c r="M121" s="3" t="s">
        <v>22</v>
      </c>
      <c r="N121" s="17"/>
      <c r="O121" s="22" t="s">
        <v>66</v>
      </c>
    </row>
    <row r="122" spans="1:15" hidden="1" x14ac:dyDescent="0.25">
      <c r="A122" s="3" t="s">
        <v>57</v>
      </c>
      <c r="B122" s="2" t="s">
        <v>64</v>
      </c>
      <c r="C122" s="2">
        <v>2007</v>
      </c>
      <c r="D122" s="2" t="s">
        <v>17</v>
      </c>
      <c r="E122" s="3" t="s">
        <v>47</v>
      </c>
      <c r="F122" s="1" t="s">
        <v>48</v>
      </c>
      <c r="G122" s="1" t="s">
        <v>65</v>
      </c>
      <c r="H122" s="2">
        <v>4</v>
      </c>
      <c r="I122" s="6" t="s">
        <v>32</v>
      </c>
      <c r="J122" s="6" t="s">
        <v>20</v>
      </c>
      <c r="K122" s="3">
        <v>0.02</v>
      </c>
      <c r="L122" s="1" t="s">
        <v>21</v>
      </c>
      <c r="M122" s="3" t="s">
        <v>22</v>
      </c>
      <c r="N122" s="17"/>
      <c r="O122" s="22" t="s">
        <v>66</v>
      </c>
    </row>
    <row r="123" spans="1:15" hidden="1" x14ac:dyDescent="0.25">
      <c r="A123" s="3" t="s">
        <v>57</v>
      </c>
      <c r="B123" s="2" t="s">
        <v>64</v>
      </c>
      <c r="C123" s="2">
        <v>2007</v>
      </c>
      <c r="D123" s="2" t="s">
        <v>17</v>
      </c>
      <c r="E123" s="3" t="s">
        <v>47</v>
      </c>
      <c r="F123" s="1" t="s">
        <v>48</v>
      </c>
      <c r="G123" s="1" t="s">
        <v>65</v>
      </c>
      <c r="H123" s="2">
        <v>10</v>
      </c>
      <c r="I123" s="6" t="s">
        <v>32</v>
      </c>
      <c r="J123" s="6" t="s">
        <v>20</v>
      </c>
      <c r="K123" s="3">
        <v>0.02</v>
      </c>
      <c r="L123" s="1" t="s">
        <v>21</v>
      </c>
      <c r="M123" s="3" t="s">
        <v>22</v>
      </c>
      <c r="N123" s="17"/>
      <c r="O123" s="22" t="s">
        <v>66</v>
      </c>
    </row>
    <row r="124" spans="1:15" hidden="1" x14ac:dyDescent="0.25">
      <c r="A124" s="1" t="s">
        <v>15</v>
      </c>
      <c r="B124" s="2">
        <v>2021</v>
      </c>
      <c r="C124" s="2" t="s">
        <v>391</v>
      </c>
      <c r="D124" s="2" t="s">
        <v>26</v>
      </c>
      <c r="E124" s="1" t="s">
        <v>18</v>
      </c>
      <c r="F124" s="1" t="s">
        <v>16</v>
      </c>
      <c r="G124" s="1" t="s">
        <v>16</v>
      </c>
      <c r="H124" s="2">
        <v>2</v>
      </c>
      <c r="I124" s="2" t="s">
        <v>32</v>
      </c>
      <c r="J124" s="2" t="s">
        <v>394</v>
      </c>
      <c r="K124" s="1">
        <v>2.3E-2</v>
      </c>
      <c r="L124" s="1" t="s">
        <v>21</v>
      </c>
      <c r="M124" s="1" t="s">
        <v>31</v>
      </c>
      <c r="N124" s="1" t="s">
        <v>389</v>
      </c>
      <c r="O124" s="4" t="s">
        <v>395</v>
      </c>
    </row>
    <row r="125" spans="1:15" hidden="1" x14ac:dyDescent="0.25">
      <c r="A125" s="1" t="s">
        <v>15</v>
      </c>
      <c r="B125" s="2">
        <v>2021</v>
      </c>
      <c r="C125" s="2" t="s">
        <v>391</v>
      </c>
      <c r="D125" s="2" t="s">
        <v>17</v>
      </c>
      <c r="E125" s="1" t="s">
        <v>18</v>
      </c>
      <c r="F125" s="1" t="s">
        <v>16</v>
      </c>
      <c r="G125" s="1" t="s">
        <v>16</v>
      </c>
      <c r="H125" s="2">
        <v>243</v>
      </c>
      <c r="I125" s="2" t="s">
        <v>19</v>
      </c>
      <c r="J125" s="2" t="s">
        <v>394</v>
      </c>
      <c r="K125" s="1">
        <v>6.3E-2</v>
      </c>
      <c r="L125" s="1" t="s">
        <v>21</v>
      </c>
      <c r="M125" s="1" t="s">
        <v>22</v>
      </c>
      <c r="N125" s="1" t="s">
        <v>389</v>
      </c>
      <c r="O125" s="4" t="s">
        <v>395</v>
      </c>
    </row>
    <row r="126" spans="1:15" hidden="1" x14ac:dyDescent="0.25">
      <c r="A126" s="1" t="s">
        <v>15</v>
      </c>
      <c r="B126" s="2">
        <v>2021</v>
      </c>
      <c r="C126" s="2" t="s">
        <v>391</v>
      </c>
      <c r="D126" s="2" t="s">
        <v>17</v>
      </c>
      <c r="E126" s="1" t="s">
        <v>18</v>
      </c>
      <c r="F126" s="1" t="s">
        <v>16</v>
      </c>
      <c r="G126" s="1" t="s">
        <v>16</v>
      </c>
      <c r="H126" s="2">
        <v>21</v>
      </c>
      <c r="I126" s="2" t="s">
        <v>19</v>
      </c>
      <c r="J126" s="2" t="s">
        <v>394</v>
      </c>
      <c r="K126" s="1">
        <v>4.4999999999999998E-2</v>
      </c>
      <c r="L126" s="1" t="s">
        <v>21</v>
      </c>
      <c r="M126" s="1" t="s">
        <v>31</v>
      </c>
      <c r="N126" s="1" t="s">
        <v>389</v>
      </c>
      <c r="O126" s="4" t="s">
        <v>395</v>
      </c>
    </row>
    <row r="127" spans="1:15" hidden="1" x14ac:dyDescent="0.25">
      <c r="A127" s="1" t="s">
        <v>15</v>
      </c>
      <c r="B127" s="2">
        <v>2021</v>
      </c>
      <c r="C127" s="2" t="s">
        <v>391</v>
      </c>
      <c r="D127" s="2" t="s">
        <v>27</v>
      </c>
      <c r="E127" s="1" t="s">
        <v>18</v>
      </c>
      <c r="F127" s="1" t="s">
        <v>16</v>
      </c>
      <c r="G127" s="1" t="s">
        <v>16</v>
      </c>
      <c r="H127" s="2">
        <v>185</v>
      </c>
      <c r="I127" s="2" t="s">
        <v>19</v>
      </c>
      <c r="J127" s="2" t="s">
        <v>394</v>
      </c>
      <c r="K127" s="1">
        <v>0.01</v>
      </c>
      <c r="L127" s="1" t="s">
        <v>21</v>
      </c>
      <c r="M127" s="1" t="s">
        <v>22</v>
      </c>
      <c r="N127" s="1" t="s">
        <v>389</v>
      </c>
      <c r="O127" s="4" t="s">
        <v>395</v>
      </c>
    </row>
    <row r="128" spans="1:15" hidden="1" x14ac:dyDescent="0.25">
      <c r="A128" s="1" t="s">
        <v>15</v>
      </c>
      <c r="B128" s="2">
        <v>2021</v>
      </c>
      <c r="C128" s="2" t="s">
        <v>391</v>
      </c>
      <c r="D128" s="2" t="s">
        <v>28</v>
      </c>
      <c r="E128" s="1" t="s">
        <v>18</v>
      </c>
      <c r="F128" s="1" t="s">
        <v>16</v>
      </c>
      <c r="G128" s="1" t="s">
        <v>16</v>
      </c>
      <c r="H128" s="2">
        <v>290</v>
      </c>
      <c r="I128" s="2" t="s">
        <v>19</v>
      </c>
      <c r="J128" s="2" t="s">
        <v>394</v>
      </c>
      <c r="K128" s="1">
        <v>4.1000000000000002E-2</v>
      </c>
      <c r="L128" s="1" t="s">
        <v>21</v>
      </c>
      <c r="M128" s="1" t="s">
        <v>22</v>
      </c>
      <c r="N128" s="1" t="s">
        <v>389</v>
      </c>
      <c r="O128" s="4" t="s">
        <v>395</v>
      </c>
    </row>
    <row r="129" spans="1:15" hidden="1" x14ac:dyDescent="0.25">
      <c r="A129" s="1" t="s">
        <v>15</v>
      </c>
      <c r="B129" s="2">
        <v>2021</v>
      </c>
      <c r="C129" s="2" t="s">
        <v>391</v>
      </c>
      <c r="D129" s="2" t="s">
        <v>28</v>
      </c>
      <c r="E129" s="1" t="s">
        <v>18</v>
      </c>
      <c r="F129" s="1" t="s">
        <v>16</v>
      </c>
      <c r="G129" s="1" t="s">
        <v>16</v>
      </c>
      <c r="H129" s="2">
        <v>56</v>
      </c>
      <c r="I129" s="2" t="s">
        <v>19</v>
      </c>
      <c r="J129" s="2" t="s">
        <v>394</v>
      </c>
      <c r="K129" s="1">
        <v>3.3000000000000002E-2</v>
      </c>
      <c r="L129" s="1" t="s">
        <v>21</v>
      </c>
      <c r="M129" s="1" t="s">
        <v>31</v>
      </c>
      <c r="N129" s="1" t="s">
        <v>389</v>
      </c>
      <c r="O129" s="4" t="s">
        <v>395</v>
      </c>
    </row>
    <row r="130" spans="1:15" hidden="1" x14ac:dyDescent="0.25">
      <c r="A130" s="1" t="s">
        <v>15</v>
      </c>
      <c r="B130" s="2">
        <v>2021</v>
      </c>
      <c r="C130" s="2" t="s">
        <v>391</v>
      </c>
      <c r="D130" s="2" t="s">
        <v>28</v>
      </c>
      <c r="E130" s="1" t="s">
        <v>18</v>
      </c>
      <c r="F130" s="1" t="s">
        <v>16</v>
      </c>
      <c r="G130" s="1" t="s">
        <v>16</v>
      </c>
      <c r="H130" s="2">
        <v>1</v>
      </c>
      <c r="I130" s="2" t="s">
        <v>32</v>
      </c>
      <c r="J130" s="2" t="s">
        <v>394</v>
      </c>
      <c r="K130" s="1">
        <v>9.4E-2</v>
      </c>
      <c r="L130" s="1" t="s">
        <v>21</v>
      </c>
      <c r="M130" s="1" t="s">
        <v>31</v>
      </c>
      <c r="N130" s="1" t="s">
        <v>389</v>
      </c>
      <c r="O130" s="4" t="s">
        <v>395</v>
      </c>
    </row>
    <row r="131" spans="1:15" hidden="1" x14ac:dyDescent="0.25">
      <c r="A131" s="9" t="s">
        <v>57</v>
      </c>
      <c r="B131" s="10" t="s">
        <v>64</v>
      </c>
      <c r="C131" s="10">
        <v>2007</v>
      </c>
      <c r="D131" s="10" t="s">
        <v>28</v>
      </c>
      <c r="E131" s="9" t="s">
        <v>47</v>
      </c>
      <c r="F131" s="9" t="s">
        <v>48</v>
      </c>
      <c r="G131" s="9" t="s">
        <v>65</v>
      </c>
      <c r="H131" s="10">
        <v>6</v>
      </c>
      <c r="I131" s="10" t="s">
        <v>32</v>
      </c>
      <c r="J131" s="10" t="s">
        <v>104</v>
      </c>
      <c r="K131" s="9">
        <v>7.1669999999999998</v>
      </c>
      <c r="L131" s="9" t="s">
        <v>110</v>
      </c>
      <c r="M131" s="9" t="s">
        <v>22</v>
      </c>
      <c r="N131" s="9" t="s">
        <v>111</v>
      </c>
      <c r="O131" s="11" t="s">
        <v>66</v>
      </c>
    </row>
    <row r="132" spans="1:15" hidden="1" x14ac:dyDescent="0.25">
      <c r="A132" s="3" t="s">
        <v>57</v>
      </c>
      <c r="B132" s="2" t="s">
        <v>64</v>
      </c>
      <c r="C132" s="2">
        <v>2007</v>
      </c>
      <c r="D132" s="2" t="s">
        <v>28</v>
      </c>
      <c r="E132" s="3" t="s">
        <v>47</v>
      </c>
      <c r="F132" s="1" t="s">
        <v>48</v>
      </c>
      <c r="G132" s="1" t="s">
        <v>65</v>
      </c>
      <c r="H132" s="2">
        <v>8</v>
      </c>
      <c r="I132" s="6" t="s">
        <v>32</v>
      </c>
      <c r="J132" s="6" t="s">
        <v>104</v>
      </c>
      <c r="K132" s="3">
        <v>7.2160000000000002</v>
      </c>
      <c r="L132" s="1" t="s">
        <v>110</v>
      </c>
      <c r="M132" s="3" t="s">
        <v>22</v>
      </c>
      <c r="N132" s="3" t="s">
        <v>112</v>
      </c>
      <c r="O132" s="4" t="s">
        <v>66</v>
      </c>
    </row>
    <row r="133" spans="1:15" hidden="1" x14ac:dyDescent="0.25">
      <c r="A133" s="3" t="s">
        <v>57</v>
      </c>
      <c r="B133" s="2" t="s">
        <v>64</v>
      </c>
      <c r="C133" s="2">
        <v>2007</v>
      </c>
      <c r="D133" s="2" t="s">
        <v>28</v>
      </c>
      <c r="E133" s="3" t="s">
        <v>47</v>
      </c>
      <c r="F133" s="1" t="s">
        <v>48</v>
      </c>
      <c r="G133" s="1" t="s">
        <v>65</v>
      </c>
      <c r="H133" s="2">
        <v>5</v>
      </c>
      <c r="I133" s="6" t="s">
        <v>32</v>
      </c>
      <c r="J133" s="6" t="s">
        <v>104</v>
      </c>
      <c r="K133" s="3">
        <v>7.8029999999999999</v>
      </c>
      <c r="L133" s="1" t="s">
        <v>110</v>
      </c>
      <c r="M133" s="3" t="s">
        <v>22</v>
      </c>
      <c r="N133" s="1" t="s">
        <v>113</v>
      </c>
      <c r="O133" s="4" t="s">
        <v>66</v>
      </c>
    </row>
    <row r="134" spans="1:15" hidden="1" x14ac:dyDescent="0.25">
      <c r="A134" s="9" t="s">
        <v>57</v>
      </c>
      <c r="B134" s="10" t="s">
        <v>64</v>
      </c>
      <c r="C134" s="10">
        <v>2007</v>
      </c>
      <c r="D134" s="10" t="s">
        <v>28</v>
      </c>
      <c r="E134" s="9" t="s">
        <v>47</v>
      </c>
      <c r="F134" s="9" t="s">
        <v>48</v>
      </c>
      <c r="G134" s="9" t="s">
        <v>65</v>
      </c>
      <c r="H134" s="10">
        <v>6</v>
      </c>
      <c r="I134" s="10" t="s">
        <v>32</v>
      </c>
      <c r="J134" s="10" t="s">
        <v>104</v>
      </c>
      <c r="K134" s="9">
        <v>7.9969999999999999</v>
      </c>
      <c r="L134" s="9" t="s">
        <v>110</v>
      </c>
      <c r="M134" s="9" t="s">
        <v>22</v>
      </c>
      <c r="N134" s="9" t="s">
        <v>114</v>
      </c>
      <c r="O134" s="11" t="s">
        <v>66</v>
      </c>
    </row>
    <row r="135" spans="1:15" hidden="1" x14ac:dyDescent="0.25">
      <c r="A135" s="3" t="s">
        <v>57</v>
      </c>
      <c r="B135" s="2" t="s">
        <v>64</v>
      </c>
      <c r="C135" s="2">
        <v>2007</v>
      </c>
      <c r="D135" s="2" t="s">
        <v>17</v>
      </c>
      <c r="E135" s="3" t="s">
        <v>47</v>
      </c>
      <c r="F135" s="1" t="s">
        <v>48</v>
      </c>
      <c r="G135" s="1" t="s">
        <v>65</v>
      </c>
      <c r="H135" s="2">
        <v>7</v>
      </c>
      <c r="I135" s="6" t="s">
        <v>32</v>
      </c>
      <c r="J135" s="6" t="s">
        <v>104</v>
      </c>
      <c r="K135" s="3">
        <v>8.6419999999999995</v>
      </c>
      <c r="L135" s="1" t="s">
        <v>110</v>
      </c>
      <c r="M135" s="3" t="s">
        <v>22</v>
      </c>
      <c r="N135" s="3" t="s">
        <v>115</v>
      </c>
      <c r="O135" s="4" t="s">
        <v>66</v>
      </c>
    </row>
    <row r="136" spans="1:15" hidden="1" x14ac:dyDescent="0.25">
      <c r="A136" s="9" t="s">
        <v>57</v>
      </c>
      <c r="B136" s="10" t="s">
        <v>64</v>
      </c>
      <c r="C136" s="10">
        <v>2007</v>
      </c>
      <c r="D136" s="10" t="s">
        <v>17</v>
      </c>
      <c r="E136" s="9" t="s">
        <v>47</v>
      </c>
      <c r="F136" s="9" t="s">
        <v>48</v>
      </c>
      <c r="G136" s="9" t="s">
        <v>65</v>
      </c>
      <c r="H136" s="10">
        <v>4</v>
      </c>
      <c r="I136" s="10" t="s">
        <v>32</v>
      </c>
      <c r="J136" s="10" t="s">
        <v>104</v>
      </c>
      <c r="K136" s="9">
        <v>9.0630000000000006</v>
      </c>
      <c r="L136" s="9" t="s">
        <v>110</v>
      </c>
      <c r="M136" s="9" t="s">
        <v>22</v>
      </c>
      <c r="N136" s="9" t="s">
        <v>116</v>
      </c>
      <c r="O136" s="11" t="s">
        <v>66</v>
      </c>
    </row>
    <row r="137" spans="1:15" hidden="1" x14ac:dyDescent="0.25">
      <c r="A137" s="3" t="s">
        <v>57</v>
      </c>
      <c r="B137" s="2" t="s">
        <v>64</v>
      </c>
      <c r="C137" s="2">
        <v>2007</v>
      </c>
      <c r="D137" s="2" t="s">
        <v>17</v>
      </c>
      <c r="E137" s="3" t="s">
        <v>47</v>
      </c>
      <c r="F137" s="1" t="s">
        <v>48</v>
      </c>
      <c r="G137" s="1" t="s">
        <v>65</v>
      </c>
      <c r="H137" s="2">
        <v>2</v>
      </c>
      <c r="I137" s="6" t="s">
        <v>32</v>
      </c>
      <c r="J137" s="6" t="s">
        <v>104</v>
      </c>
      <c r="K137" s="3">
        <v>9.9130000000000003</v>
      </c>
      <c r="L137" s="1" t="s">
        <v>110</v>
      </c>
      <c r="M137" s="3" t="s">
        <v>22</v>
      </c>
      <c r="N137" s="3" t="s">
        <v>117</v>
      </c>
      <c r="O137" s="4" t="s">
        <v>66</v>
      </c>
    </row>
    <row r="138" spans="1:15" hidden="1" x14ac:dyDescent="0.25">
      <c r="A138" s="9" t="s">
        <v>57</v>
      </c>
      <c r="B138" s="10" t="s">
        <v>64</v>
      </c>
      <c r="C138" s="10">
        <v>2007</v>
      </c>
      <c r="D138" s="10" t="s">
        <v>17</v>
      </c>
      <c r="E138" s="9" t="s">
        <v>47</v>
      </c>
      <c r="F138" s="9" t="s">
        <v>48</v>
      </c>
      <c r="G138" s="9" t="s">
        <v>65</v>
      </c>
      <c r="H138" s="10">
        <v>10</v>
      </c>
      <c r="I138" s="10" t="s">
        <v>32</v>
      </c>
      <c r="J138" s="10" t="s">
        <v>104</v>
      </c>
      <c r="K138" s="9">
        <v>10.587999999999999</v>
      </c>
      <c r="L138" s="9" t="s">
        <v>110</v>
      </c>
      <c r="M138" s="9" t="s">
        <v>22</v>
      </c>
      <c r="N138" s="9" t="s">
        <v>118</v>
      </c>
      <c r="O138" s="11" t="s">
        <v>66</v>
      </c>
    </row>
    <row r="139" spans="1:15" hidden="1" x14ac:dyDescent="0.25">
      <c r="A139" s="36" t="s">
        <v>57</v>
      </c>
      <c r="B139" s="6">
        <v>2011</v>
      </c>
      <c r="C139" s="6">
        <v>2003</v>
      </c>
      <c r="D139" s="6" t="s">
        <v>25</v>
      </c>
      <c r="E139" s="3" t="s">
        <v>47</v>
      </c>
      <c r="F139" s="3" t="s">
        <v>48</v>
      </c>
      <c r="G139" s="3" t="s">
        <v>58</v>
      </c>
      <c r="H139" s="2">
        <v>12</v>
      </c>
      <c r="I139" s="2" t="s">
        <v>19</v>
      </c>
      <c r="J139" s="6" t="s">
        <v>180</v>
      </c>
      <c r="K139" s="3">
        <v>0.75</v>
      </c>
      <c r="L139" s="5" t="s">
        <v>110</v>
      </c>
      <c r="M139" s="3" t="s">
        <v>22</v>
      </c>
      <c r="N139" s="1" t="s">
        <v>181</v>
      </c>
      <c r="O139" s="1" t="s">
        <v>182</v>
      </c>
    </row>
    <row r="140" spans="1:15" hidden="1" x14ac:dyDescent="0.25">
      <c r="A140" s="36" t="s">
        <v>57</v>
      </c>
      <c r="B140" s="6">
        <v>2011</v>
      </c>
      <c r="C140" s="6">
        <v>2003</v>
      </c>
      <c r="D140" s="2" t="s">
        <v>28</v>
      </c>
      <c r="E140" s="3" t="s">
        <v>47</v>
      </c>
      <c r="F140" s="3" t="s">
        <v>48</v>
      </c>
      <c r="G140" s="3" t="s">
        <v>58</v>
      </c>
      <c r="H140" s="6">
        <v>11</v>
      </c>
      <c r="I140" s="2" t="s">
        <v>19</v>
      </c>
      <c r="J140" s="6" t="s">
        <v>180</v>
      </c>
      <c r="K140" s="3">
        <v>6.18</v>
      </c>
      <c r="L140" s="5" t="s">
        <v>110</v>
      </c>
      <c r="M140" s="3" t="s">
        <v>22</v>
      </c>
      <c r="N140" s="1" t="s">
        <v>181</v>
      </c>
      <c r="O140" s="1" t="s">
        <v>182</v>
      </c>
    </row>
    <row r="141" spans="1:15" hidden="1" x14ac:dyDescent="0.25">
      <c r="A141" s="36" t="s">
        <v>57</v>
      </c>
      <c r="B141" s="6">
        <v>2011</v>
      </c>
      <c r="C141" s="6">
        <v>2003</v>
      </c>
      <c r="D141" s="2" t="s">
        <v>27</v>
      </c>
      <c r="E141" s="3" t="s">
        <v>47</v>
      </c>
      <c r="F141" s="3" t="s">
        <v>48</v>
      </c>
      <c r="G141" s="3" t="s">
        <v>58</v>
      </c>
      <c r="H141" s="6">
        <v>10</v>
      </c>
      <c r="I141" s="2" t="s">
        <v>19</v>
      </c>
      <c r="J141" s="6" t="s">
        <v>180</v>
      </c>
      <c r="K141" s="3">
        <v>1.1499999999999999</v>
      </c>
      <c r="L141" s="5" t="s">
        <v>110</v>
      </c>
      <c r="M141" s="3" t="s">
        <v>22</v>
      </c>
      <c r="N141" s="1" t="s">
        <v>181</v>
      </c>
      <c r="O141" s="1" t="s">
        <v>182</v>
      </c>
    </row>
    <row r="142" spans="1:15" hidden="1" x14ac:dyDescent="0.25">
      <c r="A142" s="36" t="s">
        <v>57</v>
      </c>
      <c r="B142" s="6">
        <v>2011</v>
      </c>
      <c r="C142" s="6">
        <v>2003</v>
      </c>
      <c r="D142" s="2" t="s">
        <v>26</v>
      </c>
      <c r="E142" s="3" t="s">
        <v>47</v>
      </c>
      <c r="F142" s="1" t="s">
        <v>48</v>
      </c>
      <c r="G142" s="1" t="s">
        <v>60</v>
      </c>
      <c r="H142" s="2">
        <v>10</v>
      </c>
      <c r="I142" s="2" t="s">
        <v>19</v>
      </c>
      <c r="J142" s="6" t="s">
        <v>180</v>
      </c>
      <c r="K142" s="3">
        <v>4.71</v>
      </c>
      <c r="L142" s="5" t="s">
        <v>110</v>
      </c>
      <c r="M142" s="3" t="s">
        <v>22</v>
      </c>
      <c r="N142" s="1" t="s">
        <v>181</v>
      </c>
      <c r="O142" s="1" t="s">
        <v>182</v>
      </c>
    </row>
    <row r="143" spans="1:15" hidden="1" x14ac:dyDescent="0.25">
      <c r="A143" s="36" t="s">
        <v>57</v>
      </c>
      <c r="B143" s="6">
        <v>2011</v>
      </c>
      <c r="C143" s="6">
        <v>2003</v>
      </c>
      <c r="D143" s="2" t="s">
        <v>26</v>
      </c>
      <c r="E143" s="3" t="s">
        <v>47</v>
      </c>
      <c r="F143" s="1" t="s">
        <v>48</v>
      </c>
      <c r="G143" s="1" t="s">
        <v>61</v>
      </c>
      <c r="H143" s="2">
        <v>12</v>
      </c>
      <c r="I143" s="2" t="s">
        <v>19</v>
      </c>
      <c r="J143" s="6" t="s">
        <v>180</v>
      </c>
      <c r="K143" s="3">
        <v>1.97</v>
      </c>
      <c r="L143" s="5" t="s">
        <v>110</v>
      </c>
      <c r="M143" s="3" t="s">
        <v>22</v>
      </c>
      <c r="N143" s="1" t="s">
        <v>181</v>
      </c>
      <c r="O143" s="1" t="s">
        <v>182</v>
      </c>
    </row>
    <row r="144" spans="1:15" hidden="1" x14ac:dyDescent="0.25">
      <c r="A144" s="36" t="s">
        <v>57</v>
      </c>
      <c r="B144" s="6">
        <v>2011</v>
      </c>
      <c r="C144" s="6">
        <v>2003</v>
      </c>
      <c r="D144" s="2" t="s">
        <v>17</v>
      </c>
      <c r="E144" s="3" t="s">
        <v>47</v>
      </c>
      <c r="F144" s="1" t="s">
        <v>48</v>
      </c>
      <c r="G144" s="1" t="s">
        <v>62</v>
      </c>
      <c r="H144" s="2">
        <v>10</v>
      </c>
      <c r="I144" s="2" t="s">
        <v>19</v>
      </c>
      <c r="J144" s="6" t="s">
        <v>180</v>
      </c>
      <c r="K144" s="3">
        <v>13.02</v>
      </c>
      <c r="L144" s="5" t="s">
        <v>110</v>
      </c>
      <c r="M144" s="3" t="s">
        <v>22</v>
      </c>
      <c r="N144" s="1" t="s">
        <v>181</v>
      </c>
      <c r="O144" s="1" t="s">
        <v>182</v>
      </c>
    </row>
    <row r="145" spans="1:15" hidden="1" x14ac:dyDescent="0.25">
      <c r="A145" s="36" t="s">
        <v>57</v>
      </c>
      <c r="B145" s="6">
        <v>2011</v>
      </c>
      <c r="C145" s="6">
        <v>2003</v>
      </c>
      <c r="D145" s="2" t="s">
        <v>26</v>
      </c>
      <c r="E145" s="3" t="s">
        <v>47</v>
      </c>
      <c r="F145" s="1" t="s">
        <v>48</v>
      </c>
      <c r="G145" s="1" t="s">
        <v>63</v>
      </c>
      <c r="H145" s="2">
        <v>13</v>
      </c>
      <c r="I145" s="2" t="s">
        <v>19</v>
      </c>
      <c r="J145" s="6" t="s">
        <v>180</v>
      </c>
      <c r="K145" s="3">
        <v>5.86</v>
      </c>
      <c r="L145" s="5" t="s">
        <v>110</v>
      </c>
      <c r="M145" s="3" t="s">
        <v>22</v>
      </c>
      <c r="N145" s="1" t="s">
        <v>181</v>
      </c>
      <c r="O145" s="1" t="s">
        <v>182</v>
      </c>
    </row>
    <row r="146" spans="1:15" hidden="1" x14ac:dyDescent="0.25">
      <c r="A146" s="36" t="s">
        <v>57</v>
      </c>
      <c r="B146" s="6">
        <v>2011</v>
      </c>
      <c r="C146" s="6">
        <v>2003</v>
      </c>
      <c r="D146" s="2" t="s">
        <v>17</v>
      </c>
      <c r="E146" s="3" t="s">
        <v>47</v>
      </c>
      <c r="F146" s="1" t="s">
        <v>48</v>
      </c>
      <c r="G146" s="1" t="s">
        <v>63</v>
      </c>
      <c r="H146" s="2">
        <v>11</v>
      </c>
      <c r="I146" s="2" t="s">
        <v>19</v>
      </c>
      <c r="J146" s="6" t="s">
        <v>180</v>
      </c>
      <c r="K146" s="3">
        <v>9.8000000000000007</v>
      </c>
      <c r="L146" s="5" t="s">
        <v>110</v>
      </c>
      <c r="M146" s="3" t="s">
        <v>22</v>
      </c>
      <c r="N146" s="1" t="s">
        <v>181</v>
      </c>
      <c r="O146" s="1" t="s">
        <v>182</v>
      </c>
    </row>
    <row r="147" spans="1:15" hidden="1" x14ac:dyDescent="0.25">
      <c r="A147" s="38" t="s">
        <v>57</v>
      </c>
      <c r="B147" s="10" t="s">
        <v>64</v>
      </c>
      <c r="C147" s="10">
        <v>2007</v>
      </c>
      <c r="D147" s="10" t="s">
        <v>28</v>
      </c>
      <c r="E147" s="9" t="s">
        <v>47</v>
      </c>
      <c r="F147" s="9" t="s">
        <v>48</v>
      </c>
      <c r="G147" s="9" t="s">
        <v>65</v>
      </c>
      <c r="H147" s="10">
        <v>6</v>
      </c>
      <c r="I147" s="10" t="s">
        <v>32</v>
      </c>
      <c r="J147" s="10" t="s">
        <v>180</v>
      </c>
      <c r="K147" s="9">
        <v>15.2</v>
      </c>
      <c r="L147" s="9" t="s">
        <v>110</v>
      </c>
      <c r="M147" s="9" t="s">
        <v>22</v>
      </c>
      <c r="N147" s="9" t="s">
        <v>183</v>
      </c>
      <c r="O147" s="9" t="s">
        <v>66</v>
      </c>
    </row>
    <row r="148" spans="1:15" hidden="1" x14ac:dyDescent="0.25">
      <c r="A148" s="38" t="s">
        <v>57</v>
      </c>
      <c r="B148" s="10" t="s">
        <v>64</v>
      </c>
      <c r="C148" s="10">
        <v>2007</v>
      </c>
      <c r="D148" s="10" t="s">
        <v>28</v>
      </c>
      <c r="E148" s="9" t="s">
        <v>47</v>
      </c>
      <c r="F148" s="9" t="s">
        <v>48</v>
      </c>
      <c r="G148" s="9" t="s">
        <v>65</v>
      </c>
      <c r="H148" s="10">
        <v>6</v>
      </c>
      <c r="I148" s="10" t="s">
        <v>32</v>
      </c>
      <c r="J148" s="10" t="s">
        <v>180</v>
      </c>
      <c r="K148" s="9">
        <v>5.2</v>
      </c>
      <c r="L148" s="9" t="s">
        <v>110</v>
      </c>
      <c r="M148" s="9" t="s">
        <v>22</v>
      </c>
      <c r="N148" s="9" t="s">
        <v>184</v>
      </c>
      <c r="O148" s="9" t="s">
        <v>66</v>
      </c>
    </row>
    <row r="149" spans="1:15" hidden="1" x14ac:dyDescent="0.25">
      <c r="A149" s="38" t="s">
        <v>57</v>
      </c>
      <c r="B149" s="10" t="s">
        <v>64</v>
      </c>
      <c r="C149" s="10">
        <v>2007</v>
      </c>
      <c r="D149" s="10" t="s">
        <v>17</v>
      </c>
      <c r="E149" s="9" t="s">
        <v>47</v>
      </c>
      <c r="F149" s="9" t="s">
        <v>48</v>
      </c>
      <c r="G149" s="9" t="s">
        <v>65</v>
      </c>
      <c r="H149" s="10">
        <v>4</v>
      </c>
      <c r="I149" s="10" t="s">
        <v>32</v>
      </c>
      <c r="J149" s="10" t="s">
        <v>180</v>
      </c>
      <c r="K149" s="9">
        <v>7.57</v>
      </c>
      <c r="L149" s="9" t="s">
        <v>110</v>
      </c>
      <c r="M149" s="9" t="s">
        <v>22</v>
      </c>
      <c r="N149" s="9" t="s">
        <v>185</v>
      </c>
      <c r="O149" s="9" t="s">
        <v>66</v>
      </c>
    </row>
    <row r="150" spans="1:15" hidden="1" x14ac:dyDescent="0.25">
      <c r="A150" s="38" t="s">
        <v>57</v>
      </c>
      <c r="B150" s="10" t="s">
        <v>64</v>
      </c>
      <c r="C150" s="10">
        <v>2007</v>
      </c>
      <c r="D150" s="10" t="s">
        <v>17</v>
      </c>
      <c r="E150" s="9" t="s">
        <v>47</v>
      </c>
      <c r="F150" s="9" t="s">
        <v>48</v>
      </c>
      <c r="G150" s="9" t="s">
        <v>65</v>
      </c>
      <c r="H150" s="10">
        <v>10</v>
      </c>
      <c r="I150" s="10" t="s">
        <v>32</v>
      </c>
      <c r="J150" s="10" t="s">
        <v>180</v>
      </c>
      <c r="K150" s="9">
        <v>10.3</v>
      </c>
      <c r="L150" s="9" t="s">
        <v>110</v>
      </c>
      <c r="M150" s="9" t="s">
        <v>22</v>
      </c>
      <c r="N150" s="9" t="s">
        <v>186</v>
      </c>
      <c r="O150" s="9" t="s">
        <v>66</v>
      </c>
    </row>
    <row r="151" spans="1:15" hidden="1" x14ac:dyDescent="0.25">
      <c r="A151" s="37" t="s">
        <v>57</v>
      </c>
      <c r="B151" s="2" t="s">
        <v>64</v>
      </c>
      <c r="C151" s="2">
        <v>2007</v>
      </c>
      <c r="D151" s="2" t="s">
        <v>28</v>
      </c>
      <c r="E151" s="1" t="s">
        <v>47</v>
      </c>
      <c r="F151" s="1" t="s">
        <v>48</v>
      </c>
      <c r="G151" s="1" t="s">
        <v>65</v>
      </c>
      <c r="H151" s="2">
        <v>5</v>
      </c>
      <c r="I151" s="2" t="s">
        <v>32</v>
      </c>
      <c r="J151" s="2" t="s">
        <v>180</v>
      </c>
      <c r="K151" s="1">
        <v>6.77</v>
      </c>
      <c r="L151" s="1" t="s">
        <v>110</v>
      </c>
      <c r="M151" s="1" t="s">
        <v>22</v>
      </c>
      <c r="N151" s="1" t="s">
        <v>187</v>
      </c>
      <c r="O151" s="1" t="s">
        <v>66</v>
      </c>
    </row>
    <row r="152" spans="1:15" hidden="1" x14ac:dyDescent="0.25">
      <c r="A152" s="37" t="s">
        <v>57</v>
      </c>
      <c r="B152" s="2" t="s">
        <v>64</v>
      </c>
      <c r="C152" s="2">
        <v>2007</v>
      </c>
      <c r="D152" s="2" t="s">
        <v>28</v>
      </c>
      <c r="E152" s="1" t="s">
        <v>47</v>
      </c>
      <c r="F152" s="1" t="s">
        <v>48</v>
      </c>
      <c r="G152" s="1" t="s">
        <v>65</v>
      </c>
      <c r="H152" s="2">
        <v>8</v>
      </c>
      <c r="I152" s="2" t="s">
        <v>32</v>
      </c>
      <c r="J152" s="2" t="s">
        <v>180</v>
      </c>
      <c r="K152" s="1">
        <v>5.7</v>
      </c>
      <c r="L152" s="1" t="s">
        <v>110</v>
      </c>
      <c r="M152" s="1" t="s">
        <v>22</v>
      </c>
      <c r="N152" s="1" t="s">
        <v>188</v>
      </c>
      <c r="O152" s="1" t="s">
        <v>66</v>
      </c>
    </row>
    <row r="153" spans="1:15" hidden="1" x14ac:dyDescent="0.25">
      <c r="A153" s="37" t="s">
        <v>57</v>
      </c>
      <c r="B153" s="2" t="s">
        <v>64</v>
      </c>
      <c r="C153" s="2">
        <v>2007</v>
      </c>
      <c r="D153" s="2" t="s">
        <v>17</v>
      </c>
      <c r="E153" s="1" t="s">
        <v>47</v>
      </c>
      <c r="F153" s="1" t="s">
        <v>48</v>
      </c>
      <c r="G153" s="1" t="s">
        <v>65</v>
      </c>
      <c r="H153" s="2">
        <v>7</v>
      </c>
      <c r="I153" s="2" t="s">
        <v>32</v>
      </c>
      <c r="J153" s="2" t="s">
        <v>180</v>
      </c>
      <c r="K153" s="1">
        <v>7.76</v>
      </c>
      <c r="L153" s="1" t="s">
        <v>110</v>
      </c>
      <c r="M153" s="1" t="s">
        <v>22</v>
      </c>
      <c r="N153" s="1" t="s">
        <v>189</v>
      </c>
      <c r="O153" s="1" t="s">
        <v>66</v>
      </c>
    </row>
    <row r="154" spans="1:15" hidden="1" x14ac:dyDescent="0.25">
      <c r="A154" s="37" t="s">
        <v>57</v>
      </c>
      <c r="B154" s="2" t="s">
        <v>64</v>
      </c>
      <c r="C154" s="2">
        <v>2007</v>
      </c>
      <c r="D154" s="2" t="s">
        <v>17</v>
      </c>
      <c r="E154" s="1" t="s">
        <v>47</v>
      </c>
      <c r="F154" s="1" t="s">
        <v>48</v>
      </c>
      <c r="G154" s="1" t="s">
        <v>65</v>
      </c>
      <c r="H154" s="2">
        <v>2</v>
      </c>
      <c r="I154" s="2" t="s">
        <v>32</v>
      </c>
      <c r="J154" s="2" t="s">
        <v>180</v>
      </c>
      <c r="K154" s="1">
        <v>5.64</v>
      </c>
      <c r="L154" s="1" t="s">
        <v>110</v>
      </c>
      <c r="M154" s="1" t="s">
        <v>22</v>
      </c>
      <c r="N154" s="1" t="s">
        <v>190</v>
      </c>
      <c r="O154" s="1" t="s">
        <v>66</v>
      </c>
    </row>
    <row r="155" spans="1:15" hidden="1" x14ac:dyDescent="0.25">
      <c r="A155" s="1" t="s">
        <v>57</v>
      </c>
      <c r="B155" s="2" t="s">
        <v>64</v>
      </c>
      <c r="C155" s="2">
        <v>2007</v>
      </c>
      <c r="D155" s="2" t="s">
        <v>17</v>
      </c>
      <c r="E155" s="1" t="s">
        <v>47</v>
      </c>
      <c r="F155" s="1" t="s">
        <v>48</v>
      </c>
      <c r="G155" s="1" t="s">
        <v>65</v>
      </c>
      <c r="H155" s="2">
        <v>4</v>
      </c>
      <c r="I155" s="2" t="s">
        <v>32</v>
      </c>
      <c r="J155" s="6" t="s">
        <v>203</v>
      </c>
      <c r="K155" s="1">
        <v>1.55</v>
      </c>
      <c r="L155" s="1" t="s">
        <v>110</v>
      </c>
      <c r="M155" s="1" t="s">
        <v>22</v>
      </c>
      <c r="N155" s="1" t="s">
        <v>219</v>
      </c>
      <c r="O155" s="1" t="s">
        <v>66</v>
      </c>
    </row>
    <row r="156" spans="1:15" hidden="1" x14ac:dyDescent="0.25">
      <c r="A156" s="1" t="s">
        <v>67</v>
      </c>
      <c r="B156" s="2">
        <v>2005</v>
      </c>
      <c r="C156" s="2" t="s">
        <v>68</v>
      </c>
      <c r="D156" s="2" t="s">
        <v>17</v>
      </c>
      <c r="E156" s="1" t="s">
        <v>42</v>
      </c>
      <c r="F156" s="1" t="s">
        <v>16</v>
      </c>
      <c r="G156" s="1" t="s">
        <v>69</v>
      </c>
      <c r="H156" s="2">
        <v>1</v>
      </c>
      <c r="I156" s="2" t="s">
        <v>19</v>
      </c>
      <c r="J156" s="2" t="s">
        <v>20</v>
      </c>
      <c r="K156" s="1">
        <v>0.09</v>
      </c>
      <c r="L156" s="1" t="s">
        <v>21</v>
      </c>
      <c r="M156" s="3" t="s">
        <v>22</v>
      </c>
      <c r="N156" s="1"/>
      <c r="O156" s="1" t="s">
        <v>70</v>
      </c>
    </row>
    <row r="157" spans="1:15" hidden="1" x14ac:dyDescent="0.25">
      <c r="A157" s="1" t="s">
        <v>67</v>
      </c>
      <c r="B157" s="2">
        <v>2005</v>
      </c>
      <c r="C157" s="2" t="s">
        <v>68</v>
      </c>
      <c r="D157" s="2" t="s">
        <v>25</v>
      </c>
      <c r="E157" s="1" t="s">
        <v>42</v>
      </c>
      <c r="F157" s="1" t="s">
        <v>16</v>
      </c>
      <c r="G157" s="1" t="s">
        <v>69</v>
      </c>
      <c r="H157" s="2">
        <v>8</v>
      </c>
      <c r="I157" s="2" t="s">
        <v>19</v>
      </c>
      <c r="J157" s="2" t="s">
        <v>20</v>
      </c>
      <c r="K157" s="1">
        <v>6.7000000000000004E-2</v>
      </c>
      <c r="L157" s="1" t="s">
        <v>21</v>
      </c>
      <c r="M157" s="3" t="s">
        <v>22</v>
      </c>
      <c r="N157" s="1"/>
      <c r="O157" s="1" t="s">
        <v>70</v>
      </c>
    </row>
    <row r="158" spans="1:15" hidden="1" x14ac:dyDescent="0.25">
      <c r="A158" s="1" t="s">
        <v>119</v>
      </c>
      <c r="B158" s="2">
        <v>2016</v>
      </c>
      <c r="C158" s="2" t="s">
        <v>120</v>
      </c>
      <c r="D158" s="2" t="s">
        <v>27</v>
      </c>
      <c r="E158" s="1" t="s">
        <v>18</v>
      </c>
      <c r="F158" s="1" t="s">
        <v>121</v>
      </c>
      <c r="G158" s="1" t="s">
        <v>122</v>
      </c>
      <c r="H158" s="2">
        <v>12</v>
      </c>
      <c r="I158" s="2" t="s">
        <v>123</v>
      </c>
      <c r="J158" s="2" t="s">
        <v>104</v>
      </c>
      <c r="K158" s="1">
        <v>1.3</v>
      </c>
      <c r="L158" s="8" t="s">
        <v>110</v>
      </c>
      <c r="M158" s="1" t="s">
        <v>22</v>
      </c>
      <c r="N158" s="1" t="s">
        <v>124</v>
      </c>
      <c r="O158" s="1" t="s">
        <v>125</v>
      </c>
    </row>
    <row r="159" spans="1:15" hidden="1" x14ac:dyDescent="0.25">
      <c r="A159" s="1" t="s">
        <v>119</v>
      </c>
      <c r="B159" s="2">
        <v>2016</v>
      </c>
      <c r="C159" s="2" t="s">
        <v>120</v>
      </c>
      <c r="D159" s="2" t="s">
        <v>28</v>
      </c>
      <c r="E159" s="1" t="s">
        <v>47</v>
      </c>
      <c r="F159" s="1" t="s">
        <v>48</v>
      </c>
      <c r="G159" s="1" t="s">
        <v>126</v>
      </c>
      <c r="H159" s="2">
        <v>2</v>
      </c>
      <c r="I159" s="2" t="s">
        <v>123</v>
      </c>
      <c r="J159" s="2" t="s">
        <v>104</v>
      </c>
      <c r="K159" s="1">
        <v>1.5</v>
      </c>
      <c r="L159" s="1" t="s">
        <v>110</v>
      </c>
      <c r="M159" s="1" t="s">
        <v>22</v>
      </c>
      <c r="N159" s="1" t="s">
        <v>127</v>
      </c>
      <c r="O159" s="1" t="s">
        <v>125</v>
      </c>
    </row>
    <row r="160" spans="1:15" hidden="1" x14ac:dyDescent="0.25">
      <c r="A160" s="1" t="s">
        <v>119</v>
      </c>
      <c r="B160" s="2">
        <v>2016</v>
      </c>
      <c r="C160" s="2" t="s">
        <v>120</v>
      </c>
      <c r="D160" s="2" t="s">
        <v>26</v>
      </c>
      <c r="E160" s="1" t="s">
        <v>18</v>
      </c>
      <c r="F160" s="1" t="s">
        <v>16</v>
      </c>
      <c r="G160" s="1" t="s">
        <v>128</v>
      </c>
      <c r="H160" s="2">
        <v>2</v>
      </c>
      <c r="I160" s="2" t="s">
        <v>123</v>
      </c>
      <c r="J160" s="2" t="s">
        <v>104</v>
      </c>
      <c r="K160" s="1">
        <v>1.6</v>
      </c>
      <c r="L160" s="8" t="s">
        <v>110</v>
      </c>
      <c r="M160" s="1" t="s">
        <v>22</v>
      </c>
      <c r="N160" s="1" t="s">
        <v>129</v>
      </c>
      <c r="O160" s="1" t="s">
        <v>125</v>
      </c>
    </row>
    <row r="161" spans="1:15" hidden="1" x14ac:dyDescent="0.25">
      <c r="A161" s="1" t="s">
        <v>119</v>
      </c>
      <c r="B161" s="2">
        <v>2016</v>
      </c>
      <c r="C161" s="2" t="s">
        <v>120</v>
      </c>
      <c r="D161" s="2" t="s">
        <v>28</v>
      </c>
      <c r="E161" s="1" t="s">
        <v>47</v>
      </c>
      <c r="F161" s="1" t="s">
        <v>48</v>
      </c>
      <c r="G161" s="1" t="s">
        <v>126</v>
      </c>
      <c r="H161" s="2">
        <v>3</v>
      </c>
      <c r="I161" s="2" t="s">
        <v>123</v>
      </c>
      <c r="J161" s="2" t="s">
        <v>104</v>
      </c>
      <c r="K161" s="1">
        <v>1.6</v>
      </c>
      <c r="L161" s="8" t="s">
        <v>110</v>
      </c>
      <c r="M161" s="1" t="s">
        <v>22</v>
      </c>
      <c r="N161" s="1" t="s">
        <v>127</v>
      </c>
      <c r="O161" s="1" t="s">
        <v>125</v>
      </c>
    </row>
    <row r="162" spans="1:15" hidden="1" x14ac:dyDescent="0.25">
      <c r="A162" s="1" t="s">
        <v>119</v>
      </c>
      <c r="B162" s="2">
        <v>2016</v>
      </c>
      <c r="C162" s="2" t="s">
        <v>120</v>
      </c>
      <c r="D162" s="2" t="s">
        <v>28</v>
      </c>
      <c r="E162" s="1" t="s">
        <v>47</v>
      </c>
      <c r="F162" s="1" t="s">
        <v>48</v>
      </c>
      <c r="G162" s="1" t="s">
        <v>126</v>
      </c>
      <c r="H162" s="2">
        <v>6</v>
      </c>
      <c r="I162" s="2" t="s">
        <v>123</v>
      </c>
      <c r="J162" s="2" t="s">
        <v>104</v>
      </c>
      <c r="K162" s="1">
        <v>1.7</v>
      </c>
      <c r="L162" s="1" t="s">
        <v>110</v>
      </c>
      <c r="M162" s="1" t="s">
        <v>22</v>
      </c>
      <c r="N162" s="1" t="s">
        <v>130</v>
      </c>
      <c r="O162" s="1" t="s">
        <v>125</v>
      </c>
    </row>
    <row r="163" spans="1:15" hidden="1" x14ac:dyDescent="0.25">
      <c r="A163" s="1" t="s">
        <v>119</v>
      </c>
      <c r="B163" s="2">
        <v>2016</v>
      </c>
      <c r="C163" s="2" t="s">
        <v>120</v>
      </c>
      <c r="D163" s="2" t="s">
        <v>26</v>
      </c>
      <c r="E163" s="1" t="s">
        <v>18</v>
      </c>
      <c r="F163" s="1" t="s">
        <v>121</v>
      </c>
      <c r="G163" s="1" t="s">
        <v>131</v>
      </c>
      <c r="H163" s="2">
        <v>14</v>
      </c>
      <c r="I163" s="2" t="s">
        <v>123</v>
      </c>
      <c r="J163" s="2" t="s">
        <v>104</v>
      </c>
      <c r="K163" s="1">
        <v>2</v>
      </c>
      <c r="L163" s="8" t="s">
        <v>110</v>
      </c>
      <c r="M163" s="1" t="s">
        <v>22</v>
      </c>
      <c r="N163" s="1" t="s">
        <v>132</v>
      </c>
      <c r="O163" s="1" t="s">
        <v>125</v>
      </c>
    </row>
    <row r="164" spans="1:15" hidden="1" x14ac:dyDescent="0.25">
      <c r="A164" s="1" t="s">
        <v>119</v>
      </c>
      <c r="B164" s="2">
        <v>2016</v>
      </c>
      <c r="C164" s="2" t="s">
        <v>120</v>
      </c>
      <c r="D164" s="2" t="s">
        <v>28</v>
      </c>
      <c r="E164" s="1" t="s">
        <v>47</v>
      </c>
      <c r="F164" s="1" t="s">
        <v>48</v>
      </c>
      <c r="G164" s="1" t="s">
        <v>126</v>
      </c>
      <c r="H164" s="2">
        <v>3</v>
      </c>
      <c r="I164" s="2" t="s">
        <v>123</v>
      </c>
      <c r="J164" s="2" t="s">
        <v>104</v>
      </c>
      <c r="K164" s="1">
        <v>2.4</v>
      </c>
      <c r="L164" s="8" t="s">
        <v>110</v>
      </c>
      <c r="M164" s="1" t="s">
        <v>22</v>
      </c>
      <c r="N164" s="1" t="s">
        <v>127</v>
      </c>
      <c r="O164" s="1" t="s">
        <v>125</v>
      </c>
    </row>
    <row r="165" spans="1:15" hidden="1" x14ac:dyDescent="0.25">
      <c r="A165" s="1" t="s">
        <v>119</v>
      </c>
      <c r="B165" s="2">
        <v>2016</v>
      </c>
      <c r="C165" s="2" t="s">
        <v>120</v>
      </c>
      <c r="D165" s="2" t="s">
        <v>25</v>
      </c>
      <c r="E165" s="1" t="s">
        <v>18</v>
      </c>
      <c r="F165" s="1" t="s">
        <v>94</v>
      </c>
      <c r="G165" s="1" t="s">
        <v>94</v>
      </c>
      <c r="H165" s="2">
        <v>18</v>
      </c>
      <c r="I165" s="2" t="s">
        <v>123</v>
      </c>
      <c r="J165" s="2" t="s">
        <v>104</v>
      </c>
      <c r="K165" s="1">
        <v>3.2</v>
      </c>
      <c r="L165" s="8" t="s">
        <v>110</v>
      </c>
      <c r="M165" s="1" t="s">
        <v>22</v>
      </c>
      <c r="N165" s="1" t="s">
        <v>124</v>
      </c>
      <c r="O165" s="1" t="s">
        <v>125</v>
      </c>
    </row>
    <row r="166" spans="1:15" hidden="1" x14ac:dyDescent="0.25">
      <c r="A166" s="1" t="s">
        <v>119</v>
      </c>
      <c r="B166" s="2">
        <v>2016</v>
      </c>
      <c r="C166" s="2" t="s">
        <v>120</v>
      </c>
      <c r="D166" s="2" t="s">
        <v>28</v>
      </c>
      <c r="E166" s="1" t="s">
        <v>18</v>
      </c>
      <c r="F166" s="1" t="s">
        <v>16</v>
      </c>
      <c r="G166" s="1" t="s">
        <v>128</v>
      </c>
      <c r="H166" s="2">
        <v>2</v>
      </c>
      <c r="I166" s="2" t="s">
        <v>123</v>
      </c>
      <c r="J166" s="2" t="s">
        <v>104</v>
      </c>
      <c r="K166" s="1">
        <v>3.6</v>
      </c>
      <c r="L166" s="8" t="s">
        <v>110</v>
      </c>
      <c r="M166" s="1" t="s">
        <v>22</v>
      </c>
      <c r="N166" s="1" t="s">
        <v>133</v>
      </c>
      <c r="O166" s="1" t="s">
        <v>125</v>
      </c>
    </row>
    <row r="167" spans="1:15" hidden="1" x14ac:dyDescent="0.25">
      <c r="A167" s="1" t="s">
        <v>119</v>
      </c>
      <c r="B167" s="2">
        <v>2016</v>
      </c>
      <c r="C167" s="2" t="s">
        <v>120</v>
      </c>
      <c r="D167" s="2" t="s">
        <v>28</v>
      </c>
      <c r="E167" s="1" t="s">
        <v>47</v>
      </c>
      <c r="F167" s="1" t="s">
        <v>48</v>
      </c>
      <c r="G167" s="1" t="s">
        <v>65</v>
      </c>
      <c r="H167" s="2">
        <v>2</v>
      </c>
      <c r="I167" s="2" t="s">
        <v>123</v>
      </c>
      <c r="J167" s="2" t="s">
        <v>104</v>
      </c>
      <c r="K167" s="1">
        <v>3.6</v>
      </c>
      <c r="L167" s="8" t="s">
        <v>110</v>
      </c>
      <c r="M167" s="1" t="s">
        <v>22</v>
      </c>
      <c r="N167" s="1" t="s">
        <v>134</v>
      </c>
      <c r="O167" s="1" t="s">
        <v>125</v>
      </c>
    </row>
    <row r="168" spans="1:15" hidden="1" x14ac:dyDescent="0.25">
      <c r="A168" s="1" t="s">
        <v>119</v>
      </c>
      <c r="B168" s="2">
        <v>2016</v>
      </c>
      <c r="C168" s="2" t="s">
        <v>120</v>
      </c>
      <c r="D168" s="2" t="s">
        <v>28</v>
      </c>
      <c r="E168" s="1" t="s">
        <v>47</v>
      </c>
      <c r="F168" s="1" t="s">
        <v>48</v>
      </c>
      <c r="G168" s="1" t="s">
        <v>65</v>
      </c>
      <c r="H168" s="2">
        <v>5</v>
      </c>
      <c r="I168" s="2" t="s">
        <v>123</v>
      </c>
      <c r="J168" s="2" t="s">
        <v>104</v>
      </c>
      <c r="K168" s="1">
        <v>3.9</v>
      </c>
      <c r="L168" s="8" t="s">
        <v>110</v>
      </c>
      <c r="M168" s="1" t="s">
        <v>22</v>
      </c>
      <c r="N168" s="1" t="s">
        <v>135</v>
      </c>
      <c r="O168" s="1" t="s">
        <v>125</v>
      </c>
    </row>
    <row r="169" spans="1:15" hidden="1" x14ac:dyDescent="0.25">
      <c r="A169" s="1" t="s">
        <v>119</v>
      </c>
      <c r="B169" s="2">
        <v>2016</v>
      </c>
      <c r="C169" s="2" t="s">
        <v>120</v>
      </c>
      <c r="D169" s="2" t="s">
        <v>28</v>
      </c>
      <c r="E169" s="1" t="s">
        <v>47</v>
      </c>
      <c r="F169" s="1" t="s">
        <v>48</v>
      </c>
      <c r="G169" s="1" t="s">
        <v>65</v>
      </c>
      <c r="H169" s="2">
        <v>1</v>
      </c>
      <c r="I169" s="2" t="s">
        <v>123</v>
      </c>
      <c r="J169" s="2" t="s">
        <v>104</v>
      </c>
      <c r="K169" s="1">
        <v>4</v>
      </c>
      <c r="L169" s="8" t="s">
        <v>110</v>
      </c>
      <c r="M169" s="1" t="s">
        <v>22</v>
      </c>
      <c r="N169" s="1" t="s">
        <v>134</v>
      </c>
      <c r="O169" s="1" t="s">
        <v>125</v>
      </c>
    </row>
    <row r="170" spans="1:15" hidden="1" x14ac:dyDescent="0.25">
      <c r="A170" s="1" t="s">
        <v>119</v>
      </c>
      <c r="B170" s="2">
        <v>2016</v>
      </c>
      <c r="C170" s="2" t="s">
        <v>120</v>
      </c>
      <c r="D170" s="2" t="s">
        <v>17</v>
      </c>
      <c r="E170" s="1" t="s">
        <v>18</v>
      </c>
      <c r="F170" s="1" t="s">
        <v>94</v>
      </c>
      <c r="G170" s="1" t="s">
        <v>39</v>
      </c>
      <c r="H170" s="2">
        <v>3</v>
      </c>
      <c r="I170" s="2" t="s">
        <v>123</v>
      </c>
      <c r="J170" s="2" t="s">
        <v>104</v>
      </c>
      <c r="K170" s="1">
        <v>5</v>
      </c>
      <c r="L170" s="8" t="s">
        <v>110</v>
      </c>
      <c r="M170" s="1" t="s">
        <v>45</v>
      </c>
      <c r="N170" s="1" t="s">
        <v>136</v>
      </c>
      <c r="O170" s="1" t="s">
        <v>125</v>
      </c>
    </row>
    <row r="171" spans="1:15" hidden="1" x14ac:dyDescent="0.25">
      <c r="A171" s="1" t="s">
        <v>119</v>
      </c>
      <c r="B171" s="2">
        <v>2016</v>
      </c>
      <c r="C171" s="2" t="s">
        <v>120</v>
      </c>
      <c r="D171" s="2" t="s">
        <v>28</v>
      </c>
      <c r="E171" s="1" t="s">
        <v>47</v>
      </c>
      <c r="F171" s="1" t="s">
        <v>48</v>
      </c>
      <c r="G171" s="1" t="s">
        <v>65</v>
      </c>
      <c r="H171" s="2">
        <v>2</v>
      </c>
      <c r="I171" s="2" t="s">
        <v>123</v>
      </c>
      <c r="J171" s="2" t="s">
        <v>104</v>
      </c>
      <c r="K171" s="1">
        <v>5.3</v>
      </c>
      <c r="L171" s="1" t="s">
        <v>110</v>
      </c>
      <c r="M171" s="1" t="s">
        <v>22</v>
      </c>
      <c r="N171" s="1" t="s">
        <v>137</v>
      </c>
      <c r="O171" s="1" t="s">
        <v>125</v>
      </c>
    </row>
    <row r="172" spans="1:15" hidden="1" x14ac:dyDescent="0.25">
      <c r="A172" s="1" t="s">
        <v>119</v>
      </c>
      <c r="B172" s="2">
        <v>2016</v>
      </c>
      <c r="C172" s="2" t="s">
        <v>120</v>
      </c>
      <c r="D172" s="2" t="s">
        <v>17</v>
      </c>
      <c r="E172" s="1" t="s">
        <v>18</v>
      </c>
      <c r="F172" s="1" t="s">
        <v>16</v>
      </c>
      <c r="G172" s="1" t="s">
        <v>128</v>
      </c>
      <c r="H172" s="2">
        <v>2</v>
      </c>
      <c r="I172" s="2" t="s">
        <v>123</v>
      </c>
      <c r="J172" s="2" t="s">
        <v>104</v>
      </c>
      <c r="K172" s="1">
        <v>5.6</v>
      </c>
      <c r="L172" s="8" t="s">
        <v>110</v>
      </c>
      <c r="M172" s="1" t="s">
        <v>22</v>
      </c>
      <c r="N172" s="1" t="s">
        <v>138</v>
      </c>
      <c r="O172" s="1" t="s">
        <v>125</v>
      </c>
    </row>
    <row r="173" spans="1:15" hidden="1" x14ac:dyDescent="0.25">
      <c r="A173" s="1" t="s">
        <v>119</v>
      </c>
      <c r="B173" s="2">
        <v>2016</v>
      </c>
      <c r="C173" s="2" t="s">
        <v>120</v>
      </c>
      <c r="D173" s="2" t="s">
        <v>28</v>
      </c>
      <c r="E173" s="1" t="s">
        <v>47</v>
      </c>
      <c r="F173" s="1" t="s">
        <v>48</v>
      </c>
      <c r="G173" s="1" t="s">
        <v>65</v>
      </c>
      <c r="H173" s="2">
        <v>3</v>
      </c>
      <c r="I173" s="2" t="s">
        <v>123</v>
      </c>
      <c r="J173" s="2" t="s">
        <v>104</v>
      </c>
      <c r="K173" s="1">
        <v>6.8</v>
      </c>
      <c r="L173" s="8" t="s">
        <v>110</v>
      </c>
      <c r="M173" s="1" t="s">
        <v>22</v>
      </c>
      <c r="N173" s="1" t="s">
        <v>139</v>
      </c>
      <c r="O173" s="1" t="s">
        <v>125</v>
      </c>
    </row>
    <row r="174" spans="1:15" hidden="1" x14ac:dyDescent="0.25">
      <c r="A174" s="1" t="s">
        <v>119</v>
      </c>
      <c r="B174" s="2">
        <v>2016</v>
      </c>
      <c r="C174" s="2" t="s">
        <v>120</v>
      </c>
      <c r="D174" s="2" t="s">
        <v>28</v>
      </c>
      <c r="E174" s="1" t="s">
        <v>47</v>
      </c>
      <c r="F174" s="1" t="s">
        <v>48</v>
      </c>
      <c r="G174" s="1" t="s">
        <v>65</v>
      </c>
      <c r="H174" s="2">
        <v>8</v>
      </c>
      <c r="I174" s="2" t="s">
        <v>123</v>
      </c>
      <c r="J174" s="2" t="s">
        <v>104</v>
      </c>
      <c r="K174" s="1">
        <v>6.8</v>
      </c>
      <c r="L174" s="8" t="s">
        <v>110</v>
      </c>
      <c r="M174" s="1" t="s">
        <v>22</v>
      </c>
      <c r="N174" s="1" t="s">
        <v>140</v>
      </c>
      <c r="O174" s="1" t="s">
        <v>125</v>
      </c>
    </row>
    <row r="175" spans="1:15" hidden="1" x14ac:dyDescent="0.25">
      <c r="A175" s="1" t="s">
        <v>119</v>
      </c>
      <c r="B175" s="2">
        <v>2016</v>
      </c>
      <c r="C175" s="2" t="s">
        <v>120</v>
      </c>
      <c r="D175" s="2" t="s">
        <v>28</v>
      </c>
      <c r="E175" s="1" t="s">
        <v>47</v>
      </c>
      <c r="F175" s="1" t="s">
        <v>48</v>
      </c>
      <c r="G175" s="1" t="s">
        <v>65</v>
      </c>
      <c r="H175" s="2">
        <v>6</v>
      </c>
      <c r="I175" s="2" t="s">
        <v>123</v>
      </c>
      <c r="J175" s="2" t="s">
        <v>104</v>
      </c>
      <c r="K175" s="1">
        <v>6.9</v>
      </c>
      <c r="L175" s="8" t="s">
        <v>110</v>
      </c>
      <c r="M175" s="1" t="s">
        <v>22</v>
      </c>
      <c r="N175" s="1" t="s">
        <v>135</v>
      </c>
      <c r="O175" s="1" t="s">
        <v>125</v>
      </c>
    </row>
    <row r="176" spans="1:15" hidden="1" x14ac:dyDescent="0.25">
      <c r="A176" s="1" t="s">
        <v>119</v>
      </c>
      <c r="B176" s="2">
        <v>2016</v>
      </c>
      <c r="C176" s="2" t="s">
        <v>120</v>
      </c>
      <c r="D176" s="2" t="s">
        <v>17</v>
      </c>
      <c r="E176" s="1" t="s">
        <v>47</v>
      </c>
      <c r="F176" s="1" t="s">
        <v>48</v>
      </c>
      <c r="G176" s="1" t="s">
        <v>141</v>
      </c>
      <c r="H176" s="2">
        <v>30</v>
      </c>
      <c r="I176" s="2" t="s">
        <v>123</v>
      </c>
      <c r="J176" s="2" t="s">
        <v>104</v>
      </c>
      <c r="K176" s="1">
        <v>7.3</v>
      </c>
      <c r="L176" s="8" t="s">
        <v>110</v>
      </c>
      <c r="M176" s="1" t="s">
        <v>31</v>
      </c>
      <c r="N176" s="1" t="s">
        <v>142</v>
      </c>
      <c r="O176" s="1" t="s">
        <v>125</v>
      </c>
    </row>
    <row r="177" spans="1:15" hidden="1" x14ac:dyDescent="0.25">
      <c r="A177" s="1" t="s">
        <v>119</v>
      </c>
      <c r="B177" s="2">
        <v>2016</v>
      </c>
      <c r="C177" s="2" t="s">
        <v>120</v>
      </c>
      <c r="D177" s="2" t="s">
        <v>28</v>
      </c>
      <c r="E177" s="1" t="s">
        <v>47</v>
      </c>
      <c r="F177" s="1" t="s">
        <v>48</v>
      </c>
      <c r="G177" s="1" t="s">
        <v>65</v>
      </c>
      <c r="H177" s="2">
        <v>5</v>
      </c>
      <c r="I177" s="2" t="s">
        <v>123</v>
      </c>
      <c r="J177" s="2" t="s">
        <v>104</v>
      </c>
      <c r="K177" s="1">
        <v>7.7</v>
      </c>
      <c r="L177" s="1" t="s">
        <v>110</v>
      </c>
      <c r="M177" s="1" t="s">
        <v>22</v>
      </c>
      <c r="N177" s="1" t="s">
        <v>143</v>
      </c>
      <c r="O177" s="1" t="s">
        <v>125</v>
      </c>
    </row>
    <row r="178" spans="1:15" hidden="1" x14ac:dyDescent="0.25">
      <c r="A178" s="1" t="s">
        <v>119</v>
      </c>
      <c r="B178" s="2">
        <v>2016</v>
      </c>
      <c r="C178" s="2" t="s">
        <v>120</v>
      </c>
      <c r="D178" s="2" t="s">
        <v>17</v>
      </c>
      <c r="E178" s="1" t="s">
        <v>47</v>
      </c>
      <c r="F178" s="1" t="s">
        <v>48</v>
      </c>
      <c r="G178" s="1" t="s">
        <v>65</v>
      </c>
      <c r="H178" s="2">
        <v>7</v>
      </c>
      <c r="I178" s="2" t="s">
        <v>123</v>
      </c>
      <c r="J178" s="2" t="s">
        <v>104</v>
      </c>
      <c r="K178" s="1">
        <v>8.6</v>
      </c>
      <c r="L178" s="8" t="s">
        <v>110</v>
      </c>
      <c r="M178" s="1" t="s">
        <v>22</v>
      </c>
      <c r="N178" s="1" t="s">
        <v>144</v>
      </c>
      <c r="O178" s="1" t="s">
        <v>125</v>
      </c>
    </row>
    <row r="179" spans="1:15" hidden="1" x14ac:dyDescent="0.25">
      <c r="A179" s="1" t="s">
        <v>119</v>
      </c>
      <c r="B179" s="2">
        <v>2016</v>
      </c>
      <c r="C179" s="2" t="s">
        <v>120</v>
      </c>
      <c r="D179" s="2" t="s">
        <v>17</v>
      </c>
      <c r="E179" s="1" t="s">
        <v>47</v>
      </c>
      <c r="F179" s="1" t="s">
        <v>48</v>
      </c>
      <c r="G179" s="1" t="s">
        <v>65</v>
      </c>
      <c r="H179" s="2">
        <v>6</v>
      </c>
      <c r="I179" s="2" t="s">
        <v>123</v>
      </c>
      <c r="J179" s="2" t="s">
        <v>104</v>
      </c>
      <c r="K179" s="1">
        <v>9.1</v>
      </c>
      <c r="L179" s="8" t="s">
        <v>110</v>
      </c>
      <c r="M179" s="1" t="s">
        <v>22</v>
      </c>
      <c r="N179" s="1" t="s">
        <v>145</v>
      </c>
      <c r="O179" s="1" t="s">
        <v>125</v>
      </c>
    </row>
    <row r="180" spans="1:15" hidden="1" x14ac:dyDescent="0.25">
      <c r="A180" s="1" t="s">
        <v>119</v>
      </c>
      <c r="B180" s="2">
        <v>2016</v>
      </c>
      <c r="C180" s="2" t="s">
        <v>120</v>
      </c>
      <c r="D180" s="2" t="s">
        <v>17</v>
      </c>
      <c r="E180" s="1" t="s">
        <v>18</v>
      </c>
      <c r="F180" s="1" t="s">
        <v>38</v>
      </c>
      <c r="G180" s="1" t="s">
        <v>146</v>
      </c>
      <c r="H180" s="2">
        <v>10</v>
      </c>
      <c r="I180" s="2" t="s">
        <v>123</v>
      </c>
      <c r="J180" s="2" t="s">
        <v>104</v>
      </c>
      <c r="K180" s="1">
        <v>9.1</v>
      </c>
      <c r="L180" s="8" t="s">
        <v>110</v>
      </c>
      <c r="M180" s="1" t="s">
        <v>22</v>
      </c>
      <c r="N180" s="1" t="s">
        <v>147</v>
      </c>
      <c r="O180" s="1" t="s">
        <v>125</v>
      </c>
    </row>
    <row r="181" spans="1:15" hidden="1" x14ac:dyDescent="0.25">
      <c r="A181" s="1" t="s">
        <v>119</v>
      </c>
      <c r="B181" s="2">
        <v>2016</v>
      </c>
      <c r="C181" s="2" t="s">
        <v>120</v>
      </c>
      <c r="D181" s="2" t="s">
        <v>17</v>
      </c>
      <c r="E181" s="1" t="s">
        <v>47</v>
      </c>
      <c r="F181" s="1" t="s">
        <v>48</v>
      </c>
      <c r="G181" s="1" t="s">
        <v>65</v>
      </c>
      <c r="H181" s="2">
        <v>13</v>
      </c>
      <c r="I181" s="2" t="s">
        <v>123</v>
      </c>
      <c r="J181" s="2" t="s">
        <v>104</v>
      </c>
      <c r="K181" s="1">
        <v>9.4</v>
      </c>
      <c r="L181" s="8" t="s">
        <v>110</v>
      </c>
      <c r="M181" s="1" t="s">
        <v>31</v>
      </c>
      <c r="N181" s="1" t="s">
        <v>124</v>
      </c>
      <c r="O181" s="1" t="s">
        <v>125</v>
      </c>
    </row>
    <row r="182" spans="1:15" hidden="1" x14ac:dyDescent="0.25">
      <c r="A182" s="1" t="s">
        <v>119</v>
      </c>
      <c r="B182" s="2">
        <v>2016</v>
      </c>
      <c r="C182" s="2" t="s">
        <v>120</v>
      </c>
      <c r="D182" s="2" t="s">
        <v>17</v>
      </c>
      <c r="E182" s="1" t="s">
        <v>47</v>
      </c>
      <c r="F182" s="1" t="s">
        <v>48</v>
      </c>
      <c r="G182" s="1" t="s">
        <v>65</v>
      </c>
      <c r="H182" s="2">
        <v>2</v>
      </c>
      <c r="I182" s="2" t="s">
        <v>123</v>
      </c>
      <c r="J182" s="2" t="s">
        <v>104</v>
      </c>
      <c r="K182" s="1">
        <v>9.8000000000000007</v>
      </c>
      <c r="L182" s="8" t="s">
        <v>110</v>
      </c>
      <c r="M182" s="1" t="s">
        <v>22</v>
      </c>
      <c r="N182" s="1" t="s">
        <v>148</v>
      </c>
      <c r="O182" s="1" t="s">
        <v>125</v>
      </c>
    </row>
    <row r="183" spans="1:15" hidden="1" x14ac:dyDescent="0.25">
      <c r="A183" s="1" t="s">
        <v>119</v>
      </c>
      <c r="B183" s="2">
        <v>2016</v>
      </c>
      <c r="C183" s="2" t="s">
        <v>120</v>
      </c>
      <c r="D183" s="2" t="s">
        <v>17</v>
      </c>
      <c r="E183" s="1" t="s">
        <v>107</v>
      </c>
      <c r="F183" s="1" t="s">
        <v>48</v>
      </c>
      <c r="G183" s="1" t="s">
        <v>149</v>
      </c>
      <c r="H183" s="2">
        <v>3</v>
      </c>
      <c r="I183" s="2" t="s">
        <v>123</v>
      </c>
      <c r="J183" s="2" t="s">
        <v>104</v>
      </c>
      <c r="K183" s="1">
        <v>10</v>
      </c>
      <c r="L183" s="8" t="s">
        <v>110</v>
      </c>
      <c r="M183" s="1" t="s">
        <v>22</v>
      </c>
      <c r="N183" s="1" t="s">
        <v>150</v>
      </c>
      <c r="O183" s="1" t="s">
        <v>125</v>
      </c>
    </row>
    <row r="184" spans="1:15" hidden="1" x14ac:dyDescent="0.25">
      <c r="A184" s="1" t="s">
        <v>119</v>
      </c>
      <c r="B184" s="2">
        <v>2016</v>
      </c>
      <c r="C184" s="2" t="s">
        <v>120</v>
      </c>
      <c r="D184" s="2" t="s">
        <v>17</v>
      </c>
      <c r="E184" s="1" t="s">
        <v>18</v>
      </c>
      <c r="F184" s="1" t="s">
        <v>151</v>
      </c>
      <c r="G184" s="1" t="s">
        <v>122</v>
      </c>
      <c r="H184" s="2">
        <v>35</v>
      </c>
      <c r="I184" s="2" t="s">
        <v>123</v>
      </c>
      <c r="J184" s="2" t="s">
        <v>104</v>
      </c>
      <c r="K184" s="1">
        <v>11</v>
      </c>
      <c r="L184" s="8" t="s">
        <v>110</v>
      </c>
      <c r="M184" s="1" t="s">
        <v>22</v>
      </c>
      <c r="N184" s="1" t="s">
        <v>124</v>
      </c>
      <c r="O184" s="1" t="s">
        <v>125</v>
      </c>
    </row>
    <row r="185" spans="1:15" hidden="1" x14ac:dyDescent="0.25">
      <c r="A185" s="1" t="s">
        <v>119</v>
      </c>
      <c r="B185" s="2">
        <v>2016</v>
      </c>
      <c r="C185" s="2" t="s">
        <v>120</v>
      </c>
      <c r="D185" s="2" t="s">
        <v>17</v>
      </c>
      <c r="E185" s="1" t="s">
        <v>107</v>
      </c>
      <c r="F185" s="1" t="s">
        <v>48</v>
      </c>
      <c r="G185" s="1" t="s">
        <v>149</v>
      </c>
      <c r="H185" s="2">
        <v>3</v>
      </c>
      <c r="I185" s="2" t="s">
        <v>123</v>
      </c>
      <c r="J185" s="2" t="s">
        <v>104</v>
      </c>
      <c r="K185" s="1">
        <v>13</v>
      </c>
      <c r="L185" s="8" t="s">
        <v>110</v>
      </c>
      <c r="M185" s="1" t="s">
        <v>45</v>
      </c>
      <c r="N185" s="1" t="s">
        <v>150</v>
      </c>
      <c r="O185" s="1" t="s">
        <v>125</v>
      </c>
    </row>
    <row r="186" spans="1:15" hidden="1" x14ac:dyDescent="0.25">
      <c r="A186" s="1" t="s">
        <v>119</v>
      </c>
      <c r="B186" s="2">
        <v>2016</v>
      </c>
      <c r="C186" s="2" t="s">
        <v>120</v>
      </c>
      <c r="D186" s="2" t="s">
        <v>28</v>
      </c>
      <c r="E186" s="1" t="s">
        <v>18</v>
      </c>
      <c r="F186" s="1" t="s">
        <v>94</v>
      </c>
      <c r="G186" s="1" t="s">
        <v>152</v>
      </c>
      <c r="H186" s="2">
        <v>24</v>
      </c>
      <c r="I186" s="2" t="s">
        <v>123</v>
      </c>
      <c r="J186" s="2" t="s">
        <v>104</v>
      </c>
      <c r="K186" s="1">
        <v>13</v>
      </c>
      <c r="L186" s="8" t="s">
        <v>110</v>
      </c>
      <c r="M186" s="1" t="s">
        <v>22</v>
      </c>
      <c r="N186" s="1" t="s">
        <v>124</v>
      </c>
      <c r="O186" s="1" t="s">
        <v>125</v>
      </c>
    </row>
    <row r="187" spans="1:15" hidden="1" x14ac:dyDescent="0.25">
      <c r="A187" s="1" t="s">
        <v>119</v>
      </c>
      <c r="B187" s="2">
        <v>2016</v>
      </c>
      <c r="C187" s="2" t="s">
        <v>120</v>
      </c>
      <c r="D187" s="2" t="s">
        <v>28</v>
      </c>
      <c r="E187" s="1" t="s">
        <v>47</v>
      </c>
      <c r="F187" s="1" t="s">
        <v>48</v>
      </c>
      <c r="G187" s="1" t="s">
        <v>65</v>
      </c>
      <c r="H187" s="2">
        <v>3</v>
      </c>
      <c r="I187" s="2" t="s">
        <v>123</v>
      </c>
      <c r="J187" s="2" t="s">
        <v>104</v>
      </c>
      <c r="K187" s="1">
        <v>13</v>
      </c>
      <c r="L187" s="1" t="s">
        <v>110</v>
      </c>
      <c r="M187" s="1" t="s">
        <v>153</v>
      </c>
      <c r="N187" s="1" t="s">
        <v>135</v>
      </c>
      <c r="O187" s="1" t="s">
        <v>125</v>
      </c>
    </row>
    <row r="188" spans="1:15" hidden="1" x14ac:dyDescent="0.25">
      <c r="A188" s="1" t="s">
        <v>119</v>
      </c>
      <c r="B188" s="2">
        <v>2016</v>
      </c>
      <c r="C188" s="2" t="s">
        <v>120</v>
      </c>
      <c r="D188" s="2" t="s">
        <v>17</v>
      </c>
      <c r="E188" s="1" t="s">
        <v>107</v>
      </c>
      <c r="F188" s="1" t="s">
        <v>48</v>
      </c>
      <c r="G188" s="1" t="s">
        <v>149</v>
      </c>
      <c r="H188" s="2">
        <v>4</v>
      </c>
      <c r="I188" s="2" t="s">
        <v>123</v>
      </c>
      <c r="J188" s="2" t="s">
        <v>104</v>
      </c>
      <c r="K188" s="1">
        <v>15</v>
      </c>
      <c r="L188" s="8" t="s">
        <v>110</v>
      </c>
      <c r="M188" s="1" t="s">
        <v>31</v>
      </c>
      <c r="N188" s="1" t="s">
        <v>154</v>
      </c>
      <c r="O188" s="1" t="s">
        <v>125</v>
      </c>
    </row>
    <row r="189" spans="1:15" hidden="1" x14ac:dyDescent="0.25">
      <c r="A189" s="1" t="s">
        <v>119</v>
      </c>
      <c r="B189" s="2">
        <v>2016</v>
      </c>
      <c r="C189" s="2" t="s">
        <v>120</v>
      </c>
      <c r="D189" s="2" t="s">
        <v>17</v>
      </c>
      <c r="E189" s="1" t="s">
        <v>78</v>
      </c>
      <c r="F189" s="1" t="s">
        <v>48</v>
      </c>
      <c r="G189" s="1" t="s">
        <v>155</v>
      </c>
      <c r="H189" s="2">
        <v>10</v>
      </c>
      <c r="I189" s="2" t="s">
        <v>123</v>
      </c>
      <c r="J189" s="2" t="s">
        <v>104</v>
      </c>
      <c r="K189" s="1">
        <v>16</v>
      </c>
      <c r="L189" s="8" t="s">
        <v>110</v>
      </c>
      <c r="M189" s="1" t="s">
        <v>22</v>
      </c>
      <c r="N189" s="1" t="s">
        <v>156</v>
      </c>
      <c r="O189" s="1" t="s">
        <v>125</v>
      </c>
    </row>
    <row r="190" spans="1:15" hidden="1" x14ac:dyDescent="0.25">
      <c r="A190" s="1" t="s">
        <v>119</v>
      </c>
      <c r="B190" s="2">
        <v>2016</v>
      </c>
      <c r="C190" s="2" t="s">
        <v>120</v>
      </c>
      <c r="D190" s="2" t="s">
        <v>17</v>
      </c>
      <c r="E190" s="1" t="s">
        <v>107</v>
      </c>
      <c r="F190" s="1" t="s">
        <v>48</v>
      </c>
      <c r="G190" s="1" t="s">
        <v>149</v>
      </c>
      <c r="H190" s="2">
        <v>17</v>
      </c>
      <c r="I190" s="2" t="s">
        <v>123</v>
      </c>
      <c r="J190" s="2" t="s">
        <v>104</v>
      </c>
      <c r="K190" s="1">
        <v>18</v>
      </c>
      <c r="L190" s="8" t="s">
        <v>110</v>
      </c>
      <c r="M190" s="1" t="s">
        <v>31</v>
      </c>
      <c r="N190" s="1" t="s">
        <v>157</v>
      </c>
      <c r="O190" s="1" t="s">
        <v>125</v>
      </c>
    </row>
    <row r="191" spans="1:15" hidden="1" x14ac:dyDescent="0.25">
      <c r="A191" s="1" t="s">
        <v>119</v>
      </c>
      <c r="B191" s="2">
        <v>2016</v>
      </c>
      <c r="C191" s="2" t="s">
        <v>120</v>
      </c>
      <c r="D191" s="2" t="s">
        <v>17</v>
      </c>
      <c r="E191" s="1" t="s">
        <v>78</v>
      </c>
      <c r="F191" s="1" t="s">
        <v>48</v>
      </c>
      <c r="G191" s="1" t="s">
        <v>155</v>
      </c>
      <c r="H191" s="2">
        <v>10</v>
      </c>
      <c r="I191" s="2" t="s">
        <v>123</v>
      </c>
      <c r="J191" s="2" t="s">
        <v>104</v>
      </c>
      <c r="K191" s="1">
        <v>19</v>
      </c>
      <c r="L191" s="8" t="s">
        <v>110</v>
      </c>
      <c r="M191" s="1" t="s">
        <v>22</v>
      </c>
      <c r="N191" s="8" t="s">
        <v>158</v>
      </c>
      <c r="O191" s="1" t="s">
        <v>125</v>
      </c>
    </row>
    <row r="192" spans="1:15" hidden="1" x14ac:dyDescent="0.25">
      <c r="A192" s="1" t="s">
        <v>119</v>
      </c>
      <c r="B192" s="2">
        <v>2016</v>
      </c>
      <c r="C192" s="2" t="s">
        <v>120</v>
      </c>
      <c r="D192" s="2" t="s">
        <v>26</v>
      </c>
      <c r="E192" s="1" t="s">
        <v>78</v>
      </c>
      <c r="F192" s="1" t="s">
        <v>48</v>
      </c>
      <c r="G192" s="1" t="s">
        <v>91</v>
      </c>
      <c r="H192" s="2">
        <v>125</v>
      </c>
      <c r="I192" s="2" t="s">
        <v>123</v>
      </c>
      <c r="J192" s="2" t="s">
        <v>104</v>
      </c>
      <c r="K192" s="1">
        <v>27</v>
      </c>
      <c r="L192" s="1" t="s">
        <v>110</v>
      </c>
      <c r="M192" s="1" t="s">
        <v>22</v>
      </c>
      <c r="N192" s="1" t="s">
        <v>159</v>
      </c>
      <c r="O192" s="1" t="s">
        <v>125</v>
      </c>
    </row>
    <row r="193" spans="1:15" hidden="1" x14ac:dyDescent="0.25">
      <c r="A193" s="1" t="s">
        <v>119</v>
      </c>
      <c r="B193" s="2">
        <v>2016</v>
      </c>
      <c r="C193" s="2" t="s">
        <v>120</v>
      </c>
      <c r="D193" s="2" t="s">
        <v>17</v>
      </c>
      <c r="E193" s="1" t="s">
        <v>107</v>
      </c>
      <c r="F193" s="1" t="s">
        <v>48</v>
      </c>
      <c r="G193" s="1" t="s">
        <v>149</v>
      </c>
      <c r="H193" s="2">
        <v>20</v>
      </c>
      <c r="I193" s="2" t="s">
        <v>123</v>
      </c>
      <c r="J193" s="2" t="s">
        <v>104</v>
      </c>
      <c r="K193" s="1">
        <v>33</v>
      </c>
      <c r="L193" s="8" t="s">
        <v>110</v>
      </c>
      <c r="M193" s="1" t="s">
        <v>31</v>
      </c>
      <c r="N193" s="1" t="s">
        <v>157</v>
      </c>
      <c r="O193" s="1" t="s">
        <v>125</v>
      </c>
    </row>
    <row r="194" spans="1:15" hidden="1" x14ac:dyDescent="0.25">
      <c r="A194" s="1" t="s">
        <v>119</v>
      </c>
      <c r="B194" s="2">
        <v>2016</v>
      </c>
      <c r="C194" s="2" t="s">
        <v>120</v>
      </c>
      <c r="D194" s="2" t="s">
        <v>26</v>
      </c>
      <c r="E194" s="1" t="s">
        <v>78</v>
      </c>
      <c r="F194" s="1" t="s">
        <v>48</v>
      </c>
      <c r="G194" s="1" t="s">
        <v>91</v>
      </c>
      <c r="H194" s="2">
        <v>32</v>
      </c>
      <c r="I194" s="2" t="s">
        <v>123</v>
      </c>
      <c r="J194" s="2" t="s">
        <v>104</v>
      </c>
      <c r="K194" s="1">
        <v>35</v>
      </c>
      <c r="L194" s="8" t="s">
        <v>110</v>
      </c>
      <c r="M194" s="1" t="s">
        <v>22</v>
      </c>
      <c r="N194" s="1" t="s">
        <v>160</v>
      </c>
      <c r="O194" s="1" t="s">
        <v>125</v>
      </c>
    </row>
    <row r="195" spans="1:15" hidden="1" x14ac:dyDescent="0.25">
      <c r="A195" s="1" t="s">
        <v>119</v>
      </c>
      <c r="B195" s="2">
        <v>2016</v>
      </c>
      <c r="C195" s="2" t="s">
        <v>120</v>
      </c>
      <c r="D195" s="2" t="s">
        <v>26</v>
      </c>
      <c r="E195" s="1" t="s">
        <v>107</v>
      </c>
      <c r="F195" s="1" t="s">
        <v>48</v>
      </c>
      <c r="G195" s="1" t="s">
        <v>149</v>
      </c>
      <c r="H195" s="2">
        <v>3</v>
      </c>
      <c r="I195" s="2" t="s">
        <v>123</v>
      </c>
      <c r="J195" s="2" t="s">
        <v>104</v>
      </c>
      <c r="K195" s="1">
        <v>35</v>
      </c>
      <c r="L195" s="8" t="s">
        <v>110</v>
      </c>
      <c r="M195" s="1" t="s">
        <v>45</v>
      </c>
      <c r="N195" s="1" t="s">
        <v>161</v>
      </c>
      <c r="O195" s="1" t="s">
        <v>125</v>
      </c>
    </row>
    <row r="196" spans="1:15" hidden="1" x14ac:dyDescent="0.25">
      <c r="A196" s="1" t="s">
        <v>119</v>
      </c>
      <c r="B196" s="2">
        <v>2016</v>
      </c>
      <c r="C196" s="2" t="s">
        <v>120</v>
      </c>
      <c r="D196" s="2" t="s">
        <v>17</v>
      </c>
      <c r="E196" s="1" t="s">
        <v>78</v>
      </c>
      <c r="F196" s="1" t="s">
        <v>48</v>
      </c>
      <c r="G196" s="1" t="s">
        <v>162</v>
      </c>
      <c r="H196" s="2">
        <v>3</v>
      </c>
      <c r="I196" s="2" t="s">
        <v>123</v>
      </c>
      <c r="J196" s="2" t="s">
        <v>104</v>
      </c>
      <c r="K196" s="1">
        <v>35</v>
      </c>
      <c r="L196" s="8" t="s">
        <v>110</v>
      </c>
      <c r="M196" s="1" t="s">
        <v>31</v>
      </c>
      <c r="N196" s="1" t="s">
        <v>163</v>
      </c>
      <c r="O196" s="1" t="s">
        <v>125</v>
      </c>
    </row>
    <row r="197" spans="1:15" hidden="1" x14ac:dyDescent="0.25">
      <c r="A197" s="1" t="s">
        <v>119</v>
      </c>
      <c r="B197" s="2">
        <v>2016</v>
      </c>
      <c r="C197" s="2" t="s">
        <v>120</v>
      </c>
      <c r="D197" s="2" t="s">
        <v>17</v>
      </c>
      <c r="E197" s="1" t="s">
        <v>107</v>
      </c>
      <c r="F197" s="1" t="s">
        <v>48</v>
      </c>
      <c r="G197" s="1" t="s">
        <v>149</v>
      </c>
      <c r="H197" s="2">
        <v>15</v>
      </c>
      <c r="I197" s="2" t="s">
        <v>123</v>
      </c>
      <c r="J197" s="2" t="s">
        <v>104</v>
      </c>
      <c r="K197" s="1">
        <v>37</v>
      </c>
      <c r="L197" s="8" t="s">
        <v>110</v>
      </c>
      <c r="M197" s="1" t="s">
        <v>45</v>
      </c>
      <c r="N197" s="1" t="s">
        <v>164</v>
      </c>
      <c r="O197" s="1" t="s">
        <v>125</v>
      </c>
    </row>
    <row r="198" spans="1:15" hidden="1" x14ac:dyDescent="0.25">
      <c r="A198" s="1" t="s">
        <v>119</v>
      </c>
      <c r="B198" s="2">
        <v>2016</v>
      </c>
      <c r="C198" s="2" t="s">
        <v>120</v>
      </c>
      <c r="D198" s="2" t="s">
        <v>28</v>
      </c>
      <c r="E198" s="1" t="s">
        <v>18</v>
      </c>
      <c r="F198" s="1" t="s">
        <v>94</v>
      </c>
      <c r="G198" s="1" t="s">
        <v>152</v>
      </c>
      <c r="H198" s="2">
        <v>97</v>
      </c>
      <c r="I198" s="2" t="s">
        <v>123</v>
      </c>
      <c r="J198" s="2" t="s">
        <v>104</v>
      </c>
      <c r="K198" s="1">
        <v>37</v>
      </c>
      <c r="L198" s="8" t="s">
        <v>110</v>
      </c>
      <c r="M198" s="1" t="s">
        <v>22</v>
      </c>
      <c r="N198" s="1" t="s">
        <v>165</v>
      </c>
      <c r="O198" s="1" t="s">
        <v>125</v>
      </c>
    </row>
    <row r="199" spans="1:15" hidden="1" x14ac:dyDescent="0.25">
      <c r="A199" s="1" t="s">
        <v>119</v>
      </c>
      <c r="B199" s="2">
        <v>2016</v>
      </c>
      <c r="C199" s="2" t="s">
        <v>120</v>
      </c>
      <c r="D199" s="2" t="s">
        <v>17</v>
      </c>
      <c r="E199" s="1" t="s">
        <v>107</v>
      </c>
      <c r="F199" s="1" t="s">
        <v>48</v>
      </c>
      <c r="G199" s="1" t="s">
        <v>149</v>
      </c>
      <c r="H199" s="2">
        <v>24</v>
      </c>
      <c r="I199" s="2" t="s">
        <v>123</v>
      </c>
      <c r="J199" s="2" t="s">
        <v>166</v>
      </c>
      <c r="K199" s="1">
        <v>38</v>
      </c>
      <c r="L199" s="8" t="s">
        <v>110</v>
      </c>
      <c r="M199" s="1" t="s">
        <v>45</v>
      </c>
      <c r="N199" s="1" t="s">
        <v>167</v>
      </c>
      <c r="O199" s="1" t="s">
        <v>125</v>
      </c>
    </row>
    <row r="200" spans="1:15" hidden="1" x14ac:dyDescent="0.25">
      <c r="A200" s="1" t="s">
        <v>119</v>
      </c>
      <c r="B200" s="2">
        <v>2016</v>
      </c>
      <c r="C200" s="2" t="s">
        <v>120</v>
      </c>
      <c r="D200" s="2" t="s">
        <v>17</v>
      </c>
      <c r="E200" s="1" t="s">
        <v>78</v>
      </c>
      <c r="F200" s="1" t="s">
        <v>48</v>
      </c>
      <c r="G200" s="1" t="s">
        <v>162</v>
      </c>
      <c r="H200" s="2">
        <v>10</v>
      </c>
      <c r="I200" s="2" t="s">
        <v>123</v>
      </c>
      <c r="J200" s="2" t="s">
        <v>104</v>
      </c>
      <c r="K200" s="1">
        <v>49</v>
      </c>
      <c r="L200" s="8" t="s">
        <v>110</v>
      </c>
      <c r="M200" s="1" t="s">
        <v>22</v>
      </c>
      <c r="N200" s="1" t="s">
        <v>168</v>
      </c>
      <c r="O200" s="1" t="s">
        <v>125</v>
      </c>
    </row>
    <row r="201" spans="1:15" hidden="1" x14ac:dyDescent="0.25">
      <c r="A201" s="1" t="s">
        <v>119</v>
      </c>
      <c r="B201" s="2">
        <v>2016</v>
      </c>
      <c r="C201" s="2" t="s">
        <v>120</v>
      </c>
      <c r="D201" s="2" t="s">
        <v>17</v>
      </c>
      <c r="E201" s="1" t="s">
        <v>78</v>
      </c>
      <c r="F201" s="1" t="s">
        <v>48</v>
      </c>
      <c r="G201" s="1" t="s">
        <v>162</v>
      </c>
      <c r="H201" s="2">
        <v>10</v>
      </c>
      <c r="I201" s="2" t="s">
        <v>123</v>
      </c>
      <c r="J201" s="2" t="s">
        <v>104</v>
      </c>
      <c r="K201" s="1">
        <v>49</v>
      </c>
      <c r="L201" s="8" t="s">
        <v>110</v>
      </c>
      <c r="M201" s="1" t="s">
        <v>22</v>
      </c>
      <c r="N201" s="1" t="s">
        <v>169</v>
      </c>
      <c r="O201" s="1" t="s">
        <v>125</v>
      </c>
    </row>
    <row r="202" spans="1:15" hidden="1" x14ac:dyDescent="0.25">
      <c r="A202" s="1" t="s">
        <v>119</v>
      </c>
      <c r="B202" s="2">
        <v>2016</v>
      </c>
      <c r="C202" s="2" t="s">
        <v>120</v>
      </c>
      <c r="D202" s="2" t="s">
        <v>17</v>
      </c>
      <c r="E202" s="1" t="s">
        <v>78</v>
      </c>
      <c r="F202" s="1" t="s">
        <v>48</v>
      </c>
      <c r="G202" s="1" t="s">
        <v>91</v>
      </c>
      <c r="H202" s="2">
        <v>34</v>
      </c>
      <c r="I202" s="2" t="s">
        <v>123</v>
      </c>
      <c r="J202" s="2" t="s">
        <v>104</v>
      </c>
      <c r="K202" s="1">
        <v>91</v>
      </c>
      <c r="L202" s="1" t="s">
        <v>110</v>
      </c>
      <c r="M202" s="1" t="s">
        <v>31</v>
      </c>
      <c r="N202" s="8" t="s">
        <v>170</v>
      </c>
      <c r="O202" s="1" t="s">
        <v>171</v>
      </c>
    </row>
    <row r="203" spans="1:15" hidden="1" x14ac:dyDescent="0.25">
      <c r="A203" s="1" t="s">
        <v>119</v>
      </c>
      <c r="B203" s="2">
        <v>2016</v>
      </c>
      <c r="C203" s="2" t="s">
        <v>120</v>
      </c>
      <c r="D203" s="2" t="s">
        <v>28</v>
      </c>
      <c r="E203" s="1" t="s">
        <v>18</v>
      </c>
      <c r="F203" s="1" t="s">
        <v>94</v>
      </c>
      <c r="G203" s="1" t="s">
        <v>39</v>
      </c>
      <c r="H203" s="2">
        <v>13</v>
      </c>
      <c r="I203" s="2" t="s">
        <v>123</v>
      </c>
      <c r="J203" s="2" t="s">
        <v>104</v>
      </c>
      <c r="K203" s="1">
        <v>130</v>
      </c>
      <c r="L203" s="8" t="s">
        <v>110</v>
      </c>
      <c r="M203" s="1" t="s">
        <v>22</v>
      </c>
      <c r="N203" s="1" t="s">
        <v>172</v>
      </c>
      <c r="O203" s="1" t="s">
        <v>171</v>
      </c>
    </row>
    <row r="204" spans="1:15" hidden="1" x14ac:dyDescent="0.25">
      <c r="A204" s="1" t="s">
        <v>119</v>
      </c>
      <c r="B204" s="2">
        <v>2016</v>
      </c>
      <c r="C204" s="2" t="s">
        <v>120</v>
      </c>
      <c r="D204" s="2" t="s">
        <v>17</v>
      </c>
      <c r="E204" s="1" t="s">
        <v>78</v>
      </c>
      <c r="F204" s="1" t="s">
        <v>48</v>
      </c>
      <c r="G204" s="1" t="s">
        <v>91</v>
      </c>
      <c r="H204" s="2">
        <v>34</v>
      </c>
      <c r="I204" s="2" t="s">
        <v>123</v>
      </c>
      <c r="J204" s="2" t="s">
        <v>180</v>
      </c>
      <c r="K204" s="1">
        <v>16.399999999999999</v>
      </c>
      <c r="L204" s="8" t="s">
        <v>110</v>
      </c>
      <c r="M204" s="1" t="s">
        <v>31</v>
      </c>
      <c r="N204" s="8" t="s">
        <v>170</v>
      </c>
      <c r="O204" s="1" t="s">
        <v>125</v>
      </c>
    </row>
    <row r="205" spans="1:15" hidden="1" x14ac:dyDescent="0.25">
      <c r="A205" s="1" t="s">
        <v>119</v>
      </c>
      <c r="B205" s="2">
        <v>2016</v>
      </c>
      <c r="C205" s="2" t="s">
        <v>120</v>
      </c>
      <c r="D205" s="2" t="s">
        <v>17</v>
      </c>
      <c r="E205" s="1" t="s">
        <v>107</v>
      </c>
      <c r="F205" s="1" t="s">
        <v>48</v>
      </c>
      <c r="G205" s="1" t="s">
        <v>149</v>
      </c>
      <c r="H205" s="2">
        <v>17</v>
      </c>
      <c r="I205" s="2" t="s">
        <v>123</v>
      </c>
      <c r="J205" s="2" t="s">
        <v>180</v>
      </c>
      <c r="K205" s="1">
        <v>19.899999999999999</v>
      </c>
      <c r="L205" s="8" t="s">
        <v>110</v>
      </c>
      <c r="M205" s="1" t="s">
        <v>31</v>
      </c>
      <c r="N205" s="1" t="s">
        <v>157</v>
      </c>
      <c r="O205" s="1" t="s">
        <v>125</v>
      </c>
    </row>
    <row r="206" spans="1:15" hidden="1" x14ac:dyDescent="0.25">
      <c r="A206" s="1" t="s">
        <v>119</v>
      </c>
      <c r="B206" s="2">
        <v>2016</v>
      </c>
      <c r="C206" s="2" t="s">
        <v>120</v>
      </c>
      <c r="D206" s="2" t="s">
        <v>17</v>
      </c>
      <c r="E206" s="1" t="s">
        <v>107</v>
      </c>
      <c r="F206" s="1" t="s">
        <v>48</v>
      </c>
      <c r="G206" s="1" t="s">
        <v>149</v>
      </c>
      <c r="H206" s="2">
        <v>20</v>
      </c>
      <c r="I206" s="2" t="s">
        <v>123</v>
      </c>
      <c r="J206" s="2" t="s">
        <v>180</v>
      </c>
      <c r="K206" s="1">
        <v>34.799999999999997</v>
      </c>
      <c r="L206" s="8" t="s">
        <v>110</v>
      </c>
      <c r="M206" s="1" t="s">
        <v>31</v>
      </c>
      <c r="N206" s="1" t="s">
        <v>157</v>
      </c>
      <c r="O206" s="1" t="s">
        <v>125</v>
      </c>
    </row>
    <row r="207" spans="1:15" hidden="1" x14ac:dyDescent="0.25">
      <c r="A207" s="1" t="s">
        <v>119</v>
      </c>
      <c r="B207" s="2">
        <v>2016</v>
      </c>
      <c r="C207" s="2" t="s">
        <v>120</v>
      </c>
      <c r="D207" s="2" t="s">
        <v>17</v>
      </c>
      <c r="E207" s="1" t="s">
        <v>107</v>
      </c>
      <c r="F207" s="1" t="s">
        <v>48</v>
      </c>
      <c r="G207" s="1" t="s">
        <v>149</v>
      </c>
      <c r="H207" s="2">
        <v>15</v>
      </c>
      <c r="I207" s="2" t="s">
        <v>123</v>
      </c>
      <c r="J207" s="2" t="s">
        <v>180</v>
      </c>
      <c r="K207" s="1">
        <v>21</v>
      </c>
      <c r="L207" s="8" t="s">
        <v>110</v>
      </c>
      <c r="M207" s="1" t="s">
        <v>45</v>
      </c>
      <c r="N207" s="1" t="s">
        <v>164</v>
      </c>
      <c r="O207" s="1" t="s">
        <v>125</v>
      </c>
    </row>
    <row r="208" spans="1:15" hidden="1" x14ac:dyDescent="0.25">
      <c r="A208" s="1" t="s">
        <v>119</v>
      </c>
      <c r="B208" s="2">
        <v>2016</v>
      </c>
      <c r="C208" s="2" t="s">
        <v>120</v>
      </c>
      <c r="D208" s="2" t="s">
        <v>17</v>
      </c>
      <c r="E208" s="1" t="s">
        <v>107</v>
      </c>
      <c r="F208" s="1" t="s">
        <v>48</v>
      </c>
      <c r="G208" s="1" t="s">
        <v>149</v>
      </c>
      <c r="H208" s="2">
        <v>24</v>
      </c>
      <c r="I208" s="2" t="s">
        <v>123</v>
      </c>
      <c r="J208" s="2" t="s">
        <v>180</v>
      </c>
      <c r="K208" s="1">
        <v>22</v>
      </c>
      <c r="L208" s="8" t="s">
        <v>110</v>
      </c>
      <c r="M208" s="1" t="s">
        <v>45</v>
      </c>
      <c r="N208" s="1" t="s">
        <v>167</v>
      </c>
      <c r="O208" s="1" t="s">
        <v>125</v>
      </c>
    </row>
    <row r="209" spans="1:15" hidden="1" x14ac:dyDescent="0.25">
      <c r="A209" s="1" t="s">
        <v>119</v>
      </c>
      <c r="B209" s="2">
        <v>2016</v>
      </c>
      <c r="C209" s="2" t="s">
        <v>120</v>
      </c>
      <c r="D209" s="2" t="s">
        <v>28</v>
      </c>
      <c r="E209" s="1" t="s">
        <v>18</v>
      </c>
      <c r="F209" s="1" t="s">
        <v>94</v>
      </c>
      <c r="G209" s="1" t="s">
        <v>39</v>
      </c>
      <c r="H209" s="2">
        <v>13</v>
      </c>
      <c r="I209" s="2" t="s">
        <v>123</v>
      </c>
      <c r="J209" s="2" t="s">
        <v>180</v>
      </c>
      <c r="K209" s="1">
        <v>6.9</v>
      </c>
      <c r="L209" s="8" t="s">
        <v>110</v>
      </c>
      <c r="M209" s="1" t="s">
        <v>22</v>
      </c>
      <c r="N209" s="1" t="s">
        <v>172</v>
      </c>
      <c r="O209" s="1" t="s">
        <v>125</v>
      </c>
    </row>
    <row r="210" spans="1:15" hidden="1" x14ac:dyDescent="0.25">
      <c r="A210" s="1" t="s">
        <v>119</v>
      </c>
      <c r="B210" s="2">
        <v>2016</v>
      </c>
      <c r="C210" s="2" t="s">
        <v>120</v>
      </c>
      <c r="D210" s="2" t="s">
        <v>28</v>
      </c>
      <c r="E210" s="1" t="s">
        <v>18</v>
      </c>
      <c r="F210" s="1" t="s">
        <v>94</v>
      </c>
      <c r="G210" s="1" t="s">
        <v>152</v>
      </c>
      <c r="H210" s="2">
        <v>24</v>
      </c>
      <c r="I210" s="2" t="s">
        <v>123</v>
      </c>
      <c r="J210" s="2" t="s">
        <v>180</v>
      </c>
      <c r="K210" s="1">
        <v>12</v>
      </c>
      <c r="L210" s="8" t="s">
        <v>110</v>
      </c>
      <c r="M210" s="1" t="s">
        <v>22</v>
      </c>
      <c r="N210" s="8" t="s">
        <v>124</v>
      </c>
      <c r="O210" s="1" t="s">
        <v>125</v>
      </c>
    </row>
    <row r="211" spans="1:15" hidden="1" x14ac:dyDescent="0.25">
      <c r="A211" s="1" t="s">
        <v>119</v>
      </c>
      <c r="B211" s="2">
        <v>2016</v>
      </c>
      <c r="C211" s="2" t="s">
        <v>120</v>
      </c>
      <c r="D211" s="2" t="s">
        <v>28</v>
      </c>
      <c r="E211" s="1" t="s">
        <v>18</v>
      </c>
      <c r="F211" s="1" t="s">
        <v>94</v>
      </c>
      <c r="G211" s="1" t="s">
        <v>152</v>
      </c>
      <c r="H211" s="2">
        <v>97</v>
      </c>
      <c r="I211" s="2" t="s">
        <v>123</v>
      </c>
      <c r="J211" s="2" t="s">
        <v>180</v>
      </c>
      <c r="K211" s="1">
        <v>12.2</v>
      </c>
      <c r="L211" s="8" t="s">
        <v>110</v>
      </c>
      <c r="M211" s="1" t="s">
        <v>22</v>
      </c>
      <c r="N211" s="1" t="s">
        <v>165</v>
      </c>
      <c r="O211" s="1" t="s">
        <v>125</v>
      </c>
    </row>
    <row r="212" spans="1:15" hidden="1" x14ac:dyDescent="0.25">
      <c r="A212" s="1" t="s">
        <v>119</v>
      </c>
      <c r="B212" s="2">
        <v>2016</v>
      </c>
      <c r="C212" s="2" t="s">
        <v>120</v>
      </c>
      <c r="D212" s="2" t="s">
        <v>26</v>
      </c>
      <c r="E212" s="1" t="s">
        <v>18</v>
      </c>
      <c r="F212" s="1" t="s">
        <v>121</v>
      </c>
      <c r="G212" s="1" t="s">
        <v>131</v>
      </c>
      <c r="H212" s="2">
        <v>14</v>
      </c>
      <c r="I212" s="2" t="s">
        <v>123</v>
      </c>
      <c r="J212" s="2" t="s">
        <v>180</v>
      </c>
      <c r="K212" s="1">
        <v>1.5</v>
      </c>
      <c r="L212" s="8" t="s">
        <v>110</v>
      </c>
      <c r="M212" s="1" t="s">
        <v>22</v>
      </c>
      <c r="N212" s="1" t="s">
        <v>132</v>
      </c>
      <c r="O212" s="1" t="s">
        <v>125</v>
      </c>
    </row>
    <row r="213" spans="1:15" hidden="1" x14ac:dyDescent="0.25">
      <c r="A213" s="1" t="s">
        <v>119</v>
      </c>
      <c r="B213" s="2">
        <v>2016</v>
      </c>
      <c r="C213" s="2" t="s">
        <v>120</v>
      </c>
      <c r="D213" s="2" t="s">
        <v>26</v>
      </c>
      <c r="E213" s="1" t="s">
        <v>78</v>
      </c>
      <c r="F213" s="1" t="s">
        <v>48</v>
      </c>
      <c r="G213" s="1" t="s">
        <v>91</v>
      </c>
      <c r="H213" s="2">
        <v>266</v>
      </c>
      <c r="I213" s="2" t="s">
        <v>123</v>
      </c>
      <c r="J213" s="2" t="s">
        <v>180</v>
      </c>
      <c r="K213" s="1">
        <v>11.7</v>
      </c>
      <c r="L213" s="8" t="s">
        <v>110</v>
      </c>
      <c r="M213" s="1" t="s">
        <v>22</v>
      </c>
      <c r="N213" s="1" t="s">
        <v>159</v>
      </c>
      <c r="O213" s="1" t="s">
        <v>125</v>
      </c>
    </row>
    <row r="214" spans="1:15" hidden="1" x14ac:dyDescent="0.25">
      <c r="A214" s="1" t="s">
        <v>119</v>
      </c>
      <c r="B214" s="2">
        <v>2016</v>
      </c>
      <c r="C214" s="2" t="s">
        <v>120</v>
      </c>
      <c r="D214" s="2" t="s">
        <v>26</v>
      </c>
      <c r="E214" s="1" t="s">
        <v>107</v>
      </c>
      <c r="F214" s="1" t="s">
        <v>48</v>
      </c>
      <c r="G214" s="1" t="s">
        <v>149</v>
      </c>
      <c r="H214" s="2">
        <v>3</v>
      </c>
      <c r="I214" s="2" t="s">
        <v>123</v>
      </c>
      <c r="J214" s="2" t="s">
        <v>180</v>
      </c>
      <c r="K214" s="1">
        <v>41</v>
      </c>
      <c r="L214" s="8" t="s">
        <v>110</v>
      </c>
      <c r="M214" s="1" t="s">
        <v>45</v>
      </c>
      <c r="N214" s="1" t="s">
        <v>194</v>
      </c>
      <c r="O214" s="1" t="s">
        <v>125</v>
      </c>
    </row>
    <row r="215" spans="1:15" hidden="1" x14ac:dyDescent="0.25">
      <c r="A215" s="1" t="s">
        <v>119</v>
      </c>
      <c r="B215" s="2">
        <v>2016</v>
      </c>
      <c r="C215" s="2" t="s">
        <v>120</v>
      </c>
      <c r="D215" s="2" t="s">
        <v>27</v>
      </c>
      <c r="E215" s="1" t="s">
        <v>18</v>
      </c>
      <c r="F215" s="1" t="s">
        <v>121</v>
      </c>
      <c r="G215" s="1" t="s">
        <v>122</v>
      </c>
      <c r="H215" s="2">
        <v>12</v>
      </c>
      <c r="I215" s="2" t="s">
        <v>123</v>
      </c>
      <c r="J215" s="2" t="s">
        <v>180</v>
      </c>
      <c r="K215" s="1">
        <v>0.6</v>
      </c>
      <c r="L215" s="8" t="s">
        <v>110</v>
      </c>
      <c r="M215" s="1" t="s">
        <v>22</v>
      </c>
      <c r="N215" s="1" t="s">
        <v>124</v>
      </c>
      <c r="O215" s="1" t="s">
        <v>125</v>
      </c>
    </row>
    <row r="216" spans="1:15" hidden="1" x14ac:dyDescent="0.25">
      <c r="A216" s="1" t="s">
        <v>119</v>
      </c>
      <c r="B216" s="2">
        <v>2016</v>
      </c>
      <c r="C216" s="2" t="s">
        <v>120</v>
      </c>
      <c r="D216" s="2" t="s">
        <v>25</v>
      </c>
      <c r="E216" s="1" t="s">
        <v>18</v>
      </c>
      <c r="F216" s="1" t="s">
        <v>94</v>
      </c>
      <c r="G216" s="1" t="s">
        <v>94</v>
      </c>
      <c r="H216" s="2">
        <v>18</v>
      </c>
      <c r="I216" s="2" t="s">
        <v>123</v>
      </c>
      <c r="J216" s="2" t="s">
        <v>180</v>
      </c>
      <c r="K216" s="1">
        <v>1.9</v>
      </c>
      <c r="L216" s="8" t="s">
        <v>110</v>
      </c>
      <c r="M216" s="1" t="s">
        <v>22</v>
      </c>
      <c r="N216" s="1" t="s">
        <v>124</v>
      </c>
      <c r="O216" s="1" t="s">
        <v>125</v>
      </c>
    </row>
    <row r="217" spans="1:15" hidden="1" x14ac:dyDescent="0.25">
      <c r="A217" s="1" t="s">
        <v>119</v>
      </c>
      <c r="B217" s="2">
        <v>2016</v>
      </c>
      <c r="C217" s="2" t="s">
        <v>120</v>
      </c>
      <c r="D217" s="2" t="s">
        <v>17</v>
      </c>
      <c r="E217" s="1" t="s">
        <v>18</v>
      </c>
      <c r="F217" s="1" t="s">
        <v>94</v>
      </c>
      <c r="G217" s="1" t="s">
        <v>39</v>
      </c>
      <c r="H217" s="2">
        <v>3</v>
      </c>
      <c r="I217" s="2" t="s">
        <v>123</v>
      </c>
      <c r="J217" s="2" t="s">
        <v>180</v>
      </c>
      <c r="K217" s="1">
        <v>22</v>
      </c>
      <c r="L217" s="8" t="s">
        <v>110</v>
      </c>
      <c r="M217" s="1" t="s">
        <v>45</v>
      </c>
      <c r="N217" s="1" t="s">
        <v>136</v>
      </c>
      <c r="O217" s="1" t="s">
        <v>125</v>
      </c>
    </row>
    <row r="218" spans="1:15" hidden="1" x14ac:dyDescent="0.25">
      <c r="A218" s="1" t="s">
        <v>119</v>
      </c>
      <c r="B218" s="2">
        <v>2016</v>
      </c>
      <c r="C218" s="2" t="s">
        <v>120</v>
      </c>
      <c r="D218" s="2" t="s">
        <v>17</v>
      </c>
      <c r="E218" s="1" t="s">
        <v>18</v>
      </c>
      <c r="F218" s="1" t="s">
        <v>121</v>
      </c>
      <c r="G218" s="1" t="s">
        <v>122</v>
      </c>
      <c r="H218" s="2">
        <v>35</v>
      </c>
      <c r="I218" s="2" t="s">
        <v>123</v>
      </c>
      <c r="J218" s="2" t="s">
        <v>180</v>
      </c>
      <c r="K218" s="1">
        <v>7.1</v>
      </c>
      <c r="L218" s="8" t="s">
        <v>110</v>
      </c>
      <c r="M218" s="1" t="s">
        <v>22</v>
      </c>
      <c r="N218" s="1" t="s">
        <v>124</v>
      </c>
      <c r="O218" s="1" t="s">
        <v>125</v>
      </c>
    </row>
    <row r="219" spans="1:15" hidden="1" x14ac:dyDescent="0.25">
      <c r="A219" s="1" t="s">
        <v>119</v>
      </c>
      <c r="B219" s="2">
        <v>2016</v>
      </c>
      <c r="C219" s="2" t="s">
        <v>120</v>
      </c>
      <c r="D219" s="2" t="s">
        <v>17</v>
      </c>
      <c r="E219" s="1" t="s">
        <v>47</v>
      </c>
      <c r="F219" s="1" t="s">
        <v>48</v>
      </c>
      <c r="G219" s="1" t="s">
        <v>141</v>
      </c>
      <c r="H219" s="2">
        <v>30</v>
      </c>
      <c r="I219" s="2" t="s">
        <v>123</v>
      </c>
      <c r="J219" s="2" t="s">
        <v>180</v>
      </c>
      <c r="K219" s="1">
        <v>7.3</v>
      </c>
      <c r="L219" s="8" t="s">
        <v>110</v>
      </c>
      <c r="M219" s="1" t="s">
        <v>31</v>
      </c>
      <c r="N219" s="1" t="s">
        <v>142</v>
      </c>
      <c r="O219" s="1" t="s">
        <v>125</v>
      </c>
    </row>
    <row r="220" spans="1:15" hidden="1" x14ac:dyDescent="0.25">
      <c r="A220" s="1" t="s">
        <v>119</v>
      </c>
      <c r="B220" s="2">
        <v>2016</v>
      </c>
      <c r="C220" s="2" t="s">
        <v>120</v>
      </c>
      <c r="D220" s="2" t="s">
        <v>17</v>
      </c>
      <c r="E220" s="1" t="s">
        <v>47</v>
      </c>
      <c r="F220" s="1" t="s">
        <v>48</v>
      </c>
      <c r="G220" s="1" t="s">
        <v>65</v>
      </c>
      <c r="H220" s="2">
        <v>6</v>
      </c>
      <c r="I220" s="2" t="s">
        <v>123</v>
      </c>
      <c r="J220" s="2" t="s">
        <v>180</v>
      </c>
      <c r="K220" s="1">
        <v>1.5</v>
      </c>
      <c r="L220" s="8" t="s">
        <v>110</v>
      </c>
      <c r="M220" s="1" t="s">
        <v>22</v>
      </c>
      <c r="N220" s="1" t="s">
        <v>145</v>
      </c>
      <c r="O220" s="1" t="s">
        <v>125</v>
      </c>
    </row>
    <row r="221" spans="1:15" hidden="1" x14ac:dyDescent="0.25">
      <c r="A221" s="1" t="s">
        <v>119</v>
      </c>
      <c r="B221" s="2">
        <v>2016</v>
      </c>
      <c r="C221" s="2" t="s">
        <v>120</v>
      </c>
      <c r="D221" s="2" t="s">
        <v>17</v>
      </c>
      <c r="E221" s="1" t="s">
        <v>47</v>
      </c>
      <c r="F221" s="1" t="s">
        <v>48</v>
      </c>
      <c r="G221" s="1" t="s">
        <v>65</v>
      </c>
      <c r="H221" s="2">
        <v>13</v>
      </c>
      <c r="I221" s="2" t="s">
        <v>123</v>
      </c>
      <c r="J221" s="2" t="s">
        <v>180</v>
      </c>
      <c r="K221" s="1">
        <v>6.6</v>
      </c>
      <c r="L221" s="8" t="s">
        <v>110</v>
      </c>
      <c r="M221" s="1" t="s">
        <v>31</v>
      </c>
      <c r="N221" s="1" t="s">
        <v>124</v>
      </c>
      <c r="O221" s="1" t="s">
        <v>125</v>
      </c>
    </row>
    <row r="222" spans="1:15" hidden="1" x14ac:dyDescent="0.25">
      <c r="A222" s="1" t="s">
        <v>119</v>
      </c>
      <c r="B222" s="2">
        <v>2016</v>
      </c>
      <c r="C222" s="2" t="s">
        <v>120</v>
      </c>
      <c r="D222" s="2" t="s">
        <v>17</v>
      </c>
      <c r="E222" s="1" t="s">
        <v>47</v>
      </c>
      <c r="F222" s="1" t="s">
        <v>48</v>
      </c>
      <c r="G222" s="1" t="s">
        <v>65</v>
      </c>
      <c r="H222" s="2">
        <v>7</v>
      </c>
      <c r="I222" s="2" t="s">
        <v>123</v>
      </c>
      <c r="J222" s="2" t="s">
        <v>180</v>
      </c>
      <c r="K222" s="1">
        <v>7.7</v>
      </c>
      <c r="L222" s="8" t="s">
        <v>110</v>
      </c>
      <c r="M222" s="1" t="s">
        <v>22</v>
      </c>
      <c r="N222" s="1" t="s">
        <v>144</v>
      </c>
      <c r="O222" s="1" t="s">
        <v>125</v>
      </c>
    </row>
    <row r="223" spans="1:15" hidden="1" x14ac:dyDescent="0.25">
      <c r="A223" s="1" t="s">
        <v>119</v>
      </c>
      <c r="B223" s="2">
        <v>2016</v>
      </c>
      <c r="C223" s="2" t="s">
        <v>120</v>
      </c>
      <c r="D223" s="2" t="s">
        <v>17</v>
      </c>
      <c r="E223" s="1" t="s">
        <v>47</v>
      </c>
      <c r="F223" s="1" t="s">
        <v>48</v>
      </c>
      <c r="G223" s="1" t="s">
        <v>65</v>
      </c>
      <c r="H223" s="2">
        <v>2</v>
      </c>
      <c r="I223" s="2" t="s">
        <v>123</v>
      </c>
      <c r="J223" s="2" t="s">
        <v>180</v>
      </c>
      <c r="K223" s="1">
        <v>5.5</v>
      </c>
      <c r="L223" s="8" t="s">
        <v>110</v>
      </c>
      <c r="M223" s="1" t="s">
        <v>22</v>
      </c>
      <c r="N223" s="1" t="s">
        <v>148</v>
      </c>
      <c r="O223" s="1" t="s">
        <v>125</v>
      </c>
    </row>
    <row r="224" spans="1:15" hidden="1" x14ac:dyDescent="0.25">
      <c r="A224" s="1" t="s">
        <v>119</v>
      </c>
      <c r="B224" s="2">
        <v>2016</v>
      </c>
      <c r="C224" s="2" t="s">
        <v>120</v>
      </c>
      <c r="D224" s="2" t="s">
        <v>17</v>
      </c>
      <c r="E224" s="1" t="s">
        <v>47</v>
      </c>
      <c r="F224" s="1" t="s">
        <v>48</v>
      </c>
      <c r="G224" s="1" t="s">
        <v>65</v>
      </c>
      <c r="H224" s="2">
        <v>6</v>
      </c>
      <c r="I224" s="2" t="s">
        <v>123</v>
      </c>
      <c r="J224" s="2" t="s">
        <v>180</v>
      </c>
      <c r="K224" s="1">
        <v>4.3</v>
      </c>
      <c r="L224" s="8" t="s">
        <v>110</v>
      </c>
      <c r="M224" s="1" t="s">
        <v>22</v>
      </c>
      <c r="N224" s="1" t="s">
        <v>195</v>
      </c>
      <c r="O224" s="1" t="s">
        <v>125</v>
      </c>
    </row>
    <row r="225" spans="1:15" hidden="1" x14ac:dyDescent="0.25">
      <c r="A225" s="1" t="s">
        <v>119</v>
      </c>
      <c r="B225" s="2">
        <v>2016</v>
      </c>
      <c r="C225" s="2" t="s">
        <v>120</v>
      </c>
      <c r="D225" s="2" t="s">
        <v>17</v>
      </c>
      <c r="E225" s="1" t="s">
        <v>78</v>
      </c>
      <c r="F225" s="1" t="s">
        <v>48</v>
      </c>
      <c r="G225" s="1" t="s">
        <v>162</v>
      </c>
      <c r="H225" s="2">
        <v>3</v>
      </c>
      <c r="I225" s="2" t="s">
        <v>123</v>
      </c>
      <c r="J225" s="2" t="s">
        <v>180</v>
      </c>
      <c r="K225" s="1">
        <v>18.3</v>
      </c>
      <c r="L225" s="8" t="s">
        <v>110</v>
      </c>
      <c r="M225" s="1" t="s">
        <v>31</v>
      </c>
      <c r="N225" s="1" t="s">
        <v>163</v>
      </c>
      <c r="O225" s="1" t="s">
        <v>125</v>
      </c>
    </row>
    <row r="226" spans="1:15" hidden="1" x14ac:dyDescent="0.25">
      <c r="A226" s="1" t="s">
        <v>119</v>
      </c>
      <c r="B226" s="2">
        <v>2016</v>
      </c>
      <c r="C226" s="2" t="s">
        <v>120</v>
      </c>
      <c r="D226" s="2" t="s">
        <v>17</v>
      </c>
      <c r="E226" s="1" t="s">
        <v>78</v>
      </c>
      <c r="F226" s="1" t="s">
        <v>48</v>
      </c>
      <c r="G226" s="1" t="s">
        <v>162</v>
      </c>
      <c r="H226" s="2">
        <v>36</v>
      </c>
      <c r="I226" s="2" t="s">
        <v>123</v>
      </c>
      <c r="J226" s="2" t="s">
        <v>180</v>
      </c>
      <c r="K226" s="1">
        <v>29.1</v>
      </c>
      <c r="L226" s="8" t="s">
        <v>110</v>
      </c>
      <c r="M226" s="1" t="s">
        <v>31</v>
      </c>
      <c r="N226" s="1" t="s">
        <v>196</v>
      </c>
      <c r="O226" s="1" t="s">
        <v>125</v>
      </c>
    </row>
    <row r="227" spans="1:15" hidden="1" x14ac:dyDescent="0.25">
      <c r="A227" s="1" t="s">
        <v>119</v>
      </c>
      <c r="B227" s="2">
        <v>2016</v>
      </c>
      <c r="C227" s="2" t="s">
        <v>120</v>
      </c>
      <c r="D227" s="2" t="s">
        <v>17</v>
      </c>
      <c r="E227" s="1" t="s">
        <v>78</v>
      </c>
      <c r="F227" s="1" t="s">
        <v>48</v>
      </c>
      <c r="G227" s="1" t="s">
        <v>91</v>
      </c>
      <c r="H227" s="2">
        <v>34</v>
      </c>
      <c r="I227" s="2" t="s">
        <v>123</v>
      </c>
      <c r="J227" s="6" t="s">
        <v>203</v>
      </c>
      <c r="K227" s="1">
        <v>42.2</v>
      </c>
      <c r="L227" s="8" t="s">
        <v>110</v>
      </c>
      <c r="M227" s="1" t="s">
        <v>31</v>
      </c>
      <c r="N227" s="8" t="s">
        <v>220</v>
      </c>
      <c r="O227" s="1" t="s">
        <v>125</v>
      </c>
    </row>
    <row r="228" spans="1:15" hidden="1" x14ac:dyDescent="0.25">
      <c r="A228" s="1" t="s">
        <v>119</v>
      </c>
      <c r="B228" s="2">
        <v>2016</v>
      </c>
      <c r="C228" s="2" t="s">
        <v>120</v>
      </c>
      <c r="D228" s="2" t="s">
        <v>17</v>
      </c>
      <c r="E228" s="1" t="s">
        <v>107</v>
      </c>
      <c r="F228" s="1" t="s">
        <v>48</v>
      </c>
      <c r="G228" s="1" t="s">
        <v>149</v>
      </c>
      <c r="H228" s="2">
        <v>17</v>
      </c>
      <c r="I228" s="2" t="s">
        <v>123</v>
      </c>
      <c r="J228" s="6" t="s">
        <v>203</v>
      </c>
      <c r="K228" s="1">
        <v>3.69</v>
      </c>
      <c r="L228" s="8" t="s">
        <v>110</v>
      </c>
      <c r="M228" s="1" t="s">
        <v>31</v>
      </c>
      <c r="N228" s="1" t="s">
        <v>221</v>
      </c>
      <c r="O228" s="1" t="s">
        <v>125</v>
      </c>
    </row>
    <row r="229" spans="1:15" hidden="1" x14ac:dyDescent="0.25">
      <c r="A229" s="1" t="s">
        <v>119</v>
      </c>
      <c r="B229" s="2">
        <v>2016</v>
      </c>
      <c r="C229" s="2" t="s">
        <v>120</v>
      </c>
      <c r="D229" s="2" t="s">
        <v>17</v>
      </c>
      <c r="E229" s="1" t="s">
        <v>107</v>
      </c>
      <c r="F229" s="1" t="s">
        <v>48</v>
      </c>
      <c r="G229" s="1" t="s">
        <v>149</v>
      </c>
      <c r="H229" s="2">
        <v>20</v>
      </c>
      <c r="I229" s="2" t="s">
        <v>123</v>
      </c>
      <c r="J229" s="6" t="s">
        <v>203</v>
      </c>
      <c r="K229" s="1">
        <v>9.77</v>
      </c>
      <c r="L229" s="8" t="s">
        <v>110</v>
      </c>
      <c r="M229" s="1" t="s">
        <v>31</v>
      </c>
      <c r="N229" s="1" t="s">
        <v>221</v>
      </c>
      <c r="O229" s="1" t="s">
        <v>125</v>
      </c>
    </row>
    <row r="230" spans="1:15" hidden="1" x14ac:dyDescent="0.25">
      <c r="A230" s="1" t="s">
        <v>119</v>
      </c>
      <c r="B230" s="2">
        <v>2016</v>
      </c>
      <c r="C230" s="2" t="s">
        <v>120</v>
      </c>
      <c r="D230" s="2" t="s">
        <v>17</v>
      </c>
      <c r="E230" s="1" t="s">
        <v>107</v>
      </c>
      <c r="F230" s="1" t="s">
        <v>48</v>
      </c>
      <c r="G230" s="1" t="s">
        <v>149</v>
      </c>
      <c r="H230" s="2">
        <v>4</v>
      </c>
      <c r="I230" s="2" t="s">
        <v>123</v>
      </c>
      <c r="J230" s="6" t="s">
        <v>203</v>
      </c>
      <c r="K230" s="1">
        <v>2.2999999999999998</v>
      </c>
      <c r="L230" s="8" t="s">
        <v>110</v>
      </c>
      <c r="M230" s="1" t="s">
        <v>31</v>
      </c>
      <c r="N230" s="1" t="s">
        <v>222</v>
      </c>
      <c r="O230" s="1" t="s">
        <v>125</v>
      </c>
    </row>
    <row r="231" spans="1:15" hidden="1" x14ac:dyDescent="0.25">
      <c r="A231" s="1" t="s">
        <v>119</v>
      </c>
      <c r="B231" s="2">
        <v>2016</v>
      </c>
      <c r="C231" s="2" t="s">
        <v>120</v>
      </c>
      <c r="D231" s="2" t="s">
        <v>17</v>
      </c>
      <c r="E231" s="1" t="s">
        <v>107</v>
      </c>
      <c r="F231" s="1" t="s">
        <v>48</v>
      </c>
      <c r="G231" s="1" t="s">
        <v>149</v>
      </c>
      <c r="H231" s="2">
        <v>3</v>
      </c>
      <c r="I231" s="2" t="s">
        <v>123</v>
      </c>
      <c r="J231" s="6" t="s">
        <v>203</v>
      </c>
      <c r="K231" s="1">
        <v>1.8</v>
      </c>
      <c r="L231" s="8" t="s">
        <v>110</v>
      </c>
      <c r="M231" s="1" t="s">
        <v>45</v>
      </c>
      <c r="N231" s="1" t="s">
        <v>223</v>
      </c>
      <c r="O231" s="1" t="s">
        <v>125</v>
      </c>
    </row>
    <row r="232" spans="1:15" hidden="1" x14ac:dyDescent="0.25">
      <c r="A232" s="1" t="s">
        <v>119</v>
      </c>
      <c r="B232" s="2">
        <v>2016</v>
      </c>
      <c r="C232" s="2" t="s">
        <v>120</v>
      </c>
      <c r="D232" s="2" t="s">
        <v>17</v>
      </c>
      <c r="E232" s="1" t="s">
        <v>107</v>
      </c>
      <c r="F232" s="1" t="s">
        <v>48</v>
      </c>
      <c r="G232" s="1" t="s">
        <v>149</v>
      </c>
      <c r="H232" s="2">
        <v>3</v>
      </c>
      <c r="I232" s="2" t="s">
        <v>123</v>
      </c>
      <c r="J232" s="6" t="s">
        <v>203</v>
      </c>
      <c r="K232" s="1">
        <v>1.5</v>
      </c>
      <c r="L232" s="8" t="s">
        <v>110</v>
      </c>
      <c r="M232" s="1" t="s">
        <v>22</v>
      </c>
      <c r="N232" s="1" t="s">
        <v>223</v>
      </c>
      <c r="O232" s="1" t="s">
        <v>125</v>
      </c>
    </row>
    <row r="233" spans="1:15" hidden="1" x14ac:dyDescent="0.25">
      <c r="A233" s="1" t="s">
        <v>119</v>
      </c>
      <c r="B233" s="2">
        <v>2016</v>
      </c>
      <c r="C233" s="2" t="s">
        <v>120</v>
      </c>
      <c r="D233" s="2" t="s">
        <v>28</v>
      </c>
      <c r="E233" s="1" t="s">
        <v>18</v>
      </c>
      <c r="F233" s="1" t="s">
        <v>16</v>
      </c>
      <c r="G233" s="1" t="s">
        <v>16</v>
      </c>
      <c r="H233" s="2">
        <v>2</v>
      </c>
      <c r="I233" s="2" t="s">
        <v>123</v>
      </c>
      <c r="J233" s="6" t="s">
        <v>203</v>
      </c>
      <c r="K233" s="1">
        <v>0.21</v>
      </c>
      <c r="L233" s="8" t="s">
        <v>110</v>
      </c>
      <c r="M233" s="1" t="s">
        <v>22</v>
      </c>
      <c r="N233" s="1" t="s">
        <v>224</v>
      </c>
      <c r="O233" s="1" t="s">
        <v>125</v>
      </c>
    </row>
    <row r="234" spans="1:15" hidden="1" x14ac:dyDescent="0.25">
      <c r="A234" s="1" t="s">
        <v>119</v>
      </c>
      <c r="B234" s="2">
        <v>2016</v>
      </c>
      <c r="C234" s="2" t="s">
        <v>120</v>
      </c>
      <c r="D234" s="2" t="s">
        <v>28</v>
      </c>
      <c r="E234" s="1" t="s">
        <v>18</v>
      </c>
      <c r="F234" s="1" t="s">
        <v>94</v>
      </c>
      <c r="G234" s="1" t="s">
        <v>152</v>
      </c>
      <c r="H234" s="2">
        <v>24</v>
      </c>
      <c r="I234" s="2" t="s">
        <v>123</v>
      </c>
      <c r="J234" s="6" t="s">
        <v>203</v>
      </c>
      <c r="K234" s="1">
        <v>0.22</v>
      </c>
      <c r="L234" s="8" t="s">
        <v>110</v>
      </c>
      <c r="M234" s="1" t="s">
        <v>22</v>
      </c>
      <c r="N234" s="1" t="s">
        <v>225</v>
      </c>
      <c r="O234" s="1" t="s">
        <v>125</v>
      </c>
    </row>
    <row r="235" spans="1:15" hidden="1" x14ac:dyDescent="0.25">
      <c r="A235" s="1" t="s">
        <v>119</v>
      </c>
      <c r="B235" s="2">
        <v>2016</v>
      </c>
      <c r="C235" s="2" t="s">
        <v>120</v>
      </c>
      <c r="D235" s="2" t="s">
        <v>26</v>
      </c>
      <c r="E235" s="1" t="s">
        <v>18</v>
      </c>
      <c r="F235" s="1" t="s">
        <v>16</v>
      </c>
      <c r="G235" s="1" t="s">
        <v>16</v>
      </c>
      <c r="H235" s="2">
        <v>2</v>
      </c>
      <c r="I235" s="2" t="s">
        <v>123</v>
      </c>
      <c r="J235" s="6" t="s">
        <v>203</v>
      </c>
      <c r="K235" s="1">
        <v>0.32</v>
      </c>
      <c r="L235" s="8" t="s">
        <v>110</v>
      </c>
      <c r="M235" s="1" t="s">
        <v>22</v>
      </c>
      <c r="N235" s="1" t="s">
        <v>226</v>
      </c>
      <c r="O235" s="1" t="s">
        <v>125</v>
      </c>
    </row>
    <row r="236" spans="1:15" hidden="1" x14ac:dyDescent="0.25">
      <c r="A236" s="1" t="s">
        <v>119</v>
      </c>
      <c r="B236" s="2">
        <v>2016</v>
      </c>
      <c r="C236" s="2" t="s">
        <v>120</v>
      </c>
      <c r="D236" s="2" t="s">
        <v>26</v>
      </c>
      <c r="E236" s="1" t="s">
        <v>18</v>
      </c>
      <c r="F236" s="1" t="s">
        <v>121</v>
      </c>
      <c r="G236" s="1" t="s">
        <v>131</v>
      </c>
      <c r="H236" s="2">
        <v>14</v>
      </c>
      <c r="I236" s="2" t="s">
        <v>123</v>
      </c>
      <c r="J236" s="6" t="s">
        <v>203</v>
      </c>
      <c r="K236" s="1">
        <v>0.19</v>
      </c>
      <c r="L236" s="1" t="s">
        <v>110</v>
      </c>
      <c r="M236" s="1" t="s">
        <v>22</v>
      </c>
      <c r="N236" s="1" t="s">
        <v>227</v>
      </c>
      <c r="O236" s="1" t="s">
        <v>125</v>
      </c>
    </row>
    <row r="237" spans="1:15" hidden="1" x14ac:dyDescent="0.25">
      <c r="A237" s="1" t="s">
        <v>119</v>
      </c>
      <c r="B237" s="2">
        <v>2016</v>
      </c>
      <c r="C237" s="2" t="s">
        <v>120</v>
      </c>
      <c r="D237" s="2" t="s">
        <v>27</v>
      </c>
      <c r="E237" s="1" t="s">
        <v>18</v>
      </c>
      <c r="F237" s="1" t="s">
        <v>121</v>
      </c>
      <c r="G237" s="1" t="s">
        <v>122</v>
      </c>
      <c r="H237" s="2">
        <v>12</v>
      </c>
      <c r="I237" s="2" t="s">
        <v>123</v>
      </c>
      <c r="J237" s="6" t="s">
        <v>203</v>
      </c>
      <c r="K237" s="1">
        <v>0.22</v>
      </c>
      <c r="L237" s="8" t="s">
        <v>110</v>
      </c>
      <c r="M237" s="1" t="s">
        <v>22</v>
      </c>
      <c r="N237" s="1" t="s">
        <v>225</v>
      </c>
      <c r="O237" s="1" t="s">
        <v>125</v>
      </c>
    </row>
    <row r="238" spans="1:15" hidden="1" x14ac:dyDescent="0.25">
      <c r="A238" s="1" t="s">
        <v>119</v>
      </c>
      <c r="B238" s="2">
        <v>2016</v>
      </c>
      <c r="C238" s="2" t="s">
        <v>120</v>
      </c>
      <c r="D238" s="2" t="s">
        <v>25</v>
      </c>
      <c r="E238" s="1" t="s">
        <v>18</v>
      </c>
      <c r="F238" s="1" t="s">
        <v>94</v>
      </c>
      <c r="G238" s="1" t="s">
        <v>94</v>
      </c>
      <c r="H238" s="2">
        <v>18</v>
      </c>
      <c r="I238" s="2" t="s">
        <v>123</v>
      </c>
      <c r="J238" s="6" t="s">
        <v>203</v>
      </c>
      <c r="K238" s="1">
        <v>0.16</v>
      </c>
      <c r="L238" s="8" t="s">
        <v>110</v>
      </c>
      <c r="M238" s="1" t="s">
        <v>22</v>
      </c>
      <c r="N238" s="1" t="s">
        <v>225</v>
      </c>
      <c r="O238" s="1" t="s">
        <v>125</v>
      </c>
    </row>
    <row r="239" spans="1:15" hidden="1" x14ac:dyDescent="0.25">
      <c r="A239" s="1" t="s">
        <v>119</v>
      </c>
      <c r="B239" s="2">
        <v>2016</v>
      </c>
      <c r="C239" s="2" t="s">
        <v>120</v>
      </c>
      <c r="D239" s="2" t="s">
        <v>17</v>
      </c>
      <c r="E239" s="1" t="s">
        <v>18</v>
      </c>
      <c r="F239" s="1" t="s">
        <v>16</v>
      </c>
      <c r="G239" s="1" t="s">
        <v>16</v>
      </c>
      <c r="H239" s="2">
        <v>2</v>
      </c>
      <c r="I239" s="2" t="s">
        <v>123</v>
      </c>
      <c r="J239" s="6" t="s">
        <v>203</v>
      </c>
      <c r="K239" s="1">
        <v>0.95</v>
      </c>
      <c r="L239" s="8" t="s">
        <v>110</v>
      </c>
      <c r="M239" s="1" t="s">
        <v>22</v>
      </c>
      <c r="N239" s="1" t="s">
        <v>228</v>
      </c>
      <c r="O239" s="1" t="s">
        <v>125</v>
      </c>
    </row>
    <row r="240" spans="1:15" hidden="1" x14ac:dyDescent="0.25">
      <c r="A240" s="1" t="s">
        <v>119</v>
      </c>
      <c r="B240" s="2">
        <v>2016</v>
      </c>
      <c r="C240" s="2" t="s">
        <v>120</v>
      </c>
      <c r="D240" s="2" t="s">
        <v>17</v>
      </c>
      <c r="E240" s="1" t="s">
        <v>18</v>
      </c>
      <c r="F240" s="1" t="s">
        <v>94</v>
      </c>
      <c r="G240" s="1" t="s">
        <v>39</v>
      </c>
      <c r="H240" s="2">
        <v>3</v>
      </c>
      <c r="I240" s="2" t="s">
        <v>123</v>
      </c>
      <c r="J240" s="6" t="s">
        <v>203</v>
      </c>
      <c r="K240" s="1">
        <v>0.71</v>
      </c>
      <c r="L240" s="8" t="s">
        <v>110</v>
      </c>
      <c r="M240" s="1" t="s">
        <v>45</v>
      </c>
      <c r="N240" s="1" t="s">
        <v>229</v>
      </c>
      <c r="O240" s="1" t="s">
        <v>125</v>
      </c>
    </row>
    <row r="241" spans="1:15" hidden="1" x14ac:dyDescent="0.25">
      <c r="A241" s="1" t="s">
        <v>119</v>
      </c>
      <c r="B241" s="2">
        <v>2016</v>
      </c>
      <c r="C241" s="2" t="s">
        <v>120</v>
      </c>
      <c r="D241" s="2" t="s">
        <v>17</v>
      </c>
      <c r="E241" s="1" t="s">
        <v>18</v>
      </c>
      <c r="F241" s="1" t="s">
        <v>121</v>
      </c>
      <c r="G241" s="1" t="s">
        <v>122</v>
      </c>
      <c r="H241" s="2">
        <v>35</v>
      </c>
      <c r="I241" s="2" t="s">
        <v>123</v>
      </c>
      <c r="J241" s="6" t="s">
        <v>203</v>
      </c>
      <c r="K241" s="1">
        <v>0.53</v>
      </c>
      <c r="L241" s="8" t="s">
        <v>110</v>
      </c>
      <c r="M241" s="3" t="s">
        <v>22</v>
      </c>
      <c r="N241" s="1" t="s">
        <v>225</v>
      </c>
      <c r="O241" s="1" t="s">
        <v>125</v>
      </c>
    </row>
    <row r="242" spans="1:15" hidden="1" x14ac:dyDescent="0.25">
      <c r="A242" s="1" t="s">
        <v>119</v>
      </c>
      <c r="B242" s="2">
        <v>2016</v>
      </c>
      <c r="C242" s="2" t="s">
        <v>120</v>
      </c>
      <c r="D242" s="2" t="s">
        <v>17</v>
      </c>
      <c r="E242" s="1" t="s">
        <v>47</v>
      </c>
      <c r="F242" s="1" t="s">
        <v>48</v>
      </c>
      <c r="G242" s="1" t="s">
        <v>141</v>
      </c>
      <c r="H242" s="2">
        <v>30</v>
      </c>
      <c r="I242" s="2" t="s">
        <v>123</v>
      </c>
      <c r="J242" s="6" t="s">
        <v>203</v>
      </c>
      <c r="K242" s="1">
        <v>0.08</v>
      </c>
      <c r="L242" s="8" t="s">
        <v>110</v>
      </c>
      <c r="M242" s="1" t="s">
        <v>31</v>
      </c>
      <c r="N242" s="1" t="s">
        <v>230</v>
      </c>
      <c r="O242" s="1" t="s">
        <v>125</v>
      </c>
    </row>
    <row r="243" spans="1:15" hidden="1" x14ac:dyDescent="0.25">
      <c r="A243" s="1" t="s">
        <v>119</v>
      </c>
      <c r="B243" s="2">
        <v>2016</v>
      </c>
      <c r="C243" s="2" t="s">
        <v>120</v>
      </c>
      <c r="D243" s="2" t="s">
        <v>17</v>
      </c>
      <c r="E243" s="1" t="s">
        <v>47</v>
      </c>
      <c r="F243" s="1" t="s">
        <v>48</v>
      </c>
      <c r="G243" s="1" t="s">
        <v>65</v>
      </c>
      <c r="H243" s="2">
        <v>13</v>
      </c>
      <c r="I243" s="2" t="s">
        <v>123</v>
      </c>
      <c r="J243" s="6" t="s">
        <v>203</v>
      </c>
      <c r="K243" s="1">
        <v>0.8</v>
      </c>
      <c r="L243" s="8" t="s">
        <v>110</v>
      </c>
      <c r="M243" s="1" t="s">
        <v>31</v>
      </c>
      <c r="N243" s="1" t="s">
        <v>225</v>
      </c>
      <c r="O243" s="1" t="s">
        <v>125</v>
      </c>
    </row>
    <row r="244" spans="1:15" hidden="1" x14ac:dyDescent="0.25">
      <c r="A244" s="1" t="s">
        <v>119</v>
      </c>
      <c r="B244" s="2">
        <v>2016</v>
      </c>
      <c r="C244" s="2" t="s">
        <v>120</v>
      </c>
      <c r="D244" s="2" t="s">
        <v>17</v>
      </c>
      <c r="E244" s="1" t="s">
        <v>47</v>
      </c>
      <c r="F244" s="1" t="s">
        <v>48</v>
      </c>
      <c r="G244" s="1" t="s">
        <v>65</v>
      </c>
      <c r="H244" s="2">
        <v>7</v>
      </c>
      <c r="I244" s="2" t="s">
        <v>123</v>
      </c>
      <c r="J244" s="6" t="s">
        <v>203</v>
      </c>
      <c r="K244" s="1">
        <v>1.54</v>
      </c>
      <c r="L244" s="8" t="s">
        <v>110</v>
      </c>
      <c r="M244" s="3" t="s">
        <v>22</v>
      </c>
      <c r="N244" s="1" t="s">
        <v>231</v>
      </c>
      <c r="O244" s="1" t="s">
        <v>125</v>
      </c>
    </row>
    <row r="245" spans="1:15" hidden="1" x14ac:dyDescent="0.25">
      <c r="A245" s="1" t="s">
        <v>119</v>
      </c>
      <c r="B245" s="2">
        <v>2016</v>
      </c>
      <c r="C245" s="2" t="s">
        <v>120</v>
      </c>
      <c r="D245" s="2" t="s">
        <v>17</v>
      </c>
      <c r="E245" s="1" t="s">
        <v>47</v>
      </c>
      <c r="F245" s="1" t="s">
        <v>48</v>
      </c>
      <c r="G245" s="1" t="s">
        <v>65</v>
      </c>
      <c r="H245" s="2">
        <v>6</v>
      </c>
      <c r="I245" s="2" t="s">
        <v>123</v>
      </c>
      <c r="J245" s="6" t="s">
        <v>203</v>
      </c>
      <c r="K245" s="1">
        <v>17.7</v>
      </c>
      <c r="L245" s="8" t="s">
        <v>110</v>
      </c>
      <c r="M245" s="3" t="s">
        <v>22</v>
      </c>
      <c r="N245" s="1" t="s">
        <v>232</v>
      </c>
      <c r="O245" s="1" t="s">
        <v>125</v>
      </c>
    </row>
    <row r="246" spans="1:15" hidden="1" x14ac:dyDescent="0.25">
      <c r="A246" s="1" t="s">
        <v>119</v>
      </c>
      <c r="B246" s="2">
        <v>2016</v>
      </c>
      <c r="C246" s="2" t="s">
        <v>120</v>
      </c>
      <c r="D246" s="2" t="s">
        <v>17</v>
      </c>
      <c r="E246" s="1" t="s">
        <v>78</v>
      </c>
      <c r="F246" s="1" t="s">
        <v>48</v>
      </c>
      <c r="G246" s="1" t="s">
        <v>162</v>
      </c>
      <c r="H246" s="2">
        <v>3</v>
      </c>
      <c r="I246" s="2" t="s">
        <v>123</v>
      </c>
      <c r="J246" s="6" t="s">
        <v>203</v>
      </c>
      <c r="K246" s="1">
        <v>6.43</v>
      </c>
      <c r="L246" s="8" t="s">
        <v>110</v>
      </c>
      <c r="M246" s="1" t="s">
        <v>31</v>
      </c>
      <c r="N246" s="1" t="s">
        <v>233</v>
      </c>
      <c r="O246" s="1" t="s">
        <v>125</v>
      </c>
    </row>
    <row r="247" spans="1:15" hidden="1" x14ac:dyDescent="0.25">
      <c r="A247" s="1" t="s">
        <v>119</v>
      </c>
      <c r="B247" s="2">
        <v>2016</v>
      </c>
      <c r="C247" s="2" t="s">
        <v>120</v>
      </c>
      <c r="D247" s="2" t="s">
        <v>17</v>
      </c>
      <c r="E247" s="1" t="s">
        <v>78</v>
      </c>
      <c r="F247" s="1" t="s">
        <v>48</v>
      </c>
      <c r="G247" s="1" t="s">
        <v>162</v>
      </c>
      <c r="H247" s="2">
        <v>36</v>
      </c>
      <c r="I247" s="2" t="s">
        <v>123</v>
      </c>
      <c r="J247" s="6" t="s">
        <v>203</v>
      </c>
      <c r="K247" s="1">
        <v>18.899999999999999</v>
      </c>
      <c r="L247" s="8" t="s">
        <v>110</v>
      </c>
      <c r="M247" s="1" t="s">
        <v>31</v>
      </c>
      <c r="N247" s="1" t="s">
        <v>234</v>
      </c>
      <c r="O247" s="1" t="s">
        <v>125</v>
      </c>
    </row>
    <row r="248" spans="1:15" s="1" customFormat="1" ht="15" hidden="1" customHeight="1" x14ac:dyDescent="0.25">
      <c r="A248" s="1" t="s">
        <v>119</v>
      </c>
      <c r="B248" s="2">
        <v>2016</v>
      </c>
      <c r="C248" s="2" t="s">
        <v>404</v>
      </c>
      <c r="D248" s="2" t="s">
        <v>17</v>
      </c>
      <c r="E248" s="1" t="s">
        <v>78</v>
      </c>
      <c r="F248" s="1" t="s">
        <v>48</v>
      </c>
      <c r="G248" s="1" t="s">
        <v>162</v>
      </c>
      <c r="H248" s="2">
        <v>28</v>
      </c>
      <c r="I248" s="2" t="s">
        <v>123</v>
      </c>
      <c r="J248" s="2" t="s">
        <v>104</v>
      </c>
      <c r="K248" s="1">
        <v>37</v>
      </c>
      <c r="L248" s="8" t="s">
        <v>110</v>
      </c>
      <c r="M248" s="1" t="s">
        <v>22</v>
      </c>
      <c r="N248" s="1" t="s">
        <v>403</v>
      </c>
    </row>
    <row r="249" spans="1:15" s="1" customFormat="1" ht="15" hidden="1" customHeight="1" x14ac:dyDescent="0.25">
      <c r="A249" s="1" t="s">
        <v>119</v>
      </c>
      <c r="B249" s="2">
        <v>2016</v>
      </c>
      <c r="C249" s="2" t="s">
        <v>405</v>
      </c>
      <c r="D249" s="2" t="s">
        <v>17</v>
      </c>
      <c r="E249" s="1" t="s">
        <v>78</v>
      </c>
      <c r="F249" s="1" t="s">
        <v>48</v>
      </c>
      <c r="G249" s="1" t="s">
        <v>162</v>
      </c>
      <c r="H249" s="2">
        <v>29</v>
      </c>
      <c r="I249" s="2" t="s">
        <v>123</v>
      </c>
      <c r="J249" s="2" t="s">
        <v>104</v>
      </c>
      <c r="K249" s="1">
        <v>40</v>
      </c>
      <c r="L249" s="8" t="s">
        <v>110</v>
      </c>
      <c r="M249" s="1" t="s">
        <v>22</v>
      </c>
      <c r="N249" s="1" t="s">
        <v>403</v>
      </c>
    </row>
    <row r="250" spans="1:15" s="1" customFormat="1" ht="15" hidden="1" customHeight="1" x14ac:dyDescent="0.25">
      <c r="A250" s="1" t="s">
        <v>119</v>
      </c>
      <c r="B250" s="2">
        <v>2016</v>
      </c>
      <c r="C250" s="2" t="s">
        <v>406</v>
      </c>
      <c r="D250" s="2" t="s">
        <v>17</v>
      </c>
      <c r="E250" s="1" t="s">
        <v>78</v>
      </c>
      <c r="F250" s="1" t="s">
        <v>48</v>
      </c>
      <c r="G250" s="1" t="s">
        <v>162</v>
      </c>
      <c r="H250" s="2">
        <v>65</v>
      </c>
      <c r="I250" s="2" t="s">
        <v>123</v>
      </c>
      <c r="J250" s="2" t="s">
        <v>104</v>
      </c>
      <c r="K250" s="1">
        <v>56</v>
      </c>
      <c r="L250" s="8" t="s">
        <v>110</v>
      </c>
      <c r="M250" s="1" t="s">
        <v>22</v>
      </c>
      <c r="N250" s="1" t="s">
        <v>403</v>
      </c>
    </row>
    <row r="251" spans="1:15" s="1" customFormat="1" ht="15" hidden="1" customHeight="1" x14ac:dyDescent="0.25">
      <c r="A251" s="1" t="s">
        <v>119</v>
      </c>
      <c r="B251" s="2">
        <v>2016</v>
      </c>
      <c r="C251" s="2" t="s">
        <v>407</v>
      </c>
      <c r="D251" s="2" t="s">
        <v>17</v>
      </c>
      <c r="E251" s="1" t="s">
        <v>78</v>
      </c>
      <c r="F251" s="1" t="s">
        <v>48</v>
      </c>
      <c r="G251" s="1" t="s">
        <v>162</v>
      </c>
      <c r="H251" s="2">
        <v>20</v>
      </c>
      <c r="I251" s="2" t="s">
        <v>123</v>
      </c>
      <c r="J251" s="2" t="s">
        <v>104</v>
      </c>
      <c r="K251" s="1">
        <v>41</v>
      </c>
      <c r="L251" s="8" t="s">
        <v>110</v>
      </c>
      <c r="M251" s="1" t="s">
        <v>22</v>
      </c>
      <c r="N251" s="1" t="s">
        <v>403</v>
      </c>
    </row>
    <row r="252" spans="1:15" s="1" customFormat="1" ht="15" hidden="1" customHeight="1" x14ac:dyDescent="0.25">
      <c r="A252" s="1" t="s">
        <v>119</v>
      </c>
      <c r="B252" s="2">
        <v>2016</v>
      </c>
      <c r="C252" s="2" t="s">
        <v>408</v>
      </c>
      <c r="D252" s="2" t="s">
        <v>17</v>
      </c>
      <c r="E252" s="1" t="s">
        <v>78</v>
      </c>
      <c r="F252" s="1" t="s">
        <v>48</v>
      </c>
      <c r="G252" s="1" t="s">
        <v>162</v>
      </c>
      <c r="H252" s="2">
        <v>34</v>
      </c>
      <c r="I252" s="2" t="s">
        <v>123</v>
      </c>
      <c r="J252" s="2" t="s">
        <v>104</v>
      </c>
      <c r="K252" s="1">
        <v>59</v>
      </c>
      <c r="L252" s="8" t="s">
        <v>110</v>
      </c>
      <c r="M252" s="1" t="s">
        <v>22</v>
      </c>
      <c r="N252" s="1" t="s">
        <v>403</v>
      </c>
    </row>
    <row r="253" spans="1:15" s="1" customFormat="1" ht="15" hidden="1" customHeight="1" x14ac:dyDescent="0.25">
      <c r="A253" s="1" t="s">
        <v>119</v>
      </c>
      <c r="B253" s="2">
        <v>2016</v>
      </c>
      <c r="C253" s="2" t="s">
        <v>409</v>
      </c>
      <c r="D253" s="2" t="s">
        <v>17</v>
      </c>
      <c r="E253" s="1" t="s">
        <v>78</v>
      </c>
      <c r="F253" s="1" t="s">
        <v>48</v>
      </c>
      <c r="G253" s="1" t="s">
        <v>162</v>
      </c>
      <c r="H253" s="2">
        <v>28</v>
      </c>
      <c r="I253" s="2" t="s">
        <v>123</v>
      </c>
      <c r="J253" s="2" t="s">
        <v>104</v>
      </c>
      <c r="K253" s="1">
        <v>76</v>
      </c>
      <c r="L253" s="8" t="s">
        <v>110</v>
      </c>
      <c r="M253" s="1" t="s">
        <v>22</v>
      </c>
      <c r="N253" s="1" t="s">
        <v>403</v>
      </c>
    </row>
    <row r="254" spans="1:15" s="43" customFormat="1" hidden="1" x14ac:dyDescent="0.25">
      <c r="A254" s="40" t="s">
        <v>173</v>
      </c>
      <c r="B254" s="41">
        <v>2009</v>
      </c>
      <c r="C254" s="41" t="s">
        <v>174</v>
      </c>
      <c r="D254" s="41" t="s">
        <v>17</v>
      </c>
      <c r="E254" s="40" t="s">
        <v>78</v>
      </c>
      <c r="F254" s="40" t="s">
        <v>48</v>
      </c>
      <c r="G254" s="40" t="s">
        <v>162</v>
      </c>
      <c r="H254" s="41">
        <v>12</v>
      </c>
      <c r="I254" s="41" t="s">
        <v>32</v>
      </c>
      <c r="J254" s="41" t="s">
        <v>104</v>
      </c>
      <c r="K254" s="40">
        <v>86</v>
      </c>
      <c r="L254" s="42" t="s">
        <v>110</v>
      </c>
      <c r="M254" s="40" t="s">
        <v>22</v>
      </c>
      <c r="N254" s="40" t="s">
        <v>175</v>
      </c>
      <c r="O254" s="40" t="s">
        <v>176</v>
      </c>
    </row>
    <row r="255" spans="1:15" s="43" customFormat="1" hidden="1" x14ac:dyDescent="0.25">
      <c r="A255" s="40" t="s">
        <v>173</v>
      </c>
      <c r="B255" s="41">
        <v>2009</v>
      </c>
      <c r="C255" s="41" t="s">
        <v>174</v>
      </c>
      <c r="D255" s="41" t="s">
        <v>17</v>
      </c>
      <c r="E255" s="40" t="s">
        <v>78</v>
      </c>
      <c r="F255" s="40" t="s">
        <v>48</v>
      </c>
      <c r="G255" s="40" t="s">
        <v>162</v>
      </c>
      <c r="H255" s="41">
        <v>16</v>
      </c>
      <c r="I255" s="41" t="s">
        <v>32</v>
      </c>
      <c r="J255" s="41" t="s">
        <v>104</v>
      </c>
      <c r="K255" s="40">
        <v>69</v>
      </c>
      <c r="L255" s="42" t="s">
        <v>110</v>
      </c>
      <c r="M255" s="40" t="s">
        <v>22</v>
      </c>
      <c r="N255" s="40" t="s">
        <v>177</v>
      </c>
      <c r="O255" s="40" t="s">
        <v>176</v>
      </c>
    </row>
    <row r="256" spans="1:15" hidden="1" x14ac:dyDescent="0.25">
      <c r="A256" s="1" t="s">
        <v>71</v>
      </c>
      <c r="B256" s="2">
        <v>2007</v>
      </c>
      <c r="C256" s="2">
        <v>2006</v>
      </c>
      <c r="D256" s="2" t="s">
        <v>17</v>
      </c>
      <c r="E256" s="1" t="s">
        <v>72</v>
      </c>
      <c r="F256" s="1" t="s">
        <v>48</v>
      </c>
      <c r="G256" s="3" t="s">
        <v>73</v>
      </c>
      <c r="H256" s="2">
        <v>1</v>
      </c>
      <c r="I256" s="2" t="s">
        <v>19</v>
      </c>
      <c r="J256" s="2" t="s">
        <v>20</v>
      </c>
      <c r="K256" s="1">
        <v>9.4E-2</v>
      </c>
      <c r="L256" s="1" t="s">
        <v>21</v>
      </c>
      <c r="M256" s="3" t="s">
        <v>22</v>
      </c>
      <c r="N256" s="1"/>
      <c r="O256" s="1" t="s">
        <v>74</v>
      </c>
    </row>
    <row r="257" spans="1:15" hidden="1" x14ac:dyDescent="0.25">
      <c r="A257" s="1" t="s">
        <v>71</v>
      </c>
      <c r="B257" s="2">
        <v>2007</v>
      </c>
      <c r="C257" s="2">
        <v>2006</v>
      </c>
      <c r="D257" s="2" t="s">
        <v>17</v>
      </c>
      <c r="E257" s="1" t="s">
        <v>72</v>
      </c>
      <c r="F257" s="1" t="s">
        <v>48</v>
      </c>
      <c r="G257" s="3" t="s">
        <v>75</v>
      </c>
      <c r="H257" s="2">
        <v>10</v>
      </c>
      <c r="I257" s="2" t="s">
        <v>19</v>
      </c>
      <c r="J257" s="2" t="s">
        <v>20</v>
      </c>
      <c r="K257" s="1">
        <v>0.3</v>
      </c>
      <c r="L257" s="1" t="s">
        <v>21</v>
      </c>
      <c r="M257" s="3" t="s">
        <v>22</v>
      </c>
      <c r="N257" s="1"/>
      <c r="O257" s="1" t="s">
        <v>74</v>
      </c>
    </row>
    <row r="258" spans="1:15" hidden="1" x14ac:dyDescent="0.25">
      <c r="A258" s="1" t="s">
        <v>76</v>
      </c>
      <c r="B258" s="2">
        <v>1998</v>
      </c>
      <c r="C258" s="2" t="s">
        <v>77</v>
      </c>
      <c r="D258" s="2" t="s">
        <v>17</v>
      </c>
      <c r="E258" s="1" t="s">
        <v>78</v>
      </c>
      <c r="F258" s="1" t="s">
        <v>48</v>
      </c>
      <c r="G258" s="1" t="s">
        <v>79</v>
      </c>
      <c r="H258" s="2">
        <v>3</v>
      </c>
      <c r="I258" s="2" t="s">
        <v>32</v>
      </c>
      <c r="J258" s="2" t="s">
        <v>20</v>
      </c>
      <c r="K258" s="1">
        <v>0.51</v>
      </c>
      <c r="L258" s="8" t="s">
        <v>21</v>
      </c>
      <c r="M258" s="1" t="s">
        <v>45</v>
      </c>
      <c r="N258" s="8"/>
      <c r="O258" s="1" t="s">
        <v>80</v>
      </c>
    </row>
    <row r="259" spans="1:15" hidden="1" x14ac:dyDescent="0.25">
      <c r="A259" s="1" t="s">
        <v>76</v>
      </c>
      <c r="B259" s="2">
        <v>1998</v>
      </c>
      <c r="C259" s="2" t="s">
        <v>77</v>
      </c>
      <c r="D259" s="2" t="s">
        <v>17</v>
      </c>
      <c r="E259" s="1" t="s">
        <v>78</v>
      </c>
      <c r="F259" s="1" t="s">
        <v>48</v>
      </c>
      <c r="G259" s="1" t="s">
        <v>81</v>
      </c>
      <c r="H259" s="2">
        <v>15</v>
      </c>
      <c r="I259" s="2" t="s">
        <v>32</v>
      </c>
      <c r="J259" s="2" t="s">
        <v>20</v>
      </c>
      <c r="K259" s="1">
        <v>8.4000000000000005E-2</v>
      </c>
      <c r="L259" s="8" t="s">
        <v>21</v>
      </c>
      <c r="M259" s="1" t="s">
        <v>45</v>
      </c>
      <c r="N259" s="8"/>
      <c r="O259" s="1" t="s">
        <v>80</v>
      </c>
    </row>
    <row r="260" spans="1:15" hidden="1" x14ac:dyDescent="0.25">
      <c r="A260" s="1" t="s">
        <v>76</v>
      </c>
      <c r="B260" s="2">
        <v>1998</v>
      </c>
      <c r="C260" s="2" t="s">
        <v>77</v>
      </c>
      <c r="D260" s="2" t="s">
        <v>17</v>
      </c>
      <c r="E260" s="1" t="s">
        <v>78</v>
      </c>
      <c r="F260" s="1" t="s">
        <v>48</v>
      </c>
      <c r="G260" s="1" t="s">
        <v>81</v>
      </c>
      <c r="H260" s="2">
        <v>15</v>
      </c>
      <c r="I260" s="2" t="s">
        <v>32</v>
      </c>
      <c r="J260" s="2" t="s">
        <v>20</v>
      </c>
      <c r="K260" s="1">
        <v>7.6999999999999999E-2</v>
      </c>
      <c r="L260" s="8" t="s">
        <v>21</v>
      </c>
      <c r="M260" s="1" t="s">
        <v>31</v>
      </c>
      <c r="N260" s="8"/>
      <c r="O260" s="1" t="s">
        <v>80</v>
      </c>
    </row>
    <row r="261" spans="1:15" hidden="1" x14ac:dyDescent="0.25">
      <c r="A261" s="1" t="s">
        <v>76</v>
      </c>
      <c r="B261" s="2">
        <v>1998</v>
      </c>
      <c r="C261" s="2" t="s">
        <v>77</v>
      </c>
      <c r="D261" s="2" t="s">
        <v>17</v>
      </c>
      <c r="E261" s="1" t="s">
        <v>78</v>
      </c>
      <c r="F261" s="1" t="s">
        <v>48</v>
      </c>
      <c r="G261" s="1" t="s">
        <v>81</v>
      </c>
      <c r="H261" s="2">
        <v>24</v>
      </c>
      <c r="I261" s="2" t="s">
        <v>32</v>
      </c>
      <c r="J261" s="2" t="s">
        <v>20</v>
      </c>
      <c r="K261" s="1">
        <v>0.1</v>
      </c>
      <c r="L261" s="8" t="s">
        <v>21</v>
      </c>
      <c r="M261" s="1" t="s">
        <v>45</v>
      </c>
      <c r="N261" s="8"/>
      <c r="O261" s="1" t="s">
        <v>80</v>
      </c>
    </row>
    <row r="262" spans="1:15" hidden="1" x14ac:dyDescent="0.25">
      <c r="A262" s="1" t="s">
        <v>76</v>
      </c>
      <c r="B262" s="2">
        <v>1998</v>
      </c>
      <c r="C262" s="2" t="s">
        <v>77</v>
      </c>
      <c r="D262" s="2" t="s">
        <v>17</v>
      </c>
      <c r="E262" s="1" t="s">
        <v>78</v>
      </c>
      <c r="F262" s="1" t="s">
        <v>48</v>
      </c>
      <c r="G262" s="1" t="s">
        <v>81</v>
      </c>
      <c r="H262" s="2">
        <v>24</v>
      </c>
      <c r="I262" s="2" t="s">
        <v>32</v>
      </c>
      <c r="J262" s="2" t="s">
        <v>20</v>
      </c>
      <c r="K262" s="1">
        <v>6.4000000000000001E-2</v>
      </c>
      <c r="L262" s="8" t="s">
        <v>21</v>
      </c>
      <c r="M262" s="1" t="s">
        <v>31</v>
      </c>
      <c r="N262" s="8"/>
      <c r="O262" s="1" t="s">
        <v>80</v>
      </c>
    </row>
    <row r="263" spans="1:15" hidden="1" x14ac:dyDescent="0.25">
      <c r="A263" s="1" t="s">
        <v>76</v>
      </c>
      <c r="B263" s="2">
        <v>1998</v>
      </c>
      <c r="C263" s="2" t="s">
        <v>77</v>
      </c>
      <c r="D263" s="2" t="s">
        <v>26</v>
      </c>
      <c r="E263" s="1" t="s">
        <v>78</v>
      </c>
      <c r="F263" s="1" t="s">
        <v>48</v>
      </c>
      <c r="G263" s="1" t="s">
        <v>81</v>
      </c>
      <c r="H263" s="2">
        <v>3</v>
      </c>
      <c r="I263" s="2" t="s">
        <v>32</v>
      </c>
      <c r="J263" s="2" t="s">
        <v>20</v>
      </c>
      <c r="K263" s="1">
        <v>0.12</v>
      </c>
      <c r="L263" s="8" t="s">
        <v>21</v>
      </c>
      <c r="M263" s="1" t="s">
        <v>45</v>
      </c>
      <c r="N263" s="8"/>
      <c r="O263" s="1" t="s">
        <v>80</v>
      </c>
    </row>
    <row r="264" spans="1:15" hidden="1" x14ac:dyDescent="0.25">
      <c r="A264" s="1" t="s">
        <v>76</v>
      </c>
      <c r="B264" s="2">
        <v>1998</v>
      </c>
      <c r="C264" s="2" t="s">
        <v>77</v>
      </c>
      <c r="D264" s="2" t="s">
        <v>26</v>
      </c>
      <c r="E264" s="1" t="s">
        <v>78</v>
      </c>
      <c r="F264" s="1" t="s">
        <v>48</v>
      </c>
      <c r="G264" s="1" t="s">
        <v>81</v>
      </c>
      <c r="H264" s="2">
        <v>3</v>
      </c>
      <c r="I264" s="2" t="s">
        <v>32</v>
      </c>
      <c r="J264" s="2" t="s">
        <v>20</v>
      </c>
      <c r="K264" s="1">
        <v>0.1</v>
      </c>
      <c r="L264" s="8" t="s">
        <v>21</v>
      </c>
      <c r="M264" s="1" t="s">
        <v>31</v>
      </c>
      <c r="N264" s="8"/>
      <c r="O264" s="1" t="s">
        <v>80</v>
      </c>
    </row>
    <row r="265" spans="1:15" hidden="1" x14ac:dyDescent="0.25">
      <c r="A265" s="1" t="s">
        <v>76</v>
      </c>
      <c r="B265" s="2">
        <v>2011</v>
      </c>
      <c r="C265" s="2" t="s">
        <v>16</v>
      </c>
      <c r="D265" s="2" t="s">
        <v>17</v>
      </c>
      <c r="E265" s="1" t="s">
        <v>78</v>
      </c>
      <c r="F265" s="1" t="s">
        <v>48</v>
      </c>
      <c r="G265" s="3" t="s">
        <v>16</v>
      </c>
      <c r="H265" s="2">
        <v>116</v>
      </c>
      <c r="I265" s="2" t="s">
        <v>19</v>
      </c>
      <c r="J265" s="2" t="s">
        <v>20</v>
      </c>
      <c r="K265" s="1">
        <v>0.09</v>
      </c>
      <c r="L265" s="1" t="s">
        <v>21</v>
      </c>
      <c r="M265" s="1" t="s">
        <v>22</v>
      </c>
      <c r="N265" s="8" t="s">
        <v>82</v>
      </c>
      <c r="O265" s="4" t="s">
        <v>83</v>
      </c>
    </row>
    <row r="266" spans="1:15" hidden="1" x14ac:dyDescent="0.25">
      <c r="A266" s="1" t="s">
        <v>76</v>
      </c>
      <c r="B266" s="2">
        <v>2011</v>
      </c>
      <c r="C266" s="2" t="s">
        <v>16</v>
      </c>
      <c r="D266" s="2" t="s">
        <v>26</v>
      </c>
      <c r="E266" s="1" t="s">
        <v>78</v>
      </c>
      <c r="F266" s="1" t="s">
        <v>48</v>
      </c>
      <c r="G266" s="3" t="s">
        <v>16</v>
      </c>
      <c r="H266" s="2">
        <v>167</v>
      </c>
      <c r="I266" s="2" t="s">
        <v>19</v>
      </c>
      <c r="J266" s="2" t="s">
        <v>20</v>
      </c>
      <c r="K266" s="1">
        <v>4.5999999999999999E-2</v>
      </c>
      <c r="L266" s="1" t="s">
        <v>21</v>
      </c>
      <c r="M266" s="1" t="s">
        <v>22</v>
      </c>
      <c r="N266" s="8" t="s">
        <v>82</v>
      </c>
      <c r="O266" s="4" t="s">
        <v>84</v>
      </c>
    </row>
    <row r="267" spans="1:15" s="43" customFormat="1" hidden="1" x14ac:dyDescent="0.25">
      <c r="A267" s="40" t="s">
        <v>76</v>
      </c>
      <c r="B267" s="41">
        <v>1998</v>
      </c>
      <c r="C267" s="41" t="s">
        <v>77</v>
      </c>
      <c r="D267" s="41" t="s">
        <v>26</v>
      </c>
      <c r="E267" s="40" t="s">
        <v>78</v>
      </c>
      <c r="F267" s="40" t="s">
        <v>48</v>
      </c>
      <c r="G267" s="40" t="s">
        <v>81</v>
      </c>
      <c r="H267" s="41">
        <v>3</v>
      </c>
      <c r="I267" s="41" t="s">
        <v>32</v>
      </c>
      <c r="J267" s="41" t="s">
        <v>398</v>
      </c>
      <c r="K267" s="40">
        <v>35</v>
      </c>
      <c r="L267" s="45" t="s">
        <v>387</v>
      </c>
      <c r="M267" s="40" t="s">
        <v>45</v>
      </c>
      <c r="N267" s="40" t="s">
        <v>402</v>
      </c>
      <c r="O267" s="40" t="s">
        <v>80</v>
      </c>
    </row>
    <row r="268" spans="1:15" hidden="1" x14ac:dyDescent="0.25">
      <c r="A268" s="1" t="s">
        <v>76</v>
      </c>
      <c r="B268" s="2">
        <v>1998</v>
      </c>
      <c r="C268" s="2" t="s">
        <v>77</v>
      </c>
      <c r="D268" s="2" t="s">
        <v>26</v>
      </c>
      <c r="E268" s="1" t="s">
        <v>78</v>
      </c>
      <c r="F268" s="1" t="s">
        <v>48</v>
      </c>
      <c r="G268" s="1" t="s">
        <v>81</v>
      </c>
      <c r="H268" s="2">
        <v>3</v>
      </c>
      <c r="I268" s="2" t="s">
        <v>32</v>
      </c>
      <c r="J268" s="2" t="s">
        <v>398</v>
      </c>
      <c r="K268" s="1">
        <v>38</v>
      </c>
      <c r="L268" s="8" t="s">
        <v>387</v>
      </c>
      <c r="M268" s="1" t="s">
        <v>31</v>
      </c>
      <c r="N268" s="1" t="s">
        <v>402</v>
      </c>
      <c r="O268" s="1" t="s">
        <v>80</v>
      </c>
    </row>
    <row r="269" spans="1:15" s="43" customFormat="1" hidden="1" x14ac:dyDescent="0.25">
      <c r="A269" s="44" t="s">
        <v>76</v>
      </c>
      <c r="B269" s="41">
        <v>1998</v>
      </c>
      <c r="C269" s="41" t="s">
        <v>77</v>
      </c>
      <c r="D269" s="41" t="s">
        <v>17</v>
      </c>
      <c r="E269" s="40" t="s">
        <v>78</v>
      </c>
      <c r="F269" s="40" t="s">
        <v>48</v>
      </c>
      <c r="G269" s="40" t="s">
        <v>81</v>
      </c>
      <c r="H269" s="41">
        <v>15</v>
      </c>
      <c r="I269" s="41" t="s">
        <v>32</v>
      </c>
      <c r="J269" s="41" t="s">
        <v>398</v>
      </c>
      <c r="K269" s="40">
        <v>37</v>
      </c>
      <c r="L269" s="45" t="s">
        <v>387</v>
      </c>
      <c r="M269" s="40" t="s">
        <v>45</v>
      </c>
      <c r="N269" s="40" t="s">
        <v>402</v>
      </c>
      <c r="O269" s="40" t="s">
        <v>80</v>
      </c>
    </row>
    <row r="270" spans="1:15" hidden="1" x14ac:dyDescent="0.25">
      <c r="A270" s="12" t="s">
        <v>76</v>
      </c>
      <c r="B270" s="2">
        <v>1998</v>
      </c>
      <c r="C270" s="2" t="s">
        <v>77</v>
      </c>
      <c r="D270" s="2" t="s">
        <v>17</v>
      </c>
      <c r="E270" s="1" t="s">
        <v>78</v>
      </c>
      <c r="F270" s="1" t="s">
        <v>48</v>
      </c>
      <c r="G270" s="1" t="s">
        <v>81</v>
      </c>
      <c r="H270" s="2">
        <v>15</v>
      </c>
      <c r="I270" s="2" t="s">
        <v>32</v>
      </c>
      <c r="J270" s="2" t="s">
        <v>398</v>
      </c>
      <c r="K270" s="1">
        <v>40</v>
      </c>
      <c r="L270" s="8" t="s">
        <v>387</v>
      </c>
      <c r="M270" s="1" t="s">
        <v>31</v>
      </c>
      <c r="N270" s="1" t="s">
        <v>402</v>
      </c>
      <c r="O270" s="1" t="s">
        <v>80</v>
      </c>
    </row>
    <row r="271" spans="1:15" s="43" customFormat="1" hidden="1" x14ac:dyDescent="0.25">
      <c r="A271" s="44" t="s">
        <v>76</v>
      </c>
      <c r="B271" s="41">
        <v>1998</v>
      </c>
      <c r="C271" s="41" t="s">
        <v>77</v>
      </c>
      <c r="D271" s="41" t="s">
        <v>17</v>
      </c>
      <c r="E271" s="40" t="s">
        <v>78</v>
      </c>
      <c r="F271" s="40" t="s">
        <v>48</v>
      </c>
      <c r="G271" s="40" t="s">
        <v>81</v>
      </c>
      <c r="H271" s="41">
        <v>24</v>
      </c>
      <c r="I271" s="41" t="s">
        <v>32</v>
      </c>
      <c r="J271" s="41" t="s">
        <v>398</v>
      </c>
      <c r="K271" s="40">
        <v>38</v>
      </c>
      <c r="L271" s="45" t="s">
        <v>387</v>
      </c>
      <c r="M271" s="40" t="s">
        <v>45</v>
      </c>
      <c r="N271" s="40" t="s">
        <v>402</v>
      </c>
      <c r="O271" s="40" t="s">
        <v>80</v>
      </c>
    </row>
    <row r="272" spans="1:15" hidden="1" x14ac:dyDescent="0.25">
      <c r="A272" s="12" t="s">
        <v>76</v>
      </c>
      <c r="B272" s="2">
        <v>1998</v>
      </c>
      <c r="C272" s="2" t="s">
        <v>77</v>
      </c>
      <c r="D272" s="2" t="s">
        <v>17</v>
      </c>
      <c r="E272" s="1" t="s">
        <v>78</v>
      </c>
      <c r="F272" s="1" t="s">
        <v>48</v>
      </c>
      <c r="G272" s="1" t="s">
        <v>81</v>
      </c>
      <c r="H272" s="2">
        <v>24</v>
      </c>
      <c r="I272" s="2" t="s">
        <v>32</v>
      </c>
      <c r="J272" s="2" t="s">
        <v>398</v>
      </c>
      <c r="K272" s="1">
        <v>40</v>
      </c>
      <c r="L272" s="8" t="s">
        <v>387</v>
      </c>
      <c r="M272" s="1" t="s">
        <v>31</v>
      </c>
      <c r="N272" s="1" t="s">
        <v>402</v>
      </c>
      <c r="O272" s="1" t="s">
        <v>80</v>
      </c>
    </row>
    <row r="273" spans="1:15" s="43" customFormat="1" hidden="1" x14ac:dyDescent="0.25">
      <c r="A273" s="44" t="s">
        <v>76</v>
      </c>
      <c r="B273" s="41">
        <v>1998</v>
      </c>
      <c r="C273" s="41" t="s">
        <v>77</v>
      </c>
      <c r="D273" s="41" t="s">
        <v>26</v>
      </c>
      <c r="E273" s="40" t="s">
        <v>78</v>
      </c>
      <c r="F273" s="40" t="s">
        <v>48</v>
      </c>
      <c r="G273" s="40" t="s">
        <v>81</v>
      </c>
      <c r="H273" s="41">
        <v>3</v>
      </c>
      <c r="I273" s="41" t="s">
        <v>32</v>
      </c>
      <c r="J273" s="41" t="s">
        <v>180</v>
      </c>
      <c r="K273" s="40">
        <v>41</v>
      </c>
      <c r="L273" s="40" t="s">
        <v>110</v>
      </c>
      <c r="M273" s="40" t="s">
        <v>45</v>
      </c>
      <c r="N273" s="40" t="s">
        <v>181</v>
      </c>
      <c r="O273" s="40" t="s">
        <v>80</v>
      </c>
    </row>
    <row r="274" spans="1:15" hidden="1" x14ac:dyDescent="0.25">
      <c r="A274" s="12" t="s">
        <v>76</v>
      </c>
      <c r="B274" s="2">
        <v>1998</v>
      </c>
      <c r="C274" s="2" t="s">
        <v>77</v>
      </c>
      <c r="D274" s="2" t="s">
        <v>26</v>
      </c>
      <c r="E274" s="1" t="s">
        <v>78</v>
      </c>
      <c r="F274" s="1" t="s">
        <v>48</v>
      </c>
      <c r="G274" s="1" t="s">
        <v>81</v>
      </c>
      <c r="H274" s="2">
        <v>3</v>
      </c>
      <c r="I274" s="2" t="s">
        <v>32</v>
      </c>
      <c r="J274" s="2" t="s">
        <v>180</v>
      </c>
      <c r="K274" s="1">
        <v>42</v>
      </c>
      <c r="L274" s="1" t="s">
        <v>110</v>
      </c>
      <c r="M274" s="1" t="s">
        <v>31</v>
      </c>
      <c r="N274" s="1" t="s">
        <v>181</v>
      </c>
      <c r="O274" s="1" t="s">
        <v>80</v>
      </c>
    </row>
    <row r="275" spans="1:15" s="43" customFormat="1" hidden="1" x14ac:dyDescent="0.25">
      <c r="A275" s="44" t="s">
        <v>76</v>
      </c>
      <c r="B275" s="41">
        <v>1998</v>
      </c>
      <c r="C275" s="41" t="s">
        <v>77</v>
      </c>
      <c r="D275" s="41" t="s">
        <v>17</v>
      </c>
      <c r="E275" s="40" t="s">
        <v>78</v>
      </c>
      <c r="F275" s="40" t="s">
        <v>48</v>
      </c>
      <c r="G275" s="40" t="s">
        <v>81</v>
      </c>
      <c r="H275" s="41">
        <v>24</v>
      </c>
      <c r="I275" s="41" t="s">
        <v>32</v>
      </c>
      <c r="J275" s="41" t="s">
        <v>180</v>
      </c>
      <c r="K275" s="40">
        <v>22</v>
      </c>
      <c r="L275" s="40" t="s">
        <v>110</v>
      </c>
      <c r="M275" s="40" t="s">
        <v>45</v>
      </c>
      <c r="N275" s="40" t="s">
        <v>181</v>
      </c>
      <c r="O275" s="40" t="s">
        <v>80</v>
      </c>
    </row>
    <row r="276" spans="1:15" hidden="1" x14ac:dyDescent="0.25">
      <c r="A276" s="12" t="s">
        <v>76</v>
      </c>
      <c r="B276" s="2">
        <v>1998</v>
      </c>
      <c r="C276" s="2" t="s">
        <v>77</v>
      </c>
      <c r="D276" s="2" t="s">
        <v>17</v>
      </c>
      <c r="E276" s="1" t="s">
        <v>78</v>
      </c>
      <c r="F276" s="1" t="s">
        <v>48</v>
      </c>
      <c r="G276" s="1" t="s">
        <v>81</v>
      </c>
      <c r="H276" s="2">
        <v>24</v>
      </c>
      <c r="I276" s="2" t="s">
        <v>32</v>
      </c>
      <c r="J276" s="2" t="s">
        <v>180</v>
      </c>
      <c r="K276" s="1">
        <v>27</v>
      </c>
      <c r="L276" s="1" t="s">
        <v>110</v>
      </c>
      <c r="M276" s="1" t="s">
        <v>31</v>
      </c>
      <c r="N276" s="1" t="s">
        <v>181</v>
      </c>
      <c r="O276" s="1" t="s">
        <v>80</v>
      </c>
    </row>
    <row r="277" spans="1:15" s="43" customFormat="1" hidden="1" x14ac:dyDescent="0.25">
      <c r="A277" s="44" t="s">
        <v>76</v>
      </c>
      <c r="B277" s="41">
        <v>1998</v>
      </c>
      <c r="C277" s="41" t="s">
        <v>77</v>
      </c>
      <c r="D277" s="41" t="s">
        <v>17</v>
      </c>
      <c r="E277" s="40" t="s">
        <v>78</v>
      </c>
      <c r="F277" s="40" t="s">
        <v>48</v>
      </c>
      <c r="G277" s="40" t="s">
        <v>81</v>
      </c>
      <c r="H277" s="41">
        <v>15</v>
      </c>
      <c r="I277" s="41" t="s">
        <v>32</v>
      </c>
      <c r="J277" s="41" t="s">
        <v>180</v>
      </c>
      <c r="K277" s="40">
        <v>21</v>
      </c>
      <c r="L277" s="40" t="s">
        <v>110</v>
      </c>
      <c r="M277" s="40" t="s">
        <v>45</v>
      </c>
      <c r="N277" s="40" t="s">
        <v>181</v>
      </c>
      <c r="O277" s="40" t="s">
        <v>80</v>
      </c>
    </row>
    <row r="278" spans="1:15" hidden="1" x14ac:dyDescent="0.25">
      <c r="A278" s="12" t="s">
        <v>76</v>
      </c>
      <c r="B278" s="2">
        <v>1998</v>
      </c>
      <c r="C278" s="2" t="s">
        <v>77</v>
      </c>
      <c r="D278" s="2" t="s">
        <v>17</v>
      </c>
      <c r="E278" s="1" t="s">
        <v>78</v>
      </c>
      <c r="F278" s="1" t="s">
        <v>48</v>
      </c>
      <c r="G278" s="1" t="s">
        <v>81</v>
      </c>
      <c r="H278" s="2">
        <v>15</v>
      </c>
      <c r="I278" s="2" t="s">
        <v>32</v>
      </c>
      <c r="J278" s="2" t="s">
        <v>180</v>
      </c>
      <c r="K278" s="1">
        <v>25</v>
      </c>
      <c r="L278" s="1" t="s">
        <v>110</v>
      </c>
      <c r="M278" s="1" t="s">
        <v>31</v>
      </c>
      <c r="N278" s="1" t="s">
        <v>181</v>
      </c>
      <c r="O278" s="1" t="s">
        <v>80</v>
      </c>
    </row>
    <row r="279" spans="1:15" s="43" customFormat="1" hidden="1" x14ac:dyDescent="0.25">
      <c r="A279" s="44" t="s">
        <v>44</v>
      </c>
      <c r="B279" s="41">
        <v>2002</v>
      </c>
      <c r="C279" s="41">
        <v>2000</v>
      </c>
      <c r="D279" s="41" t="s">
        <v>17</v>
      </c>
      <c r="E279" s="40" t="s">
        <v>18</v>
      </c>
      <c r="F279" s="49" t="s">
        <v>16</v>
      </c>
      <c r="G279" s="40" t="s">
        <v>34</v>
      </c>
      <c r="H279" s="41">
        <v>1</v>
      </c>
      <c r="I279" s="41" t="s">
        <v>19</v>
      </c>
      <c r="J279" s="46" t="s">
        <v>49</v>
      </c>
      <c r="K279" s="47">
        <v>5.5399999999999998E-2</v>
      </c>
      <c r="L279" s="49" t="s">
        <v>21</v>
      </c>
      <c r="M279" s="40" t="s">
        <v>45</v>
      </c>
      <c r="N279" s="40"/>
      <c r="O279" s="50" t="s">
        <v>46</v>
      </c>
    </row>
    <row r="280" spans="1:15" s="43" customFormat="1" hidden="1" x14ac:dyDescent="0.25">
      <c r="A280" s="44" t="s">
        <v>44</v>
      </c>
      <c r="B280" s="41">
        <v>2002</v>
      </c>
      <c r="C280" s="41">
        <v>2000</v>
      </c>
      <c r="D280" s="41" t="s">
        <v>25</v>
      </c>
      <c r="E280" s="40" t="s">
        <v>18</v>
      </c>
      <c r="F280" s="40" t="s">
        <v>16</v>
      </c>
      <c r="G280" s="40" t="s">
        <v>34</v>
      </c>
      <c r="H280" s="41">
        <v>1</v>
      </c>
      <c r="I280" s="41" t="s">
        <v>19</v>
      </c>
      <c r="J280" s="46" t="s">
        <v>49</v>
      </c>
      <c r="K280" s="47">
        <v>2.6200000000000001E-2</v>
      </c>
      <c r="L280" s="49" t="s">
        <v>21</v>
      </c>
      <c r="M280" s="40" t="s">
        <v>45</v>
      </c>
      <c r="N280" s="40"/>
      <c r="O280" s="50" t="s">
        <v>46</v>
      </c>
    </row>
    <row r="281" spans="1:15" s="43" customFormat="1" hidden="1" x14ac:dyDescent="0.25">
      <c r="A281" s="44" t="s">
        <v>44</v>
      </c>
      <c r="B281" s="41">
        <v>2002</v>
      </c>
      <c r="C281" s="41">
        <v>2000</v>
      </c>
      <c r="D281" s="41" t="s">
        <v>28</v>
      </c>
      <c r="E281" s="40" t="s">
        <v>47</v>
      </c>
      <c r="F281" s="40" t="s">
        <v>48</v>
      </c>
      <c r="G281" s="40" t="s">
        <v>34</v>
      </c>
      <c r="H281" s="41">
        <v>1</v>
      </c>
      <c r="I281" s="41" t="s">
        <v>19</v>
      </c>
      <c r="J281" s="46" t="s">
        <v>49</v>
      </c>
      <c r="K281" s="47">
        <v>7.1300000000000002E-2</v>
      </c>
      <c r="L281" s="49" t="s">
        <v>21</v>
      </c>
      <c r="M281" s="40" t="s">
        <v>45</v>
      </c>
      <c r="N281" s="40"/>
      <c r="O281" s="50" t="s">
        <v>46</v>
      </c>
    </row>
    <row r="282" spans="1:15" s="43" customFormat="1" hidden="1" x14ac:dyDescent="0.25">
      <c r="A282" s="44" t="s">
        <v>44</v>
      </c>
      <c r="B282" s="41">
        <v>2002</v>
      </c>
      <c r="C282" s="41">
        <v>2000</v>
      </c>
      <c r="D282" s="41" t="s">
        <v>28</v>
      </c>
      <c r="E282" s="40" t="s">
        <v>47</v>
      </c>
      <c r="F282" s="40" t="s">
        <v>48</v>
      </c>
      <c r="G282" s="40" t="s">
        <v>34</v>
      </c>
      <c r="H282" s="41">
        <v>1</v>
      </c>
      <c r="I282" s="41" t="s">
        <v>19</v>
      </c>
      <c r="J282" s="46" t="s">
        <v>49</v>
      </c>
      <c r="K282" s="47">
        <v>4.3200000000000002E-2</v>
      </c>
      <c r="L282" s="49" t="s">
        <v>21</v>
      </c>
      <c r="M282" s="40" t="s">
        <v>45</v>
      </c>
      <c r="N282" s="40"/>
      <c r="O282" s="50" t="s">
        <v>46</v>
      </c>
    </row>
    <row r="283" spans="1:15" hidden="1" x14ac:dyDescent="0.25">
      <c r="A283" s="12" t="s">
        <v>89</v>
      </c>
      <c r="B283" s="2">
        <v>2001</v>
      </c>
      <c r="C283" s="2" t="s">
        <v>90</v>
      </c>
      <c r="D283" s="2" t="s">
        <v>17</v>
      </c>
      <c r="E283" s="1" t="s">
        <v>78</v>
      </c>
      <c r="F283" s="1" t="s">
        <v>48</v>
      </c>
      <c r="G283" s="1" t="s">
        <v>91</v>
      </c>
      <c r="H283" s="2">
        <v>106</v>
      </c>
      <c r="I283" s="2" t="s">
        <v>19</v>
      </c>
      <c r="J283" s="2" t="s">
        <v>20</v>
      </c>
      <c r="K283" s="1">
        <v>9.2999999999999999E-2</v>
      </c>
      <c r="L283" s="1" t="s">
        <v>21</v>
      </c>
      <c r="M283" s="1" t="s">
        <v>22</v>
      </c>
      <c r="N283" s="8"/>
      <c r="O283" s="1" t="s">
        <v>92</v>
      </c>
    </row>
    <row r="284" spans="1:15" hidden="1" x14ac:dyDescent="0.25">
      <c r="A284" s="12" t="s">
        <v>89</v>
      </c>
      <c r="B284" s="2">
        <v>2001</v>
      </c>
      <c r="C284" s="2" t="s">
        <v>90</v>
      </c>
      <c r="D284" s="2" t="s">
        <v>26</v>
      </c>
      <c r="E284" s="1" t="s">
        <v>78</v>
      </c>
      <c r="F284" s="1" t="s">
        <v>48</v>
      </c>
      <c r="G284" s="1" t="s">
        <v>91</v>
      </c>
      <c r="H284" s="2">
        <v>108</v>
      </c>
      <c r="I284" s="2" t="s">
        <v>19</v>
      </c>
      <c r="J284" s="2" t="s">
        <v>20</v>
      </c>
      <c r="K284" s="1">
        <v>4.9000000000000002E-2</v>
      </c>
      <c r="L284" s="1" t="s">
        <v>21</v>
      </c>
      <c r="M284" s="1" t="s">
        <v>22</v>
      </c>
      <c r="N284" s="8"/>
      <c r="O284" s="1" t="s">
        <v>92</v>
      </c>
    </row>
    <row r="285" spans="1:15" hidden="1" x14ac:dyDescent="0.25">
      <c r="A285" s="12" t="s">
        <v>178</v>
      </c>
      <c r="B285" s="2">
        <v>2001</v>
      </c>
      <c r="C285" s="2" t="s">
        <v>179</v>
      </c>
      <c r="D285" s="2" t="s">
        <v>26</v>
      </c>
      <c r="E285" s="1" t="s">
        <v>78</v>
      </c>
      <c r="F285" s="1" t="s">
        <v>48</v>
      </c>
      <c r="G285" s="1" t="s">
        <v>91</v>
      </c>
      <c r="H285" s="2">
        <v>47</v>
      </c>
      <c r="I285" s="2" t="s">
        <v>32</v>
      </c>
      <c r="J285" s="2" t="s">
        <v>104</v>
      </c>
      <c r="K285" s="1">
        <v>19.3</v>
      </c>
      <c r="L285" s="8" t="s">
        <v>110</v>
      </c>
      <c r="M285" s="1" t="s">
        <v>22</v>
      </c>
      <c r="N285" s="1"/>
      <c r="O285" s="1" t="s">
        <v>92</v>
      </c>
    </row>
    <row r="286" spans="1:15" hidden="1" x14ac:dyDescent="0.25">
      <c r="A286" s="12" t="s">
        <v>178</v>
      </c>
      <c r="B286" s="2">
        <v>2001</v>
      </c>
      <c r="C286" s="2" t="s">
        <v>179</v>
      </c>
      <c r="D286" s="2" t="s">
        <v>17</v>
      </c>
      <c r="E286" s="1" t="s">
        <v>78</v>
      </c>
      <c r="F286" s="1" t="s">
        <v>48</v>
      </c>
      <c r="G286" s="1" t="s">
        <v>91</v>
      </c>
      <c r="H286" s="2">
        <v>228</v>
      </c>
      <c r="I286" s="2" t="s">
        <v>32</v>
      </c>
      <c r="J286" s="2" t="s">
        <v>180</v>
      </c>
      <c r="K286" s="1">
        <v>21.4</v>
      </c>
      <c r="L286" s="8" t="s">
        <v>110</v>
      </c>
      <c r="M286" s="1" t="s">
        <v>22</v>
      </c>
      <c r="N286" s="1" t="s">
        <v>181</v>
      </c>
      <c r="O286" s="1" t="s">
        <v>92</v>
      </c>
    </row>
    <row r="287" spans="1:15" s="43" customFormat="1" hidden="1" x14ac:dyDescent="0.25">
      <c r="A287" s="44" t="s">
        <v>178</v>
      </c>
      <c r="B287" s="41">
        <v>2001</v>
      </c>
      <c r="C287" s="41" t="s">
        <v>179</v>
      </c>
      <c r="D287" s="41" t="s">
        <v>26</v>
      </c>
      <c r="E287" s="40" t="s">
        <v>78</v>
      </c>
      <c r="F287" s="40" t="s">
        <v>48</v>
      </c>
      <c r="G287" s="40" t="s">
        <v>91</v>
      </c>
      <c r="H287" s="41">
        <v>266</v>
      </c>
      <c r="I287" s="41" t="s">
        <v>32</v>
      </c>
      <c r="J287" s="41" t="s">
        <v>180</v>
      </c>
      <c r="K287" s="40">
        <v>11.7</v>
      </c>
      <c r="L287" s="45" t="s">
        <v>110</v>
      </c>
      <c r="M287" s="40" t="s">
        <v>22</v>
      </c>
      <c r="N287" s="40" t="s">
        <v>181</v>
      </c>
      <c r="O287" s="40" t="s">
        <v>92</v>
      </c>
    </row>
    <row r="288" spans="1:15" hidden="1" x14ac:dyDescent="0.25">
      <c r="A288" s="12" t="s">
        <v>93</v>
      </c>
      <c r="B288" s="2">
        <v>2001</v>
      </c>
      <c r="C288" s="2">
        <v>1999</v>
      </c>
      <c r="D288" s="2" t="s">
        <v>25</v>
      </c>
      <c r="E288" s="1" t="s">
        <v>18</v>
      </c>
      <c r="F288" s="1" t="s">
        <v>94</v>
      </c>
      <c r="G288" s="1" t="s">
        <v>95</v>
      </c>
      <c r="H288" s="2">
        <v>6</v>
      </c>
      <c r="I288" s="2" t="s">
        <v>19</v>
      </c>
      <c r="J288" s="2" t="s">
        <v>20</v>
      </c>
      <c r="K288" s="1">
        <v>6.8000000000000005E-2</v>
      </c>
      <c r="L288" s="1" t="s">
        <v>21</v>
      </c>
      <c r="M288" s="1" t="s">
        <v>22</v>
      </c>
      <c r="N288" s="8"/>
      <c r="O288" s="4" t="s">
        <v>96</v>
      </c>
    </row>
    <row r="289" spans="1:15" hidden="1" x14ac:dyDescent="0.25">
      <c r="A289" s="12" t="s">
        <v>93</v>
      </c>
      <c r="B289" s="2">
        <v>2001</v>
      </c>
      <c r="C289" s="2">
        <v>1999</v>
      </c>
      <c r="D289" s="2" t="s">
        <v>26</v>
      </c>
      <c r="E289" s="1" t="s">
        <v>18</v>
      </c>
      <c r="F289" s="1" t="s">
        <v>94</v>
      </c>
      <c r="G289" s="1" t="s">
        <v>95</v>
      </c>
      <c r="H289" s="2">
        <v>6</v>
      </c>
      <c r="I289" s="2" t="s">
        <v>19</v>
      </c>
      <c r="J289" s="2" t="s">
        <v>20</v>
      </c>
      <c r="K289" s="1">
        <v>4.3999999999999997E-2</v>
      </c>
      <c r="L289" s="1" t="s">
        <v>21</v>
      </c>
      <c r="M289" s="1" t="s">
        <v>22</v>
      </c>
      <c r="N289" s="8"/>
      <c r="O289" s="4" t="s">
        <v>96</v>
      </c>
    </row>
    <row r="290" spans="1:15" hidden="1" x14ac:dyDescent="0.25">
      <c r="A290" s="12" t="s">
        <v>93</v>
      </c>
      <c r="B290" s="2">
        <v>2001</v>
      </c>
      <c r="C290" s="2">
        <v>1999</v>
      </c>
      <c r="D290" s="2" t="s">
        <v>17</v>
      </c>
      <c r="E290" s="1" t="s">
        <v>18</v>
      </c>
      <c r="F290" s="1" t="s">
        <v>94</v>
      </c>
      <c r="G290" s="1" t="s">
        <v>95</v>
      </c>
      <c r="H290" s="2">
        <v>6</v>
      </c>
      <c r="I290" s="2" t="s">
        <v>19</v>
      </c>
      <c r="J290" s="2" t="s">
        <v>20</v>
      </c>
      <c r="K290" s="1">
        <v>0.05</v>
      </c>
      <c r="L290" s="1" t="s">
        <v>21</v>
      </c>
      <c r="M290" s="1" t="s">
        <v>22</v>
      </c>
      <c r="N290" s="8"/>
      <c r="O290" s="4" t="s">
        <v>96</v>
      </c>
    </row>
    <row r="291" spans="1:15" hidden="1" x14ac:dyDescent="0.25">
      <c r="A291" s="12" t="s">
        <v>93</v>
      </c>
      <c r="B291" s="2">
        <v>2001</v>
      </c>
      <c r="C291" s="2">
        <v>1999</v>
      </c>
      <c r="D291" s="2" t="s">
        <v>25</v>
      </c>
      <c r="E291" s="1" t="s">
        <v>18</v>
      </c>
      <c r="F291" s="1" t="s">
        <v>94</v>
      </c>
      <c r="G291" s="1" t="s">
        <v>97</v>
      </c>
      <c r="H291" s="2">
        <v>6</v>
      </c>
      <c r="I291" s="2" t="s">
        <v>19</v>
      </c>
      <c r="J291" s="2" t="s">
        <v>20</v>
      </c>
      <c r="K291" s="1">
        <v>5.8000000000000003E-2</v>
      </c>
      <c r="L291" s="1" t="s">
        <v>21</v>
      </c>
      <c r="M291" s="1" t="s">
        <v>22</v>
      </c>
      <c r="N291" s="1"/>
      <c r="O291" s="4" t="s">
        <v>96</v>
      </c>
    </row>
    <row r="292" spans="1:15" hidden="1" x14ac:dyDescent="0.25">
      <c r="A292" s="1" t="s">
        <v>93</v>
      </c>
      <c r="B292" s="2">
        <v>2001</v>
      </c>
      <c r="C292" s="2">
        <v>1999</v>
      </c>
      <c r="D292" s="2" t="s">
        <v>26</v>
      </c>
      <c r="E292" s="1" t="s">
        <v>18</v>
      </c>
      <c r="F292" s="1" t="s">
        <v>94</v>
      </c>
      <c r="G292" s="1" t="s">
        <v>97</v>
      </c>
      <c r="H292" s="2">
        <v>6</v>
      </c>
      <c r="I292" s="2" t="s">
        <v>19</v>
      </c>
      <c r="J292" s="2" t="s">
        <v>20</v>
      </c>
      <c r="K292" s="1">
        <v>4.9000000000000002E-2</v>
      </c>
      <c r="L292" s="1" t="s">
        <v>21</v>
      </c>
      <c r="M292" s="1" t="s">
        <v>22</v>
      </c>
      <c r="N292" s="8"/>
      <c r="O292" s="4" t="s">
        <v>96</v>
      </c>
    </row>
    <row r="293" spans="1:15" hidden="1" x14ac:dyDescent="0.25">
      <c r="A293" s="1" t="s">
        <v>93</v>
      </c>
      <c r="B293" s="2">
        <v>2001</v>
      </c>
      <c r="C293" s="2">
        <v>1999</v>
      </c>
      <c r="D293" s="2" t="s">
        <v>17</v>
      </c>
      <c r="E293" s="1" t="s">
        <v>18</v>
      </c>
      <c r="F293" s="1" t="s">
        <v>94</v>
      </c>
      <c r="G293" s="1" t="s">
        <v>97</v>
      </c>
      <c r="H293" s="2">
        <v>6</v>
      </c>
      <c r="I293" s="2" t="s">
        <v>19</v>
      </c>
      <c r="J293" s="2" t="s">
        <v>20</v>
      </c>
      <c r="K293" s="1">
        <v>9.6000000000000002E-2</v>
      </c>
      <c r="L293" s="1" t="s">
        <v>21</v>
      </c>
      <c r="M293" s="1" t="s">
        <v>22</v>
      </c>
      <c r="N293" s="8"/>
      <c r="O293" s="4" t="s">
        <v>96</v>
      </c>
    </row>
    <row r="294" spans="1:15" hidden="1" x14ac:dyDescent="0.25">
      <c r="A294" s="1" t="s">
        <v>93</v>
      </c>
      <c r="B294" s="2">
        <v>2001</v>
      </c>
      <c r="C294" s="2">
        <v>1999</v>
      </c>
      <c r="D294" s="2" t="s">
        <v>28</v>
      </c>
      <c r="E294" s="1" t="s">
        <v>18</v>
      </c>
      <c r="F294" s="1" t="s">
        <v>94</v>
      </c>
      <c r="G294" s="1" t="s">
        <v>97</v>
      </c>
      <c r="H294" s="2">
        <v>6</v>
      </c>
      <c r="I294" s="2" t="s">
        <v>19</v>
      </c>
      <c r="J294" s="2" t="s">
        <v>20</v>
      </c>
      <c r="K294" s="1">
        <v>3.4000000000000002E-2</v>
      </c>
      <c r="L294" s="1" t="s">
        <v>21</v>
      </c>
      <c r="M294" s="1" t="s">
        <v>22</v>
      </c>
      <c r="N294" s="8"/>
      <c r="O294" s="4" t="s">
        <v>96</v>
      </c>
    </row>
    <row r="295" spans="1:15" hidden="1" x14ac:dyDescent="0.25">
      <c r="A295" s="1" t="s">
        <v>93</v>
      </c>
      <c r="B295" s="2">
        <v>2001</v>
      </c>
      <c r="C295" s="2">
        <v>1999</v>
      </c>
      <c r="D295" s="2" t="s">
        <v>25</v>
      </c>
      <c r="E295" s="1" t="s">
        <v>18</v>
      </c>
      <c r="F295" s="1" t="s">
        <v>94</v>
      </c>
      <c r="G295" s="1" t="s">
        <v>98</v>
      </c>
      <c r="H295" s="2">
        <v>6</v>
      </c>
      <c r="I295" s="2" t="s">
        <v>19</v>
      </c>
      <c r="J295" s="2" t="s">
        <v>20</v>
      </c>
      <c r="K295" s="1">
        <v>7.1999999999999995E-2</v>
      </c>
      <c r="L295" s="1" t="s">
        <v>21</v>
      </c>
      <c r="M295" s="1" t="s">
        <v>22</v>
      </c>
      <c r="N295" s="8"/>
      <c r="O295" s="4" t="s">
        <v>96</v>
      </c>
    </row>
    <row r="296" spans="1:15" hidden="1" x14ac:dyDescent="0.25">
      <c r="A296" s="1" t="s">
        <v>93</v>
      </c>
      <c r="B296" s="2">
        <v>2001</v>
      </c>
      <c r="C296" s="2">
        <v>1999</v>
      </c>
      <c r="D296" s="2" t="s">
        <v>17</v>
      </c>
      <c r="E296" s="1" t="s">
        <v>18</v>
      </c>
      <c r="F296" s="1" t="s">
        <v>94</v>
      </c>
      <c r="G296" s="1" t="s">
        <v>98</v>
      </c>
      <c r="H296" s="2">
        <v>6</v>
      </c>
      <c r="I296" s="2" t="s">
        <v>19</v>
      </c>
      <c r="J296" s="2" t="s">
        <v>20</v>
      </c>
      <c r="K296" s="1">
        <v>9.1999999999999998E-2</v>
      </c>
      <c r="L296" s="1" t="s">
        <v>21</v>
      </c>
      <c r="M296" s="1" t="s">
        <v>22</v>
      </c>
      <c r="N296" s="8"/>
      <c r="O296" s="4" t="s">
        <v>96</v>
      </c>
    </row>
    <row r="297" spans="1:15" hidden="1" x14ac:dyDescent="0.25">
      <c r="A297" s="1" t="s">
        <v>93</v>
      </c>
      <c r="B297" s="2">
        <v>2001</v>
      </c>
      <c r="C297" s="2">
        <v>1999</v>
      </c>
      <c r="D297" s="2" t="s">
        <v>28</v>
      </c>
      <c r="E297" s="1" t="s">
        <v>18</v>
      </c>
      <c r="F297" s="1" t="s">
        <v>94</v>
      </c>
      <c r="G297" s="1" t="s">
        <v>98</v>
      </c>
      <c r="H297" s="2">
        <v>6</v>
      </c>
      <c r="I297" s="2" t="s">
        <v>19</v>
      </c>
      <c r="J297" s="2" t="s">
        <v>20</v>
      </c>
      <c r="K297" s="1">
        <v>3.7999999999999999E-2</v>
      </c>
      <c r="L297" s="1" t="s">
        <v>21</v>
      </c>
      <c r="M297" s="1" t="s">
        <v>22</v>
      </c>
      <c r="N297" s="8"/>
      <c r="O297" s="4" t="s">
        <v>96</v>
      </c>
    </row>
    <row r="298" spans="1:15" hidden="1" x14ac:dyDescent="0.25">
      <c r="A298" s="1" t="s">
        <v>93</v>
      </c>
      <c r="B298" s="2">
        <v>2001</v>
      </c>
      <c r="C298" s="2">
        <v>1999</v>
      </c>
      <c r="D298" s="2" t="s">
        <v>26</v>
      </c>
      <c r="E298" s="1" t="s">
        <v>18</v>
      </c>
      <c r="F298" s="1" t="s">
        <v>94</v>
      </c>
      <c r="G298" s="1" t="s">
        <v>99</v>
      </c>
      <c r="H298" s="2">
        <v>5</v>
      </c>
      <c r="I298" s="2" t="s">
        <v>19</v>
      </c>
      <c r="J298" s="2" t="s">
        <v>20</v>
      </c>
      <c r="K298" s="1">
        <v>4.7E-2</v>
      </c>
      <c r="L298" s="1" t="s">
        <v>21</v>
      </c>
      <c r="M298" s="1" t="s">
        <v>22</v>
      </c>
      <c r="N298" s="8"/>
      <c r="O298" s="4" t="s">
        <v>96</v>
      </c>
    </row>
    <row r="299" spans="1:15" hidden="1" x14ac:dyDescent="0.25">
      <c r="A299" s="1" t="s">
        <v>93</v>
      </c>
      <c r="B299" s="2">
        <v>2001</v>
      </c>
      <c r="C299" s="2">
        <v>2000</v>
      </c>
      <c r="D299" s="2" t="s">
        <v>25</v>
      </c>
      <c r="E299" s="1" t="s">
        <v>18</v>
      </c>
      <c r="F299" s="1" t="s">
        <v>94</v>
      </c>
      <c r="G299" s="1" t="s">
        <v>95</v>
      </c>
      <c r="H299" s="2">
        <v>6</v>
      </c>
      <c r="I299" s="2" t="s">
        <v>19</v>
      </c>
      <c r="J299" s="2" t="s">
        <v>20</v>
      </c>
      <c r="K299" s="1">
        <v>8.4000000000000005E-2</v>
      </c>
      <c r="L299" s="1" t="s">
        <v>21</v>
      </c>
      <c r="M299" s="1" t="s">
        <v>22</v>
      </c>
      <c r="N299" s="8"/>
      <c r="O299" s="4" t="s">
        <v>96</v>
      </c>
    </row>
    <row r="300" spans="1:15" hidden="1" x14ac:dyDescent="0.25">
      <c r="A300" s="1" t="s">
        <v>93</v>
      </c>
      <c r="B300" s="2">
        <v>2001</v>
      </c>
      <c r="C300" s="2">
        <v>2000</v>
      </c>
      <c r="D300" s="2" t="s">
        <v>26</v>
      </c>
      <c r="E300" s="1" t="s">
        <v>18</v>
      </c>
      <c r="F300" s="1" t="s">
        <v>94</v>
      </c>
      <c r="G300" s="1" t="s">
        <v>95</v>
      </c>
      <c r="H300" s="2">
        <v>6</v>
      </c>
      <c r="I300" s="2" t="s">
        <v>19</v>
      </c>
      <c r="J300" s="2" t="s">
        <v>20</v>
      </c>
      <c r="K300" s="1">
        <v>5.8000000000000003E-2</v>
      </c>
      <c r="L300" s="1" t="s">
        <v>21</v>
      </c>
      <c r="M300" s="1" t="s">
        <v>22</v>
      </c>
      <c r="N300" s="8"/>
      <c r="O300" s="4" t="s">
        <v>96</v>
      </c>
    </row>
    <row r="301" spans="1:15" hidden="1" x14ac:dyDescent="0.25">
      <c r="A301" s="1" t="s">
        <v>93</v>
      </c>
      <c r="B301" s="2">
        <v>2001</v>
      </c>
      <c r="C301" s="2">
        <v>2000</v>
      </c>
      <c r="D301" s="2" t="s">
        <v>17</v>
      </c>
      <c r="E301" s="1" t="s">
        <v>18</v>
      </c>
      <c r="F301" s="1" t="s">
        <v>94</v>
      </c>
      <c r="G301" s="1" t="s">
        <v>95</v>
      </c>
      <c r="H301" s="2">
        <v>6</v>
      </c>
      <c r="I301" s="2" t="s">
        <v>19</v>
      </c>
      <c r="J301" s="2" t="s">
        <v>20</v>
      </c>
      <c r="K301" s="1">
        <v>7.0000000000000007E-2</v>
      </c>
      <c r="L301" s="1" t="s">
        <v>21</v>
      </c>
      <c r="M301" s="1" t="s">
        <v>22</v>
      </c>
      <c r="N301" s="8"/>
      <c r="O301" s="4" t="s">
        <v>96</v>
      </c>
    </row>
    <row r="302" spans="1:15" hidden="1" x14ac:dyDescent="0.25">
      <c r="A302" s="1" t="s">
        <v>93</v>
      </c>
      <c r="B302" s="2">
        <v>2001</v>
      </c>
      <c r="C302" s="2">
        <v>2000</v>
      </c>
      <c r="D302" s="2" t="s">
        <v>25</v>
      </c>
      <c r="E302" s="1" t="s">
        <v>18</v>
      </c>
      <c r="F302" s="1" t="s">
        <v>94</v>
      </c>
      <c r="G302" s="1" t="s">
        <v>97</v>
      </c>
      <c r="H302" s="2">
        <v>6</v>
      </c>
      <c r="I302" s="2" t="s">
        <v>19</v>
      </c>
      <c r="J302" s="2" t="s">
        <v>20</v>
      </c>
      <c r="K302" s="1">
        <v>7.3999999999999996E-2</v>
      </c>
      <c r="L302" s="1" t="s">
        <v>21</v>
      </c>
      <c r="M302" s="1" t="s">
        <v>22</v>
      </c>
      <c r="N302" s="8"/>
      <c r="O302" s="4" t="s">
        <v>96</v>
      </c>
    </row>
    <row r="303" spans="1:15" hidden="1" x14ac:dyDescent="0.25">
      <c r="A303" s="1" t="s">
        <v>93</v>
      </c>
      <c r="B303" s="2">
        <v>2001</v>
      </c>
      <c r="C303" s="2">
        <v>2000</v>
      </c>
      <c r="D303" s="2" t="s">
        <v>26</v>
      </c>
      <c r="E303" s="1" t="s">
        <v>18</v>
      </c>
      <c r="F303" s="1" t="s">
        <v>94</v>
      </c>
      <c r="G303" s="1" t="s">
        <v>97</v>
      </c>
      <c r="H303" s="2">
        <v>6</v>
      </c>
      <c r="I303" s="2" t="s">
        <v>19</v>
      </c>
      <c r="J303" s="2" t="s">
        <v>20</v>
      </c>
      <c r="K303" s="1">
        <v>5.7000000000000002E-2</v>
      </c>
      <c r="L303" s="1" t="s">
        <v>21</v>
      </c>
      <c r="M303" s="1" t="s">
        <v>22</v>
      </c>
      <c r="N303" s="8"/>
      <c r="O303" s="4" t="s">
        <v>96</v>
      </c>
    </row>
    <row r="304" spans="1:15" hidden="1" x14ac:dyDescent="0.25">
      <c r="A304" s="1" t="s">
        <v>93</v>
      </c>
      <c r="B304" s="2">
        <v>2001</v>
      </c>
      <c r="C304" s="2">
        <v>2000</v>
      </c>
      <c r="D304" s="2" t="s">
        <v>17</v>
      </c>
      <c r="E304" s="1" t="s">
        <v>18</v>
      </c>
      <c r="F304" s="1" t="s">
        <v>94</v>
      </c>
      <c r="G304" s="1" t="s">
        <v>97</v>
      </c>
      <c r="H304" s="2">
        <v>6</v>
      </c>
      <c r="I304" s="2" t="s">
        <v>19</v>
      </c>
      <c r="J304" s="2" t="s">
        <v>20</v>
      </c>
      <c r="K304" s="1">
        <v>0.08</v>
      </c>
      <c r="L304" s="1" t="s">
        <v>21</v>
      </c>
      <c r="M304" s="1" t="s">
        <v>22</v>
      </c>
      <c r="N304" s="8"/>
      <c r="O304" s="4" t="s">
        <v>96</v>
      </c>
    </row>
    <row r="305" spans="1:15" hidden="1" x14ac:dyDescent="0.25">
      <c r="A305" s="1" t="s">
        <v>93</v>
      </c>
      <c r="B305" s="2">
        <v>2001</v>
      </c>
      <c r="C305" s="2">
        <v>2000</v>
      </c>
      <c r="D305" s="2" t="s">
        <v>28</v>
      </c>
      <c r="E305" s="1" t="s">
        <v>18</v>
      </c>
      <c r="F305" s="1" t="s">
        <v>94</v>
      </c>
      <c r="G305" s="1" t="s">
        <v>97</v>
      </c>
      <c r="H305" s="2">
        <v>6</v>
      </c>
      <c r="I305" s="2" t="s">
        <v>19</v>
      </c>
      <c r="J305" s="2" t="s">
        <v>20</v>
      </c>
      <c r="K305" s="1">
        <v>5.0999999999999997E-2</v>
      </c>
      <c r="L305" s="1" t="s">
        <v>21</v>
      </c>
      <c r="M305" s="1" t="s">
        <v>22</v>
      </c>
      <c r="N305" s="8"/>
      <c r="O305" s="4" t="s">
        <v>96</v>
      </c>
    </row>
    <row r="306" spans="1:15" hidden="1" x14ac:dyDescent="0.25">
      <c r="A306" s="1" t="s">
        <v>93</v>
      </c>
      <c r="B306" s="2">
        <v>2001</v>
      </c>
      <c r="C306" s="2">
        <v>2000</v>
      </c>
      <c r="D306" s="2" t="s">
        <v>25</v>
      </c>
      <c r="E306" s="1" t="s">
        <v>18</v>
      </c>
      <c r="F306" s="1" t="s">
        <v>94</v>
      </c>
      <c r="G306" s="1" t="s">
        <v>98</v>
      </c>
      <c r="H306" s="2">
        <v>6</v>
      </c>
      <c r="I306" s="2" t="s">
        <v>19</v>
      </c>
      <c r="J306" s="2" t="s">
        <v>20</v>
      </c>
      <c r="K306" s="1">
        <v>7.2999999999999995E-2</v>
      </c>
      <c r="L306" s="1" t="s">
        <v>21</v>
      </c>
      <c r="M306" s="1" t="s">
        <v>22</v>
      </c>
      <c r="N306" s="8"/>
      <c r="O306" s="4" t="s">
        <v>96</v>
      </c>
    </row>
    <row r="307" spans="1:15" hidden="1" x14ac:dyDescent="0.25">
      <c r="A307" s="1" t="s">
        <v>93</v>
      </c>
      <c r="B307" s="2">
        <v>2001</v>
      </c>
      <c r="C307" s="2">
        <v>2000</v>
      </c>
      <c r="D307" s="2" t="s">
        <v>17</v>
      </c>
      <c r="E307" s="1" t="s">
        <v>18</v>
      </c>
      <c r="F307" s="1" t="s">
        <v>94</v>
      </c>
      <c r="G307" s="1" t="s">
        <v>98</v>
      </c>
      <c r="H307" s="2">
        <v>6</v>
      </c>
      <c r="I307" s="2" t="s">
        <v>19</v>
      </c>
      <c r="J307" s="2" t="s">
        <v>20</v>
      </c>
      <c r="K307" s="1">
        <v>0.06</v>
      </c>
      <c r="L307" s="1" t="s">
        <v>21</v>
      </c>
      <c r="M307" s="1" t="s">
        <v>22</v>
      </c>
      <c r="N307" s="8"/>
      <c r="O307" s="4" t="s">
        <v>96</v>
      </c>
    </row>
    <row r="308" spans="1:15" hidden="1" x14ac:dyDescent="0.25">
      <c r="A308" s="1" t="s">
        <v>93</v>
      </c>
      <c r="B308" s="2">
        <v>2001</v>
      </c>
      <c r="C308" s="2">
        <v>2000</v>
      </c>
      <c r="D308" s="2" t="s">
        <v>28</v>
      </c>
      <c r="E308" s="1" t="s">
        <v>18</v>
      </c>
      <c r="F308" s="1" t="s">
        <v>94</v>
      </c>
      <c r="G308" s="1" t="s">
        <v>98</v>
      </c>
      <c r="H308" s="2">
        <v>6</v>
      </c>
      <c r="I308" s="2" t="s">
        <v>19</v>
      </c>
      <c r="J308" s="2" t="s">
        <v>20</v>
      </c>
      <c r="K308" s="1">
        <v>6.0999999999999999E-2</v>
      </c>
      <c r="L308" s="1" t="s">
        <v>21</v>
      </c>
      <c r="M308" s="1" t="s">
        <v>22</v>
      </c>
      <c r="N308" s="8"/>
      <c r="O308" s="4" t="s">
        <v>96</v>
      </c>
    </row>
    <row r="309" spans="1:15" hidden="1" x14ac:dyDescent="0.25">
      <c r="A309" s="1" t="s">
        <v>93</v>
      </c>
      <c r="B309" s="2">
        <v>2001</v>
      </c>
      <c r="C309" s="2">
        <v>2000</v>
      </c>
      <c r="D309" s="2" t="s">
        <v>26</v>
      </c>
      <c r="E309" s="1" t="s">
        <v>18</v>
      </c>
      <c r="F309" s="1" t="s">
        <v>94</v>
      </c>
      <c r="G309" s="1" t="s">
        <v>98</v>
      </c>
      <c r="H309" s="2">
        <v>6</v>
      </c>
      <c r="I309" s="2" t="s">
        <v>19</v>
      </c>
      <c r="J309" s="2" t="s">
        <v>20</v>
      </c>
      <c r="K309" s="1">
        <v>5.8999999999999997E-2</v>
      </c>
      <c r="L309" s="1" t="s">
        <v>21</v>
      </c>
      <c r="M309" s="1" t="s">
        <v>22</v>
      </c>
      <c r="N309" s="8"/>
      <c r="O309" s="4" t="s">
        <v>96</v>
      </c>
    </row>
    <row r="310" spans="1:15" hidden="1" x14ac:dyDescent="0.25">
      <c r="A310" s="1" t="s">
        <v>93</v>
      </c>
      <c r="B310" s="2">
        <v>2001</v>
      </c>
      <c r="C310" s="2">
        <v>2000</v>
      </c>
      <c r="D310" s="2" t="s">
        <v>28</v>
      </c>
      <c r="E310" s="1" t="s">
        <v>18</v>
      </c>
      <c r="F310" s="1" t="s">
        <v>94</v>
      </c>
      <c r="G310" s="1" t="s">
        <v>99</v>
      </c>
      <c r="H310" s="2">
        <v>6</v>
      </c>
      <c r="I310" s="2" t="s">
        <v>19</v>
      </c>
      <c r="J310" s="2" t="s">
        <v>20</v>
      </c>
      <c r="K310" s="1">
        <v>5.8000000000000003E-2</v>
      </c>
      <c r="L310" s="1" t="s">
        <v>21</v>
      </c>
      <c r="M310" s="1" t="s">
        <v>22</v>
      </c>
      <c r="N310" s="8"/>
      <c r="O310" s="4" t="s">
        <v>96</v>
      </c>
    </row>
    <row r="311" spans="1:15" hidden="1" x14ac:dyDescent="0.25">
      <c r="A311" s="1" t="s">
        <v>93</v>
      </c>
      <c r="B311" s="2">
        <v>2001</v>
      </c>
      <c r="C311" s="2">
        <v>1999</v>
      </c>
      <c r="D311" s="2" t="s">
        <v>25</v>
      </c>
      <c r="E311" s="1" t="s">
        <v>18</v>
      </c>
      <c r="F311" s="1" t="s">
        <v>94</v>
      </c>
      <c r="G311" s="1" t="s">
        <v>95</v>
      </c>
      <c r="H311" s="2">
        <v>6</v>
      </c>
      <c r="I311" s="2" t="s">
        <v>19</v>
      </c>
      <c r="J311" s="2" t="s">
        <v>20</v>
      </c>
      <c r="K311" s="1">
        <v>7.0999999999999994E-2</v>
      </c>
      <c r="L311" s="1" t="s">
        <v>21</v>
      </c>
      <c r="M311" s="1" t="s">
        <v>100</v>
      </c>
      <c r="N311" s="8"/>
      <c r="O311" s="4" t="s">
        <v>96</v>
      </c>
    </row>
    <row r="312" spans="1:15" hidden="1" x14ac:dyDescent="0.25">
      <c r="A312" s="1" t="s">
        <v>93</v>
      </c>
      <c r="B312" s="2">
        <v>2001</v>
      </c>
      <c r="C312" s="2">
        <v>1999</v>
      </c>
      <c r="D312" s="2" t="s">
        <v>26</v>
      </c>
      <c r="E312" s="1" t="s">
        <v>18</v>
      </c>
      <c r="F312" s="1" t="s">
        <v>94</v>
      </c>
      <c r="G312" s="1" t="s">
        <v>95</v>
      </c>
      <c r="H312" s="2">
        <v>6</v>
      </c>
      <c r="I312" s="2" t="s">
        <v>19</v>
      </c>
      <c r="J312" s="7" t="s">
        <v>20</v>
      </c>
      <c r="K312" s="1">
        <v>8.6999999999999994E-2</v>
      </c>
      <c r="L312" s="1" t="s">
        <v>21</v>
      </c>
      <c r="M312" s="1" t="s">
        <v>100</v>
      </c>
      <c r="N312" s="8"/>
      <c r="O312" s="4" t="s">
        <v>96</v>
      </c>
    </row>
    <row r="313" spans="1:15" hidden="1" x14ac:dyDescent="0.25">
      <c r="A313" s="1" t="s">
        <v>93</v>
      </c>
      <c r="B313" s="2">
        <v>2001</v>
      </c>
      <c r="C313" s="2">
        <v>1999</v>
      </c>
      <c r="D313" s="2" t="s">
        <v>17</v>
      </c>
      <c r="E313" s="1" t="s">
        <v>18</v>
      </c>
      <c r="F313" s="1" t="s">
        <v>94</v>
      </c>
      <c r="G313" s="1" t="s">
        <v>95</v>
      </c>
      <c r="H313" s="2">
        <v>6</v>
      </c>
      <c r="I313" s="2" t="s">
        <v>19</v>
      </c>
      <c r="J313" s="7" t="s">
        <v>20</v>
      </c>
      <c r="K313" s="1">
        <v>0.06</v>
      </c>
      <c r="L313" s="1" t="s">
        <v>21</v>
      </c>
      <c r="M313" s="1" t="s">
        <v>100</v>
      </c>
      <c r="N313" s="8"/>
      <c r="O313" s="4" t="s">
        <v>96</v>
      </c>
    </row>
    <row r="314" spans="1:15" hidden="1" x14ac:dyDescent="0.25">
      <c r="A314" s="1" t="s">
        <v>93</v>
      </c>
      <c r="B314" s="2">
        <v>2001</v>
      </c>
      <c r="C314" s="2">
        <v>1999</v>
      </c>
      <c r="D314" s="2" t="s">
        <v>25</v>
      </c>
      <c r="E314" s="1" t="s">
        <v>18</v>
      </c>
      <c r="F314" s="1" t="s">
        <v>94</v>
      </c>
      <c r="G314" s="1" t="s">
        <v>97</v>
      </c>
      <c r="H314" s="2">
        <v>6</v>
      </c>
      <c r="I314" s="2" t="s">
        <v>19</v>
      </c>
      <c r="J314" s="7" t="s">
        <v>20</v>
      </c>
      <c r="K314" s="1">
        <v>6.6000000000000003E-2</v>
      </c>
      <c r="L314" s="1" t="s">
        <v>21</v>
      </c>
      <c r="M314" s="1" t="s">
        <v>100</v>
      </c>
      <c r="N314" s="8"/>
      <c r="O314" s="4" t="s">
        <v>96</v>
      </c>
    </row>
    <row r="315" spans="1:15" hidden="1" x14ac:dyDescent="0.25">
      <c r="A315" s="1" t="s">
        <v>93</v>
      </c>
      <c r="B315" s="2">
        <v>2001</v>
      </c>
      <c r="C315" s="2">
        <v>1999</v>
      </c>
      <c r="D315" s="2" t="s">
        <v>26</v>
      </c>
      <c r="E315" s="1" t="s">
        <v>18</v>
      </c>
      <c r="F315" s="1" t="s">
        <v>94</v>
      </c>
      <c r="G315" s="1" t="s">
        <v>97</v>
      </c>
      <c r="H315" s="2">
        <v>6</v>
      </c>
      <c r="I315" s="2" t="s">
        <v>19</v>
      </c>
      <c r="J315" s="7" t="s">
        <v>20</v>
      </c>
      <c r="K315" s="1">
        <v>9.4E-2</v>
      </c>
      <c r="L315" s="1" t="s">
        <v>21</v>
      </c>
      <c r="M315" s="1" t="s">
        <v>100</v>
      </c>
      <c r="N315" s="1"/>
      <c r="O315" s="4" t="s">
        <v>96</v>
      </c>
    </row>
    <row r="316" spans="1:15" hidden="1" x14ac:dyDescent="0.25">
      <c r="A316" s="1" t="s">
        <v>93</v>
      </c>
      <c r="B316" s="2">
        <v>2001</v>
      </c>
      <c r="C316" s="2">
        <v>1999</v>
      </c>
      <c r="D316" s="2" t="s">
        <v>17</v>
      </c>
      <c r="E316" s="1" t="s">
        <v>18</v>
      </c>
      <c r="F316" s="1" t="s">
        <v>94</v>
      </c>
      <c r="G316" s="1" t="s">
        <v>97</v>
      </c>
      <c r="H316" s="2">
        <v>6</v>
      </c>
      <c r="I316" s="2" t="s">
        <v>19</v>
      </c>
      <c r="J316" s="7" t="s">
        <v>20</v>
      </c>
      <c r="K316" s="1">
        <v>0.107</v>
      </c>
      <c r="L316" s="1" t="s">
        <v>21</v>
      </c>
      <c r="M316" s="1" t="s">
        <v>100</v>
      </c>
      <c r="N316" s="1"/>
      <c r="O316" s="4" t="s">
        <v>96</v>
      </c>
    </row>
    <row r="317" spans="1:15" hidden="1" x14ac:dyDescent="0.25">
      <c r="A317" s="1" t="s">
        <v>93</v>
      </c>
      <c r="B317" s="2">
        <v>2001</v>
      </c>
      <c r="C317" s="2">
        <v>1999</v>
      </c>
      <c r="D317" s="2" t="s">
        <v>28</v>
      </c>
      <c r="E317" s="1" t="s">
        <v>18</v>
      </c>
      <c r="F317" s="1" t="s">
        <v>94</v>
      </c>
      <c r="G317" s="1" t="s">
        <v>97</v>
      </c>
      <c r="H317" s="2">
        <v>6</v>
      </c>
      <c r="I317" s="2" t="s">
        <v>19</v>
      </c>
      <c r="J317" s="7" t="s">
        <v>20</v>
      </c>
      <c r="K317" s="1">
        <v>5.8000000000000003E-2</v>
      </c>
      <c r="L317" s="1" t="s">
        <v>21</v>
      </c>
      <c r="M317" s="1" t="s">
        <v>100</v>
      </c>
      <c r="N317" s="1"/>
      <c r="O317" s="4" t="s">
        <v>96</v>
      </c>
    </row>
    <row r="318" spans="1:15" hidden="1" x14ac:dyDescent="0.25">
      <c r="A318" s="1" t="s">
        <v>93</v>
      </c>
      <c r="B318" s="2">
        <v>2001</v>
      </c>
      <c r="C318" s="2">
        <v>1999</v>
      </c>
      <c r="D318" s="2" t="s">
        <v>25</v>
      </c>
      <c r="E318" s="1" t="s">
        <v>18</v>
      </c>
      <c r="F318" s="1" t="s">
        <v>94</v>
      </c>
      <c r="G318" s="1" t="s">
        <v>98</v>
      </c>
      <c r="H318" s="2">
        <v>6</v>
      </c>
      <c r="I318" s="2" t="s">
        <v>19</v>
      </c>
      <c r="J318" s="7" t="s">
        <v>20</v>
      </c>
      <c r="K318" s="1">
        <v>6.4000000000000001E-2</v>
      </c>
      <c r="L318" s="1" t="s">
        <v>21</v>
      </c>
      <c r="M318" s="1" t="s">
        <v>100</v>
      </c>
      <c r="N318" s="1"/>
      <c r="O318" s="4" t="s">
        <v>96</v>
      </c>
    </row>
    <row r="319" spans="1:15" hidden="1" x14ac:dyDescent="0.25">
      <c r="A319" s="1" t="s">
        <v>93</v>
      </c>
      <c r="B319" s="2">
        <v>2001</v>
      </c>
      <c r="C319" s="2">
        <v>1999</v>
      </c>
      <c r="D319" s="2" t="s">
        <v>17</v>
      </c>
      <c r="E319" s="1" t="s">
        <v>18</v>
      </c>
      <c r="F319" s="1" t="s">
        <v>94</v>
      </c>
      <c r="G319" s="1" t="s">
        <v>98</v>
      </c>
      <c r="H319" s="2">
        <v>6</v>
      </c>
      <c r="I319" s="2" t="s">
        <v>19</v>
      </c>
      <c r="J319" s="7" t="s">
        <v>20</v>
      </c>
      <c r="K319" s="1">
        <v>9.9000000000000005E-2</v>
      </c>
      <c r="L319" s="1" t="s">
        <v>21</v>
      </c>
      <c r="M319" s="1" t="s">
        <v>100</v>
      </c>
      <c r="N319" s="1"/>
      <c r="O319" s="4" t="s">
        <v>96</v>
      </c>
    </row>
    <row r="320" spans="1:15" hidden="1" x14ac:dyDescent="0.25">
      <c r="A320" s="1" t="s">
        <v>93</v>
      </c>
      <c r="B320" s="2">
        <v>2001</v>
      </c>
      <c r="C320" s="2">
        <v>1999</v>
      </c>
      <c r="D320" s="2" t="s">
        <v>28</v>
      </c>
      <c r="E320" s="1" t="s">
        <v>18</v>
      </c>
      <c r="F320" s="1" t="s">
        <v>94</v>
      </c>
      <c r="G320" s="1" t="s">
        <v>98</v>
      </c>
      <c r="H320" s="2">
        <v>6</v>
      </c>
      <c r="I320" s="2" t="s">
        <v>19</v>
      </c>
      <c r="J320" s="7" t="s">
        <v>20</v>
      </c>
      <c r="K320" s="1">
        <v>8.4000000000000005E-2</v>
      </c>
      <c r="L320" s="1" t="s">
        <v>21</v>
      </c>
      <c r="M320" s="1" t="s">
        <v>100</v>
      </c>
      <c r="N320" s="1"/>
      <c r="O320" s="4" t="s">
        <v>96</v>
      </c>
    </row>
    <row r="321" spans="1:15" hidden="1" x14ac:dyDescent="0.25">
      <c r="A321" s="1" t="s">
        <v>93</v>
      </c>
      <c r="B321" s="2">
        <v>2001</v>
      </c>
      <c r="C321" s="2">
        <v>1999</v>
      </c>
      <c r="D321" s="2" t="s">
        <v>26</v>
      </c>
      <c r="E321" s="1" t="s">
        <v>18</v>
      </c>
      <c r="F321" s="1" t="s">
        <v>94</v>
      </c>
      <c r="G321" s="1" t="s">
        <v>99</v>
      </c>
      <c r="H321" s="2">
        <v>5</v>
      </c>
      <c r="I321" s="2" t="s">
        <v>19</v>
      </c>
      <c r="J321" s="7" t="s">
        <v>20</v>
      </c>
      <c r="K321" s="1">
        <v>7.4999999999999997E-2</v>
      </c>
      <c r="L321" s="1" t="s">
        <v>21</v>
      </c>
      <c r="M321" s="1" t="s">
        <v>100</v>
      </c>
      <c r="N321" s="1"/>
      <c r="O321" s="4" t="s">
        <v>96</v>
      </c>
    </row>
    <row r="322" spans="1:15" hidden="1" x14ac:dyDescent="0.25">
      <c r="A322" s="1" t="s">
        <v>93</v>
      </c>
      <c r="B322" s="2">
        <v>2001</v>
      </c>
      <c r="C322" s="2">
        <v>2000</v>
      </c>
      <c r="D322" s="2" t="s">
        <v>25</v>
      </c>
      <c r="E322" s="1" t="s">
        <v>18</v>
      </c>
      <c r="F322" s="1" t="s">
        <v>94</v>
      </c>
      <c r="G322" s="1" t="s">
        <v>95</v>
      </c>
      <c r="H322" s="2">
        <v>6</v>
      </c>
      <c r="I322" s="2" t="s">
        <v>19</v>
      </c>
      <c r="J322" s="7" t="s">
        <v>20</v>
      </c>
      <c r="K322" s="1">
        <v>9.5000000000000001E-2</v>
      </c>
      <c r="L322" s="1" t="s">
        <v>21</v>
      </c>
      <c r="M322" s="1" t="s">
        <v>100</v>
      </c>
      <c r="N322" s="1"/>
      <c r="O322" s="4" t="s">
        <v>96</v>
      </c>
    </row>
    <row r="323" spans="1:15" hidden="1" x14ac:dyDescent="0.25">
      <c r="A323" s="1" t="s">
        <v>93</v>
      </c>
      <c r="B323" s="2">
        <v>2001</v>
      </c>
      <c r="C323" s="2">
        <v>2000</v>
      </c>
      <c r="D323" s="2" t="s">
        <v>26</v>
      </c>
      <c r="E323" s="1" t="s">
        <v>18</v>
      </c>
      <c r="F323" s="1" t="s">
        <v>94</v>
      </c>
      <c r="G323" s="1" t="s">
        <v>95</v>
      </c>
      <c r="H323" s="2">
        <v>6</v>
      </c>
      <c r="I323" s="2" t="s">
        <v>19</v>
      </c>
      <c r="J323" s="7" t="s">
        <v>20</v>
      </c>
      <c r="K323" s="1">
        <v>5.3999999999999999E-2</v>
      </c>
      <c r="L323" s="1" t="s">
        <v>21</v>
      </c>
      <c r="M323" s="1" t="s">
        <v>100</v>
      </c>
      <c r="N323" s="1"/>
      <c r="O323" s="4" t="s">
        <v>96</v>
      </c>
    </row>
    <row r="324" spans="1:15" hidden="1" x14ac:dyDescent="0.25">
      <c r="A324" s="1" t="s">
        <v>93</v>
      </c>
      <c r="B324" s="2">
        <v>2001</v>
      </c>
      <c r="C324" s="2">
        <v>2000</v>
      </c>
      <c r="D324" s="2" t="s">
        <v>17</v>
      </c>
      <c r="E324" s="1" t="s">
        <v>18</v>
      </c>
      <c r="F324" s="1" t="s">
        <v>94</v>
      </c>
      <c r="G324" s="1" t="s">
        <v>95</v>
      </c>
      <c r="H324" s="2">
        <v>6</v>
      </c>
      <c r="I324" s="2" t="s">
        <v>19</v>
      </c>
      <c r="J324" s="7" t="s">
        <v>20</v>
      </c>
      <c r="K324" s="1">
        <v>0.10299999999999999</v>
      </c>
      <c r="L324" s="1" t="s">
        <v>21</v>
      </c>
      <c r="M324" s="1" t="s">
        <v>100</v>
      </c>
      <c r="N324" s="1"/>
      <c r="O324" s="4" t="s">
        <v>96</v>
      </c>
    </row>
    <row r="325" spans="1:15" hidden="1" x14ac:dyDescent="0.25">
      <c r="A325" s="1" t="s">
        <v>93</v>
      </c>
      <c r="B325" s="2">
        <v>2001</v>
      </c>
      <c r="C325" s="2">
        <v>2000</v>
      </c>
      <c r="D325" s="2" t="s">
        <v>25</v>
      </c>
      <c r="E325" s="1" t="s">
        <v>18</v>
      </c>
      <c r="F325" s="1" t="s">
        <v>94</v>
      </c>
      <c r="G325" s="1" t="s">
        <v>97</v>
      </c>
      <c r="H325" s="2">
        <v>6</v>
      </c>
      <c r="I325" s="2" t="s">
        <v>19</v>
      </c>
      <c r="J325" s="7" t="s">
        <v>20</v>
      </c>
      <c r="K325" s="1">
        <v>7.1999999999999995E-2</v>
      </c>
      <c r="L325" s="1" t="s">
        <v>21</v>
      </c>
      <c r="M325" s="1" t="s">
        <v>100</v>
      </c>
      <c r="N325" s="1"/>
      <c r="O325" s="4" t="s">
        <v>96</v>
      </c>
    </row>
    <row r="326" spans="1:15" hidden="1" x14ac:dyDescent="0.25">
      <c r="A326" s="1" t="s">
        <v>93</v>
      </c>
      <c r="B326" s="2">
        <v>2001</v>
      </c>
      <c r="C326" s="2">
        <v>2000</v>
      </c>
      <c r="D326" s="2" t="s">
        <v>26</v>
      </c>
      <c r="E326" s="1" t="s">
        <v>18</v>
      </c>
      <c r="F326" s="1" t="s">
        <v>94</v>
      </c>
      <c r="G326" s="1" t="s">
        <v>97</v>
      </c>
      <c r="H326" s="2">
        <v>6</v>
      </c>
      <c r="I326" s="2" t="s">
        <v>19</v>
      </c>
      <c r="J326" s="7" t="s">
        <v>20</v>
      </c>
      <c r="K326" s="1">
        <v>0.104</v>
      </c>
      <c r="L326" s="1" t="s">
        <v>21</v>
      </c>
      <c r="M326" s="1" t="s">
        <v>100</v>
      </c>
      <c r="N326" s="3"/>
      <c r="O326" s="4" t="s">
        <v>96</v>
      </c>
    </row>
    <row r="327" spans="1:15" hidden="1" x14ac:dyDescent="0.25">
      <c r="A327" s="1" t="s">
        <v>93</v>
      </c>
      <c r="B327" s="2">
        <v>2001</v>
      </c>
      <c r="C327" s="2">
        <v>2000</v>
      </c>
      <c r="D327" s="2" t="s">
        <v>17</v>
      </c>
      <c r="E327" s="1" t="s">
        <v>18</v>
      </c>
      <c r="F327" s="1" t="s">
        <v>94</v>
      </c>
      <c r="G327" s="1" t="s">
        <v>97</v>
      </c>
      <c r="H327" s="2">
        <v>6</v>
      </c>
      <c r="I327" s="2" t="s">
        <v>19</v>
      </c>
      <c r="J327" s="7" t="s">
        <v>20</v>
      </c>
      <c r="K327" s="1">
        <v>7.9000000000000001E-2</v>
      </c>
      <c r="L327" s="1" t="s">
        <v>21</v>
      </c>
      <c r="M327" s="1" t="s">
        <v>100</v>
      </c>
      <c r="N327" s="1"/>
      <c r="O327" s="4" t="s">
        <v>96</v>
      </c>
    </row>
    <row r="328" spans="1:15" hidden="1" x14ac:dyDescent="0.25">
      <c r="A328" s="1" t="s">
        <v>93</v>
      </c>
      <c r="B328" s="2">
        <v>2001</v>
      </c>
      <c r="C328" s="2">
        <v>2000</v>
      </c>
      <c r="D328" s="2" t="s">
        <v>28</v>
      </c>
      <c r="E328" s="1" t="s">
        <v>18</v>
      </c>
      <c r="F328" s="1" t="s">
        <v>94</v>
      </c>
      <c r="G328" s="1" t="s">
        <v>97</v>
      </c>
      <c r="H328" s="2">
        <v>6</v>
      </c>
      <c r="I328" s="2" t="s">
        <v>19</v>
      </c>
      <c r="J328" s="7" t="s">
        <v>20</v>
      </c>
      <c r="K328" s="1">
        <v>0.1</v>
      </c>
      <c r="L328" s="1" t="s">
        <v>21</v>
      </c>
      <c r="M328" s="1" t="s">
        <v>100</v>
      </c>
      <c r="N328" s="1"/>
      <c r="O328" s="4" t="s">
        <v>96</v>
      </c>
    </row>
    <row r="329" spans="1:15" hidden="1" x14ac:dyDescent="0.25">
      <c r="A329" s="1" t="s">
        <v>93</v>
      </c>
      <c r="B329" s="2">
        <v>2001</v>
      </c>
      <c r="C329" s="2">
        <v>2000</v>
      </c>
      <c r="D329" s="2" t="s">
        <v>25</v>
      </c>
      <c r="E329" s="1" t="s">
        <v>18</v>
      </c>
      <c r="F329" s="1" t="s">
        <v>94</v>
      </c>
      <c r="G329" s="1" t="s">
        <v>98</v>
      </c>
      <c r="H329" s="2">
        <v>6</v>
      </c>
      <c r="I329" s="2" t="s">
        <v>19</v>
      </c>
      <c r="J329" s="7" t="s">
        <v>20</v>
      </c>
      <c r="K329" s="1">
        <v>6.9000000000000006E-2</v>
      </c>
      <c r="L329" s="1" t="s">
        <v>21</v>
      </c>
      <c r="M329" s="1" t="s">
        <v>100</v>
      </c>
      <c r="N329" s="1"/>
      <c r="O329" s="4" t="s">
        <v>96</v>
      </c>
    </row>
    <row r="330" spans="1:15" hidden="1" x14ac:dyDescent="0.25">
      <c r="A330" s="1" t="s">
        <v>93</v>
      </c>
      <c r="B330" s="2">
        <v>2001</v>
      </c>
      <c r="C330" s="2">
        <v>2000</v>
      </c>
      <c r="D330" s="2" t="s">
        <v>17</v>
      </c>
      <c r="E330" s="1" t="s">
        <v>18</v>
      </c>
      <c r="F330" s="1" t="s">
        <v>94</v>
      </c>
      <c r="G330" s="1" t="s">
        <v>98</v>
      </c>
      <c r="H330" s="2">
        <v>6</v>
      </c>
      <c r="I330" s="2" t="s">
        <v>19</v>
      </c>
      <c r="J330" s="7" t="s">
        <v>20</v>
      </c>
      <c r="K330" s="1">
        <v>7.6999999999999999E-2</v>
      </c>
      <c r="L330" s="1" t="s">
        <v>21</v>
      </c>
      <c r="M330" s="1" t="s">
        <v>100</v>
      </c>
      <c r="N330" s="1"/>
      <c r="O330" s="4" t="s">
        <v>96</v>
      </c>
    </row>
    <row r="331" spans="1:15" hidden="1" x14ac:dyDescent="0.25">
      <c r="A331" s="1" t="s">
        <v>93</v>
      </c>
      <c r="B331" s="2">
        <v>2001</v>
      </c>
      <c r="C331" s="2">
        <v>2000</v>
      </c>
      <c r="D331" s="2" t="s">
        <v>28</v>
      </c>
      <c r="E331" s="1" t="s">
        <v>18</v>
      </c>
      <c r="F331" s="1" t="s">
        <v>94</v>
      </c>
      <c r="G331" s="1" t="s">
        <v>98</v>
      </c>
      <c r="H331" s="2">
        <v>6</v>
      </c>
      <c r="I331" s="2" t="s">
        <v>19</v>
      </c>
      <c r="J331" s="7" t="s">
        <v>20</v>
      </c>
      <c r="K331" s="1">
        <v>0.105</v>
      </c>
      <c r="L331" s="1" t="s">
        <v>21</v>
      </c>
      <c r="M331" s="1" t="s">
        <v>100</v>
      </c>
      <c r="N331" s="1"/>
      <c r="O331" s="4" t="s">
        <v>96</v>
      </c>
    </row>
    <row r="332" spans="1:15" hidden="1" x14ac:dyDescent="0.25">
      <c r="A332" s="1" t="s">
        <v>93</v>
      </c>
      <c r="B332" s="2">
        <v>2001</v>
      </c>
      <c r="C332" s="2">
        <v>2000</v>
      </c>
      <c r="D332" s="2" t="s">
        <v>26</v>
      </c>
      <c r="E332" s="1" t="s">
        <v>18</v>
      </c>
      <c r="F332" s="1" t="s">
        <v>94</v>
      </c>
      <c r="G332" s="1" t="s">
        <v>98</v>
      </c>
      <c r="H332" s="2">
        <v>6</v>
      </c>
      <c r="I332" s="2" t="s">
        <v>19</v>
      </c>
      <c r="J332" s="7" t="s">
        <v>20</v>
      </c>
      <c r="K332" s="1">
        <v>0.112</v>
      </c>
      <c r="L332" s="1" t="s">
        <v>21</v>
      </c>
      <c r="M332" s="1" t="s">
        <v>100</v>
      </c>
      <c r="N332" s="1"/>
      <c r="O332" s="4" t="s">
        <v>96</v>
      </c>
    </row>
    <row r="333" spans="1:15" hidden="1" x14ac:dyDescent="0.25">
      <c r="A333" s="1" t="s">
        <v>93</v>
      </c>
      <c r="B333" s="2">
        <v>2001</v>
      </c>
      <c r="C333" s="2">
        <v>2000</v>
      </c>
      <c r="D333" s="2" t="s">
        <v>28</v>
      </c>
      <c r="E333" s="1" t="s">
        <v>18</v>
      </c>
      <c r="F333" s="1" t="s">
        <v>94</v>
      </c>
      <c r="G333" s="1" t="s">
        <v>99</v>
      </c>
      <c r="H333" s="2">
        <v>6</v>
      </c>
      <c r="I333" s="2" t="s">
        <v>19</v>
      </c>
      <c r="J333" s="7" t="s">
        <v>20</v>
      </c>
      <c r="K333" s="1">
        <v>9.4E-2</v>
      </c>
      <c r="L333" s="1" t="s">
        <v>21</v>
      </c>
      <c r="M333" s="1" t="s">
        <v>100</v>
      </c>
      <c r="N333" s="1"/>
      <c r="O333" s="4" t="s">
        <v>96</v>
      </c>
    </row>
    <row r="334" spans="1:15" hidden="1" x14ac:dyDescent="0.25">
      <c r="A334" s="1" t="s">
        <v>93</v>
      </c>
      <c r="B334" s="2">
        <v>2001</v>
      </c>
      <c r="C334" s="2">
        <v>2000</v>
      </c>
      <c r="D334" s="2" t="s">
        <v>26</v>
      </c>
      <c r="E334" s="1" t="s">
        <v>18</v>
      </c>
      <c r="F334" s="1" t="s">
        <v>94</v>
      </c>
      <c r="G334" s="1" t="s">
        <v>99</v>
      </c>
      <c r="H334" s="2">
        <v>6</v>
      </c>
      <c r="I334" s="2" t="s">
        <v>19</v>
      </c>
      <c r="J334" s="7" t="s">
        <v>20</v>
      </c>
      <c r="K334" s="1">
        <v>0.105</v>
      </c>
      <c r="L334" s="1" t="s">
        <v>21</v>
      </c>
      <c r="M334" s="1" t="s">
        <v>100</v>
      </c>
      <c r="N334" s="1"/>
      <c r="O334" s="4" t="s">
        <v>96</v>
      </c>
    </row>
    <row r="335" spans="1:15" s="43" customFormat="1" hidden="1" x14ac:dyDescent="0.25">
      <c r="A335" s="47" t="s">
        <v>57</v>
      </c>
      <c r="B335" s="46">
        <v>2008</v>
      </c>
      <c r="C335" s="48">
        <v>1999</v>
      </c>
      <c r="D335" s="41" t="s">
        <v>28</v>
      </c>
      <c r="E335" s="47" t="s">
        <v>47</v>
      </c>
      <c r="F335" s="47" t="s">
        <v>48</v>
      </c>
      <c r="G335" s="47" t="s">
        <v>58</v>
      </c>
      <c r="H335" s="46">
        <v>11</v>
      </c>
      <c r="I335" s="41" t="s">
        <v>19</v>
      </c>
      <c r="J335" s="46" t="s">
        <v>49</v>
      </c>
      <c r="K335" s="40">
        <v>2.7E-2</v>
      </c>
      <c r="L335" s="40" t="s">
        <v>21</v>
      </c>
      <c r="M335" s="47" t="s">
        <v>22</v>
      </c>
      <c r="N335" s="40"/>
      <c r="O335" s="40" t="s">
        <v>59</v>
      </c>
    </row>
    <row r="336" spans="1:15" s="43" customFormat="1" hidden="1" x14ac:dyDescent="0.25">
      <c r="A336" s="47" t="s">
        <v>57</v>
      </c>
      <c r="B336" s="46">
        <v>2008</v>
      </c>
      <c r="C336" s="48">
        <v>1999</v>
      </c>
      <c r="D336" s="41" t="s">
        <v>27</v>
      </c>
      <c r="E336" s="47" t="s">
        <v>47</v>
      </c>
      <c r="F336" s="47" t="s">
        <v>48</v>
      </c>
      <c r="G336" s="47" t="s">
        <v>58</v>
      </c>
      <c r="H336" s="46">
        <v>10</v>
      </c>
      <c r="I336" s="41" t="s">
        <v>19</v>
      </c>
      <c r="J336" s="46" t="s">
        <v>49</v>
      </c>
      <c r="K336" s="47">
        <v>4.1000000000000002E-2</v>
      </c>
      <c r="L336" s="40" t="s">
        <v>21</v>
      </c>
      <c r="M336" s="47" t="s">
        <v>22</v>
      </c>
      <c r="N336" s="40"/>
      <c r="O336" s="40" t="s">
        <v>59</v>
      </c>
    </row>
    <row r="337" spans="1:15" s="43" customFormat="1" hidden="1" x14ac:dyDescent="0.25">
      <c r="A337" s="47" t="s">
        <v>57</v>
      </c>
      <c r="B337" s="46">
        <v>2008</v>
      </c>
      <c r="C337" s="48">
        <v>2000</v>
      </c>
      <c r="D337" s="41" t="s">
        <v>26</v>
      </c>
      <c r="E337" s="47" t="s">
        <v>47</v>
      </c>
      <c r="F337" s="40" t="s">
        <v>48</v>
      </c>
      <c r="G337" s="40" t="s">
        <v>60</v>
      </c>
      <c r="H337" s="41">
        <v>10</v>
      </c>
      <c r="I337" s="41" t="s">
        <v>19</v>
      </c>
      <c r="J337" s="46" t="s">
        <v>49</v>
      </c>
      <c r="K337" s="47">
        <v>6.4000000000000001E-2</v>
      </c>
      <c r="L337" s="40" t="s">
        <v>21</v>
      </c>
      <c r="M337" s="47" t="s">
        <v>22</v>
      </c>
      <c r="N337" s="40"/>
      <c r="O337" s="40" t="s">
        <v>59</v>
      </c>
    </row>
    <row r="338" spans="1:15" s="43" customFormat="1" hidden="1" x14ac:dyDescent="0.25">
      <c r="A338" s="47" t="s">
        <v>57</v>
      </c>
      <c r="B338" s="46">
        <v>2008</v>
      </c>
      <c r="C338" s="48">
        <v>2000</v>
      </c>
      <c r="D338" s="41" t="s">
        <v>26</v>
      </c>
      <c r="E338" s="47" t="s">
        <v>47</v>
      </c>
      <c r="F338" s="40" t="s">
        <v>48</v>
      </c>
      <c r="G338" s="40" t="s">
        <v>61</v>
      </c>
      <c r="H338" s="41">
        <v>12</v>
      </c>
      <c r="I338" s="41" t="s">
        <v>19</v>
      </c>
      <c r="J338" s="46" t="s">
        <v>49</v>
      </c>
      <c r="K338" s="47">
        <v>4.2000000000000003E-2</v>
      </c>
      <c r="L338" s="40" t="s">
        <v>21</v>
      </c>
      <c r="M338" s="47" t="s">
        <v>22</v>
      </c>
      <c r="N338" s="40"/>
      <c r="O338" s="40" t="s">
        <v>59</v>
      </c>
    </row>
    <row r="339" spans="1:15" s="43" customFormat="1" hidden="1" x14ac:dyDescent="0.25">
      <c r="A339" s="47" t="s">
        <v>57</v>
      </c>
      <c r="B339" s="46">
        <v>2008</v>
      </c>
      <c r="C339" s="41">
        <v>2000</v>
      </c>
      <c r="D339" s="41" t="s">
        <v>17</v>
      </c>
      <c r="E339" s="47" t="s">
        <v>47</v>
      </c>
      <c r="F339" s="40" t="s">
        <v>48</v>
      </c>
      <c r="G339" s="40" t="s">
        <v>62</v>
      </c>
      <c r="H339" s="41">
        <v>10</v>
      </c>
      <c r="I339" s="41" t="s">
        <v>19</v>
      </c>
      <c r="J339" s="46" t="s">
        <v>49</v>
      </c>
      <c r="K339" s="47">
        <v>5.8999999999999997E-2</v>
      </c>
      <c r="L339" s="40" t="s">
        <v>21</v>
      </c>
      <c r="M339" s="47" t="s">
        <v>22</v>
      </c>
      <c r="N339" s="40"/>
      <c r="O339" s="40" t="s">
        <v>59</v>
      </c>
    </row>
    <row r="340" spans="1:15" s="43" customFormat="1" hidden="1" x14ac:dyDescent="0.25">
      <c r="A340" s="47" t="s">
        <v>57</v>
      </c>
      <c r="B340" s="46">
        <v>2008</v>
      </c>
      <c r="C340" s="41">
        <v>2000</v>
      </c>
      <c r="D340" s="41" t="s">
        <v>26</v>
      </c>
      <c r="E340" s="47" t="s">
        <v>47</v>
      </c>
      <c r="F340" s="40" t="s">
        <v>48</v>
      </c>
      <c r="G340" s="40" t="s">
        <v>63</v>
      </c>
      <c r="H340" s="41">
        <v>13</v>
      </c>
      <c r="I340" s="41" t="s">
        <v>19</v>
      </c>
      <c r="J340" s="46" t="s">
        <v>49</v>
      </c>
      <c r="K340" s="47">
        <v>0.06</v>
      </c>
      <c r="L340" s="40" t="s">
        <v>21</v>
      </c>
      <c r="M340" s="47" t="s">
        <v>22</v>
      </c>
      <c r="N340" s="40"/>
      <c r="O340" s="40" t="s">
        <v>59</v>
      </c>
    </row>
    <row r="341" spans="1:15" s="43" customFormat="1" hidden="1" x14ac:dyDescent="0.25">
      <c r="A341" s="47" t="s">
        <v>57</v>
      </c>
      <c r="B341" s="46">
        <v>2008</v>
      </c>
      <c r="C341" s="41">
        <v>2000</v>
      </c>
      <c r="D341" s="41" t="s">
        <v>17</v>
      </c>
      <c r="E341" s="47" t="s">
        <v>47</v>
      </c>
      <c r="F341" s="40" t="s">
        <v>48</v>
      </c>
      <c r="G341" s="40" t="s">
        <v>63</v>
      </c>
      <c r="H341" s="41">
        <v>11</v>
      </c>
      <c r="I341" s="41" t="s">
        <v>19</v>
      </c>
      <c r="J341" s="46" t="s">
        <v>49</v>
      </c>
      <c r="K341" s="47">
        <v>3.7999999999999999E-2</v>
      </c>
      <c r="L341" s="40" t="s">
        <v>21</v>
      </c>
      <c r="M341" s="47" t="s">
        <v>22</v>
      </c>
      <c r="N341" s="40"/>
      <c r="O341" s="40" t="s">
        <v>59</v>
      </c>
    </row>
    <row r="342" spans="1:15" hidden="1" x14ac:dyDescent="0.25">
      <c r="A342" s="37" t="s">
        <v>85</v>
      </c>
      <c r="B342" s="2">
        <v>2011</v>
      </c>
      <c r="C342" s="2" t="s">
        <v>86</v>
      </c>
      <c r="D342" s="2" t="s">
        <v>25</v>
      </c>
      <c r="E342" s="1" t="s">
        <v>51</v>
      </c>
      <c r="F342" s="1" t="s">
        <v>16</v>
      </c>
      <c r="G342" s="1" t="s">
        <v>34</v>
      </c>
      <c r="H342" s="2">
        <v>9</v>
      </c>
      <c r="I342" s="2" t="s">
        <v>19</v>
      </c>
      <c r="J342" s="2" t="s">
        <v>49</v>
      </c>
      <c r="K342" s="1">
        <v>0.02</v>
      </c>
      <c r="L342" s="1" t="s">
        <v>21</v>
      </c>
      <c r="M342" s="3" t="s">
        <v>22</v>
      </c>
      <c r="N342" s="8"/>
      <c r="O342" s="1" t="s">
        <v>87</v>
      </c>
    </row>
    <row r="343" spans="1:15" hidden="1" x14ac:dyDescent="0.25">
      <c r="A343" s="37" t="s">
        <v>85</v>
      </c>
      <c r="B343" s="2">
        <v>2011</v>
      </c>
      <c r="C343" s="2" t="s">
        <v>88</v>
      </c>
      <c r="D343" s="2" t="s">
        <v>26</v>
      </c>
      <c r="E343" s="1" t="s">
        <v>51</v>
      </c>
      <c r="F343" s="1" t="s">
        <v>16</v>
      </c>
      <c r="G343" s="1" t="s">
        <v>34</v>
      </c>
      <c r="H343" s="2">
        <v>3</v>
      </c>
      <c r="I343" s="2" t="s">
        <v>19</v>
      </c>
      <c r="J343" s="2" t="s">
        <v>49</v>
      </c>
      <c r="K343" s="1">
        <v>6.3E-2</v>
      </c>
      <c r="L343" s="1" t="s">
        <v>21</v>
      </c>
      <c r="M343" s="3" t="s">
        <v>22</v>
      </c>
      <c r="N343" s="8"/>
      <c r="O343" s="1" t="s">
        <v>87</v>
      </c>
    </row>
    <row r="344" spans="1:15" hidden="1" x14ac:dyDescent="0.25">
      <c r="A344" s="37" t="s">
        <v>85</v>
      </c>
      <c r="B344" s="2">
        <v>2011</v>
      </c>
      <c r="C344" s="2" t="s">
        <v>86</v>
      </c>
      <c r="D344" s="2" t="s">
        <v>27</v>
      </c>
      <c r="E344" s="1" t="s">
        <v>51</v>
      </c>
      <c r="F344" s="1" t="s">
        <v>16</v>
      </c>
      <c r="G344" s="1" t="s">
        <v>34</v>
      </c>
      <c r="H344" s="2">
        <v>6</v>
      </c>
      <c r="I344" s="2" t="s">
        <v>19</v>
      </c>
      <c r="J344" s="2" t="s">
        <v>49</v>
      </c>
      <c r="K344" s="1">
        <v>5.0000000000000001E-3</v>
      </c>
      <c r="L344" s="1" t="s">
        <v>21</v>
      </c>
      <c r="M344" s="3" t="s">
        <v>22</v>
      </c>
      <c r="N344" s="8"/>
      <c r="O344" s="1" t="s">
        <v>87</v>
      </c>
    </row>
    <row r="345" spans="1:15" hidden="1" x14ac:dyDescent="0.25">
      <c r="A345" s="37" t="s">
        <v>85</v>
      </c>
      <c r="B345" s="2">
        <v>2011</v>
      </c>
      <c r="C345" s="2">
        <v>1993</v>
      </c>
      <c r="D345" s="2" t="s">
        <v>28</v>
      </c>
      <c r="E345" s="1" t="s">
        <v>51</v>
      </c>
      <c r="F345" s="1" t="s">
        <v>16</v>
      </c>
      <c r="G345" s="1" t="s">
        <v>34</v>
      </c>
      <c r="H345" s="2">
        <v>1</v>
      </c>
      <c r="I345" s="2" t="s">
        <v>19</v>
      </c>
      <c r="J345" s="2" t="s">
        <v>49</v>
      </c>
      <c r="K345" s="1">
        <v>5.0000000000000001E-3</v>
      </c>
      <c r="L345" s="1" t="s">
        <v>21</v>
      </c>
      <c r="M345" s="3" t="s">
        <v>22</v>
      </c>
      <c r="N345" s="8"/>
      <c r="O345" s="1" t="s">
        <v>87</v>
      </c>
    </row>
    <row r="346" spans="1:15" s="43" customFormat="1" hidden="1" x14ac:dyDescent="0.25">
      <c r="A346" s="40" t="s">
        <v>93</v>
      </c>
      <c r="B346" s="41">
        <v>2001</v>
      </c>
      <c r="C346" s="41">
        <v>2000</v>
      </c>
      <c r="D346" s="41" t="s">
        <v>25</v>
      </c>
      <c r="E346" s="40" t="s">
        <v>18</v>
      </c>
      <c r="F346" s="40" t="s">
        <v>94</v>
      </c>
      <c r="G346" s="40" t="s">
        <v>95</v>
      </c>
      <c r="H346" s="41">
        <v>6</v>
      </c>
      <c r="I346" s="41" t="s">
        <v>19</v>
      </c>
      <c r="J346" s="41" t="s">
        <v>49</v>
      </c>
      <c r="K346" s="40">
        <v>4.2999999999999997E-2</v>
      </c>
      <c r="L346" s="40" t="s">
        <v>21</v>
      </c>
      <c r="M346" s="40" t="s">
        <v>22</v>
      </c>
      <c r="N346" s="40"/>
      <c r="O346" s="50" t="s">
        <v>96</v>
      </c>
    </row>
    <row r="347" spans="1:15" s="43" customFormat="1" hidden="1" x14ac:dyDescent="0.25">
      <c r="A347" s="40" t="s">
        <v>93</v>
      </c>
      <c r="B347" s="41">
        <v>2001</v>
      </c>
      <c r="C347" s="41">
        <v>2000</v>
      </c>
      <c r="D347" s="41" t="s">
        <v>26</v>
      </c>
      <c r="E347" s="40" t="s">
        <v>18</v>
      </c>
      <c r="F347" s="40" t="s">
        <v>94</v>
      </c>
      <c r="G347" s="40" t="s">
        <v>95</v>
      </c>
      <c r="H347" s="41">
        <v>6</v>
      </c>
      <c r="I347" s="41" t="s">
        <v>19</v>
      </c>
      <c r="J347" s="41" t="s">
        <v>49</v>
      </c>
      <c r="K347" s="40">
        <v>4.3999999999999997E-2</v>
      </c>
      <c r="L347" s="40" t="s">
        <v>21</v>
      </c>
      <c r="M347" s="40" t="s">
        <v>22</v>
      </c>
      <c r="N347" s="45"/>
      <c r="O347" s="50" t="s">
        <v>96</v>
      </c>
    </row>
    <row r="348" spans="1:15" s="43" customFormat="1" hidden="1" x14ac:dyDescent="0.25">
      <c r="A348" s="40" t="s">
        <v>93</v>
      </c>
      <c r="B348" s="41">
        <v>2001</v>
      </c>
      <c r="C348" s="41">
        <v>2000</v>
      </c>
      <c r="D348" s="41" t="s">
        <v>17</v>
      </c>
      <c r="E348" s="40" t="s">
        <v>18</v>
      </c>
      <c r="F348" s="40" t="s">
        <v>94</v>
      </c>
      <c r="G348" s="40" t="s">
        <v>95</v>
      </c>
      <c r="H348" s="41">
        <v>6</v>
      </c>
      <c r="I348" s="41" t="s">
        <v>19</v>
      </c>
      <c r="J348" s="41" t="s">
        <v>49</v>
      </c>
      <c r="K348" s="40">
        <v>4.5999999999999999E-2</v>
      </c>
      <c r="L348" s="40" t="s">
        <v>21</v>
      </c>
      <c r="M348" s="40" t="s">
        <v>22</v>
      </c>
      <c r="N348" s="45"/>
      <c r="O348" s="50" t="s">
        <v>96</v>
      </c>
    </row>
    <row r="349" spans="1:15" s="43" customFormat="1" hidden="1" x14ac:dyDescent="0.25">
      <c r="A349" s="40" t="s">
        <v>93</v>
      </c>
      <c r="B349" s="41">
        <v>2001</v>
      </c>
      <c r="C349" s="41">
        <v>2000</v>
      </c>
      <c r="D349" s="41" t="s">
        <v>25</v>
      </c>
      <c r="E349" s="40" t="s">
        <v>18</v>
      </c>
      <c r="F349" s="40" t="s">
        <v>94</v>
      </c>
      <c r="G349" s="40" t="s">
        <v>97</v>
      </c>
      <c r="H349" s="41">
        <v>6</v>
      </c>
      <c r="I349" s="41" t="s">
        <v>19</v>
      </c>
      <c r="J349" s="41" t="s">
        <v>49</v>
      </c>
      <c r="K349" s="40">
        <v>4.1000000000000002E-2</v>
      </c>
      <c r="L349" s="40" t="s">
        <v>21</v>
      </c>
      <c r="M349" s="40" t="s">
        <v>22</v>
      </c>
      <c r="N349" s="45"/>
      <c r="O349" s="50" t="s">
        <v>96</v>
      </c>
    </row>
    <row r="350" spans="1:15" s="43" customFormat="1" hidden="1" x14ac:dyDescent="0.25">
      <c r="A350" s="40" t="s">
        <v>93</v>
      </c>
      <c r="B350" s="41">
        <v>2001</v>
      </c>
      <c r="C350" s="41">
        <v>1999</v>
      </c>
      <c r="D350" s="41" t="s">
        <v>26</v>
      </c>
      <c r="E350" s="40" t="s">
        <v>18</v>
      </c>
      <c r="F350" s="40" t="s">
        <v>94</v>
      </c>
      <c r="G350" s="40" t="s">
        <v>97</v>
      </c>
      <c r="H350" s="41">
        <v>6</v>
      </c>
      <c r="I350" s="41" t="s">
        <v>19</v>
      </c>
      <c r="J350" s="41" t="s">
        <v>49</v>
      </c>
      <c r="K350" s="40">
        <v>0.05</v>
      </c>
      <c r="L350" s="40" t="s">
        <v>21</v>
      </c>
      <c r="M350" s="40" t="s">
        <v>22</v>
      </c>
      <c r="N350" s="45"/>
      <c r="O350" s="50" t="s">
        <v>96</v>
      </c>
    </row>
    <row r="351" spans="1:15" s="43" customFormat="1" hidden="1" x14ac:dyDescent="0.25">
      <c r="A351" s="40" t="s">
        <v>93</v>
      </c>
      <c r="B351" s="41">
        <v>2001</v>
      </c>
      <c r="C351" s="41">
        <v>1999</v>
      </c>
      <c r="D351" s="41" t="s">
        <v>17</v>
      </c>
      <c r="E351" s="40" t="s">
        <v>18</v>
      </c>
      <c r="F351" s="40" t="s">
        <v>94</v>
      </c>
      <c r="G351" s="40" t="s">
        <v>97</v>
      </c>
      <c r="H351" s="41">
        <v>6</v>
      </c>
      <c r="I351" s="41" t="s">
        <v>19</v>
      </c>
      <c r="J351" s="41" t="s">
        <v>49</v>
      </c>
      <c r="K351" s="40">
        <v>3.6999999999999998E-2</v>
      </c>
      <c r="L351" s="40" t="s">
        <v>21</v>
      </c>
      <c r="M351" s="40" t="s">
        <v>22</v>
      </c>
      <c r="N351" s="45"/>
      <c r="O351" s="50" t="s">
        <v>96</v>
      </c>
    </row>
    <row r="352" spans="1:15" s="43" customFormat="1" hidden="1" x14ac:dyDescent="0.25">
      <c r="A352" s="40" t="s">
        <v>93</v>
      </c>
      <c r="B352" s="41">
        <v>2001</v>
      </c>
      <c r="C352" s="41">
        <v>1999</v>
      </c>
      <c r="D352" s="41" t="s">
        <v>28</v>
      </c>
      <c r="E352" s="40" t="s">
        <v>18</v>
      </c>
      <c r="F352" s="40" t="s">
        <v>94</v>
      </c>
      <c r="G352" s="40" t="s">
        <v>97</v>
      </c>
      <c r="H352" s="41">
        <v>6</v>
      </c>
      <c r="I352" s="41" t="s">
        <v>19</v>
      </c>
      <c r="J352" s="41" t="s">
        <v>49</v>
      </c>
      <c r="K352" s="40">
        <v>4.2999999999999997E-2</v>
      </c>
      <c r="L352" s="40" t="s">
        <v>21</v>
      </c>
      <c r="M352" s="40" t="s">
        <v>22</v>
      </c>
      <c r="N352" s="45"/>
      <c r="O352" s="50" t="s">
        <v>96</v>
      </c>
    </row>
    <row r="353" spans="1:15" s="43" customFormat="1" hidden="1" x14ac:dyDescent="0.25">
      <c r="A353" s="40" t="s">
        <v>93</v>
      </c>
      <c r="B353" s="41">
        <v>2001</v>
      </c>
      <c r="C353" s="41">
        <v>1999</v>
      </c>
      <c r="D353" s="41" t="s">
        <v>25</v>
      </c>
      <c r="E353" s="40" t="s">
        <v>18</v>
      </c>
      <c r="F353" s="40" t="s">
        <v>94</v>
      </c>
      <c r="G353" s="40" t="s">
        <v>98</v>
      </c>
      <c r="H353" s="41">
        <v>6</v>
      </c>
      <c r="I353" s="41" t="s">
        <v>19</v>
      </c>
      <c r="J353" s="41" t="s">
        <v>49</v>
      </c>
      <c r="K353" s="40">
        <v>6.2E-2</v>
      </c>
      <c r="L353" s="40" t="s">
        <v>21</v>
      </c>
      <c r="M353" s="40" t="s">
        <v>22</v>
      </c>
      <c r="N353" s="45"/>
      <c r="O353" s="50" t="s">
        <v>96</v>
      </c>
    </row>
    <row r="354" spans="1:15" s="43" customFormat="1" hidden="1" x14ac:dyDescent="0.25">
      <c r="A354" s="40" t="s">
        <v>93</v>
      </c>
      <c r="B354" s="41">
        <v>2001</v>
      </c>
      <c r="C354" s="41">
        <v>1999</v>
      </c>
      <c r="D354" s="41" t="s">
        <v>17</v>
      </c>
      <c r="E354" s="40" t="s">
        <v>18</v>
      </c>
      <c r="F354" s="40" t="s">
        <v>94</v>
      </c>
      <c r="G354" s="40" t="s">
        <v>98</v>
      </c>
      <c r="H354" s="41">
        <v>6</v>
      </c>
      <c r="I354" s="41" t="s">
        <v>19</v>
      </c>
      <c r="J354" s="41" t="s">
        <v>49</v>
      </c>
      <c r="K354" s="40">
        <v>7.5999999999999998E-2</v>
      </c>
      <c r="L354" s="40" t="s">
        <v>21</v>
      </c>
      <c r="M354" s="40" t="s">
        <v>22</v>
      </c>
      <c r="N354" s="45"/>
      <c r="O354" s="50" t="s">
        <v>96</v>
      </c>
    </row>
    <row r="355" spans="1:15" s="43" customFormat="1" hidden="1" x14ac:dyDescent="0.25">
      <c r="A355" s="40" t="s">
        <v>93</v>
      </c>
      <c r="B355" s="41">
        <v>2001</v>
      </c>
      <c r="C355" s="41">
        <v>1999</v>
      </c>
      <c r="D355" s="41" t="s">
        <v>28</v>
      </c>
      <c r="E355" s="40" t="s">
        <v>18</v>
      </c>
      <c r="F355" s="40" t="s">
        <v>94</v>
      </c>
      <c r="G355" s="40" t="s">
        <v>98</v>
      </c>
      <c r="H355" s="41">
        <v>6</v>
      </c>
      <c r="I355" s="41" t="s">
        <v>19</v>
      </c>
      <c r="J355" s="41" t="s">
        <v>49</v>
      </c>
      <c r="K355" s="40">
        <v>3.5999999999999997E-2</v>
      </c>
      <c r="L355" s="40" t="s">
        <v>21</v>
      </c>
      <c r="M355" s="40" t="s">
        <v>22</v>
      </c>
      <c r="N355" s="45"/>
      <c r="O355" s="50" t="s">
        <v>96</v>
      </c>
    </row>
    <row r="356" spans="1:15" s="43" customFormat="1" hidden="1" x14ac:dyDescent="0.25">
      <c r="A356" s="40" t="s">
        <v>93</v>
      </c>
      <c r="B356" s="41">
        <v>2001</v>
      </c>
      <c r="C356" s="41">
        <v>1999</v>
      </c>
      <c r="D356" s="41" t="s">
        <v>26</v>
      </c>
      <c r="E356" s="40" t="s">
        <v>18</v>
      </c>
      <c r="F356" s="40" t="s">
        <v>94</v>
      </c>
      <c r="G356" s="40" t="s">
        <v>99</v>
      </c>
      <c r="H356" s="41">
        <v>5</v>
      </c>
      <c r="I356" s="41" t="s">
        <v>19</v>
      </c>
      <c r="J356" s="41" t="s">
        <v>49</v>
      </c>
      <c r="K356" s="40">
        <v>4.2000000000000003E-2</v>
      </c>
      <c r="L356" s="40" t="s">
        <v>21</v>
      </c>
      <c r="M356" s="40" t="s">
        <v>22</v>
      </c>
      <c r="N356" s="45"/>
      <c r="O356" s="50" t="s">
        <v>96</v>
      </c>
    </row>
    <row r="357" spans="1:15" s="43" customFormat="1" hidden="1" x14ac:dyDescent="0.25">
      <c r="A357" s="40" t="s">
        <v>93</v>
      </c>
      <c r="B357" s="41">
        <v>2001</v>
      </c>
      <c r="C357" s="41">
        <v>2000</v>
      </c>
      <c r="D357" s="41" t="s">
        <v>25</v>
      </c>
      <c r="E357" s="40" t="s">
        <v>18</v>
      </c>
      <c r="F357" s="40" t="s">
        <v>94</v>
      </c>
      <c r="G357" s="40" t="s">
        <v>95</v>
      </c>
      <c r="H357" s="41">
        <v>6</v>
      </c>
      <c r="I357" s="41" t="s">
        <v>19</v>
      </c>
      <c r="J357" s="41" t="s">
        <v>49</v>
      </c>
      <c r="K357" s="40">
        <v>5.8999999999999997E-2</v>
      </c>
      <c r="L357" s="40" t="s">
        <v>21</v>
      </c>
      <c r="M357" s="40" t="s">
        <v>22</v>
      </c>
      <c r="N357" s="45"/>
      <c r="O357" s="50" t="s">
        <v>96</v>
      </c>
    </row>
    <row r="358" spans="1:15" s="43" customFormat="1" hidden="1" x14ac:dyDescent="0.25">
      <c r="A358" s="40" t="s">
        <v>93</v>
      </c>
      <c r="B358" s="41">
        <v>2001</v>
      </c>
      <c r="C358" s="41">
        <v>2000</v>
      </c>
      <c r="D358" s="41" t="s">
        <v>26</v>
      </c>
      <c r="E358" s="40" t="s">
        <v>18</v>
      </c>
      <c r="F358" s="40" t="s">
        <v>94</v>
      </c>
      <c r="G358" s="40" t="s">
        <v>95</v>
      </c>
      <c r="H358" s="41">
        <v>6</v>
      </c>
      <c r="I358" s="41" t="s">
        <v>19</v>
      </c>
      <c r="J358" s="41" t="s">
        <v>49</v>
      </c>
      <c r="K358" s="40">
        <v>4.9000000000000002E-2</v>
      </c>
      <c r="L358" s="40" t="s">
        <v>21</v>
      </c>
      <c r="M358" s="40" t="s">
        <v>22</v>
      </c>
      <c r="N358" s="45"/>
      <c r="O358" s="50" t="s">
        <v>96</v>
      </c>
    </row>
    <row r="359" spans="1:15" s="43" customFormat="1" hidden="1" x14ac:dyDescent="0.25">
      <c r="A359" s="40" t="s">
        <v>93</v>
      </c>
      <c r="B359" s="41">
        <v>2001</v>
      </c>
      <c r="C359" s="41">
        <v>2000</v>
      </c>
      <c r="D359" s="41" t="s">
        <v>17</v>
      </c>
      <c r="E359" s="40" t="s">
        <v>18</v>
      </c>
      <c r="F359" s="40" t="s">
        <v>94</v>
      </c>
      <c r="G359" s="40" t="s">
        <v>95</v>
      </c>
      <c r="H359" s="41">
        <v>6</v>
      </c>
      <c r="I359" s="41" t="s">
        <v>19</v>
      </c>
      <c r="J359" s="41" t="s">
        <v>49</v>
      </c>
      <c r="K359" s="40">
        <v>3.5999999999999997E-2</v>
      </c>
      <c r="L359" s="40" t="s">
        <v>21</v>
      </c>
      <c r="M359" s="40" t="s">
        <v>22</v>
      </c>
      <c r="N359" s="45"/>
      <c r="O359" s="50" t="s">
        <v>96</v>
      </c>
    </row>
    <row r="360" spans="1:15" s="43" customFormat="1" hidden="1" x14ac:dyDescent="0.25">
      <c r="A360" s="40" t="s">
        <v>93</v>
      </c>
      <c r="B360" s="41">
        <v>2001</v>
      </c>
      <c r="C360" s="41">
        <v>2000</v>
      </c>
      <c r="D360" s="41" t="s">
        <v>25</v>
      </c>
      <c r="E360" s="40" t="s">
        <v>18</v>
      </c>
      <c r="F360" s="40" t="s">
        <v>94</v>
      </c>
      <c r="G360" s="40" t="s">
        <v>97</v>
      </c>
      <c r="H360" s="41">
        <v>6</v>
      </c>
      <c r="I360" s="41" t="s">
        <v>19</v>
      </c>
      <c r="J360" s="41" t="s">
        <v>49</v>
      </c>
      <c r="K360" s="40">
        <v>5.8000000000000003E-2</v>
      </c>
      <c r="L360" s="40" t="s">
        <v>21</v>
      </c>
      <c r="M360" s="40" t="s">
        <v>22</v>
      </c>
      <c r="N360" s="45"/>
      <c r="O360" s="50" t="s">
        <v>96</v>
      </c>
    </row>
    <row r="361" spans="1:15" s="43" customFormat="1" hidden="1" x14ac:dyDescent="0.25">
      <c r="A361" s="40" t="s">
        <v>93</v>
      </c>
      <c r="B361" s="41">
        <v>2001</v>
      </c>
      <c r="C361" s="41">
        <v>2000</v>
      </c>
      <c r="D361" s="41" t="s">
        <v>26</v>
      </c>
      <c r="E361" s="40" t="s">
        <v>18</v>
      </c>
      <c r="F361" s="40" t="s">
        <v>94</v>
      </c>
      <c r="G361" s="40" t="s">
        <v>97</v>
      </c>
      <c r="H361" s="41">
        <v>6</v>
      </c>
      <c r="I361" s="41" t="s">
        <v>19</v>
      </c>
      <c r="J361" s="41" t="s">
        <v>49</v>
      </c>
      <c r="K361" s="40">
        <v>2.9000000000000001E-2</v>
      </c>
      <c r="L361" s="40" t="s">
        <v>21</v>
      </c>
      <c r="M361" s="40" t="s">
        <v>22</v>
      </c>
      <c r="N361" s="45"/>
      <c r="O361" s="50" t="s">
        <v>96</v>
      </c>
    </row>
    <row r="362" spans="1:15" s="43" customFormat="1" hidden="1" x14ac:dyDescent="0.25">
      <c r="A362" s="40" t="s">
        <v>93</v>
      </c>
      <c r="B362" s="41">
        <v>2001</v>
      </c>
      <c r="C362" s="41">
        <v>2000</v>
      </c>
      <c r="D362" s="41" t="s">
        <v>17</v>
      </c>
      <c r="E362" s="40" t="s">
        <v>18</v>
      </c>
      <c r="F362" s="40" t="s">
        <v>94</v>
      </c>
      <c r="G362" s="40" t="s">
        <v>97</v>
      </c>
      <c r="H362" s="41">
        <v>6</v>
      </c>
      <c r="I362" s="41" t="s">
        <v>19</v>
      </c>
      <c r="J362" s="41" t="s">
        <v>49</v>
      </c>
      <c r="K362" s="40">
        <v>6.8000000000000005E-2</v>
      </c>
      <c r="L362" s="40" t="s">
        <v>21</v>
      </c>
      <c r="M362" s="40" t="s">
        <v>22</v>
      </c>
      <c r="N362" s="45"/>
      <c r="O362" s="50" t="s">
        <v>96</v>
      </c>
    </row>
    <row r="363" spans="1:15" s="43" customFormat="1" hidden="1" x14ac:dyDescent="0.25">
      <c r="A363" s="40" t="s">
        <v>93</v>
      </c>
      <c r="B363" s="41">
        <v>2001</v>
      </c>
      <c r="C363" s="41">
        <v>2000</v>
      </c>
      <c r="D363" s="41" t="s">
        <v>28</v>
      </c>
      <c r="E363" s="40" t="s">
        <v>18</v>
      </c>
      <c r="F363" s="40" t="s">
        <v>94</v>
      </c>
      <c r="G363" s="40" t="s">
        <v>97</v>
      </c>
      <c r="H363" s="41">
        <v>6</v>
      </c>
      <c r="I363" s="41" t="s">
        <v>19</v>
      </c>
      <c r="J363" s="41" t="s">
        <v>49</v>
      </c>
      <c r="K363" s="40">
        <v>4.7E-2</v>
      </c>
      <c r="L363" s="40" t="s">
        <v>21</v>
      </c>
      <c r="M363" s="40" t="s">
        <v>22</v>
      </c>
      <c r="N363" s="45"/>
      <c r="O363" s="50" t="s">
        <v>96</v>
      </c>
    </row>
    <row r="364" spans="1:15" s="43" customFormat="1" hidden="1" x14ac:dyDescent="0.25">
      <c r="A364" s="40" t="s">
        <v>93</v>
      </c>
      <c r="B364" s="41">
        <v>2001</v>
      </c>
      <c r="C364" s="41">
        <v>2000</v>
      </c>
      <c r="D364" s="41" t="s">
        <v>25</v>
      </c>
      <c r="E364" s="40" t="s">
        <v>18</v>
      </c>
      <c r="F364" s="40" t="s">
        <v>94</v>
      </c>
      <c r="G364" s="40" t="s">
        <v>98</v>
      </c>
      <c r="H364" s="41">
        <v>6</v>
      </c>
      <c r="I364" s="41" t="s">
        <v>19</v>
      </c>
      <c r="J364" s="41" t="s">
        <v>49</v>
      </c>
      <c r="K364" s="40">
        <v>6.9000000000000006E-2</v>
      </c>
      <c r="L364" s="40" t="s">
        <v>21</v>
      </c>
      <c r="M364" s="40" t="s">
        <v>22</v>
      </c>
      <c r="N364" s="45"/>
      <c r="O364" s="50" t="s">
        <v>96</v>
      </c>
    </row>
    <row r="365" spans="1:15" s="43" customFormat="1" hidden="1" x14ac:dyDescent="0.25">
      <c r="A365" s="40" t="s">
        <v>93</v>
      </c>
      <c r="B365" s="41">
        <v>2001</v>
      </c>
      <c r="C365" s="41">
        <v>2000</v>
      </c>
      <c r="D365" s="41" t="s">
        <v>17</v>
      </c>
      <c r="E365" s="40" t="s">
        <v>18</v>
      </c>
      <c r="F365" s="40" t="s">
        <v>94</v>
      </c>
      <c r="G365" s="40" t="s">
        <v>98</v>
      </c>
      <c r="H365" s="41">
        <v>6</v>
      </c>
      <c r="I365" s="41" t="s">
        <v>19</v>
      </c>
      <c r="J365" s="41" t="s">
        <v>49</v>
      </c>
      <c r="K365" s="40">
        <v>4.9000000000000002E-2</v>
      </c>
      <c r="L365" s="40" t="s">
        <v>21</v>
      </c>
      <c r="M365" s="40" t="s">
        <v>22</v>
      </c>
      <c r="N365" s="45"/>
      <c r="O365" s="50" t="s">
        <v>96</v>
      </c>
    </row>
    <row r="366" spans="1:15" s="43" customFormat="1" hidden="1" x14ac:dyDescent="0.25">
      <c r="A366" s="40" t="s">
        <v>93</v>
      </c>
      <c r="B366" s="41">
        <v>2001</v>
      </c>
      <c r="C366" s="41">
        <v>2000</v>
      </c>
      <c r="D366" s="41" t="s">
        <v>28</v>
      </c>
      <c r="E366" s="40" t="s">
        <v>18</v>
      </c>
      <c r="F366" s="40" t="s">
        <v>94</v>
      </c>
      <c r="G366" s="40" t="s">
        <v>98</v>
      </c>
      <c r="H366" s="41">
        <v>6</v>
      </c>
      <c r="I366" s="41" t="s">
        <v>19</v>
      </c>
      <c r="J366" s="41" t="s">
        <v>49</v>
      </c>
      <c r="K366" s="40">
        <v>6.6000000000000003E-2</v>
      </c>
      <c r="L366" s="40" t="s">
        <v>21</v>
      </c>
      <c r="M366" s="40" t="s">
        <v>22</v>
      </c>
      <c r="N366" s="45"/>
      <c r="O366" s="50" t="s">
        <v>96</v>
      </c>
    </row>
    <row r="367" spans="1:15" s="43" customFormat="1" hidden="1" x14ac:dyDescent="0.25">
      <c r="A367" s="40" t="s">
        <v>93</v>
      </c>
      <c r="B367" s="41">
        <v>2001</v>
      </c>
      <c r="C367" s="41">
        <v>2000</v>
      </c>
      <c r="D367" s="41" t="s">
        <v>26</v>
      </c>
      <c r="E367" s="40" t="s">
        <v>18</v>
      </c>
      <c r="F367" s="40" t="s">
        <v>94</v>
      </c>
      <c r="G367" s="40" t="s">
        <v>98</v>
      </c>
      <c r="H367" s="41">
        <v>6</v>
      </c>
      <c r="I367" s="41" t="s">
        <v>19</v>
      </c>
      <c r="J367" s="41" t="s">
        <v>49</v>
      </c>
      <c r="K367" s="40">
        <v>4.5999999999999999E-2</v>
      </c>
      <c r="L367" s="40" t="s">
        <v>21</v>
      </c>
      <c r="M367" s="40" t="s">
        <v>22</v>
      </c>
      <c r="N367" s="45"/>
      <c r="O367" s="50" t="s">
        <v>96</v>
      </c>
    </row>
    <row r="368" spans="1:15" s="43" customFormat="1" hidden="1" x14ac:dyDescent="0.25">
      <c r="A368" s="40" t="s">
        <v>93</v>
      </c>
      <c r="B368" s="41">
        <v>2001</v>
      </c>
      <c r="C368" s="41">
        <v>2000</v>
      </c>
      <c r="D368" s="41" t="s">
        <v>28</v>
      </c>
      <c r="E368" s="40" t="s">
        <v>18</v>
      </c>
      <c r="F368" s="40" t="s">
        <v>94</v>
      </c>
      <c r="G368" s="40" t="s">
        <v>99</v>
      </c>
      <c r="H368" s="41">
        <v>6</v>
      </c>
      <c r="I368" s="41" t="s">
        <v>19</v>
      </c>
      <c r="J368" s="41" t="s">
        <v>49</v>
      </c>
      <c r="K368" s="40">
        <v>7.1999999999999995E-2</v>
      </c>
      <c r="L368" s="40" t="s">
        <v>21</v>
      </c>
      <c r="M368" s="40" t="s">
        <v>22</v>
      </c>
      <c r="N368" s="45"/>
      <c r="O368" s="50" t="s">
        <v>96</v>
      </c>
    </row>
    <row r="369" spans="1:15" s="43" customFormat="1" hidden="1" x14ac:dyDescent="0.25">
      <c r="A369" s="40" t="s">
        <v>93</v>
      </c>
      <c r="B369" s="41">
        <v>2001</v>
      </c>
      <c r="C369" s="41">
        <v>1999</v>
      </c>
      <c r="D369" s="41" t="s">
        <v>25</v>
      </c>
      <c r="E369" s="45" t="s">
        <v>18</v>
      </c>
      <c r="F369" s="40" t="s">
        <v>94</v>
      </c>
      <c r="G369" s="40" t="s">
        <v>95</v>
      </c>
      <c r="H369" s="41">
        <v>6</v>
      </c>
      <c r="I369" s="41" t="s">
        <v>19</v>
      </c>
      <c r="J369" s="41" t="s">
        <v>49</v>
      </c>
      <c r="K369" s="40">
        <v>3.9E-2</v>
      </c>
      <c r="L369" s="40" t="s">
        <v>21</v>
      </c>
      <c r="M369" s="40" t="s">
        <v>100</v>
      </c>
      <c r="N369" s="40"/>
      <c r="O369" s="50" t="s">
        <v>96</v>
      </c>
    </row>
    <row r="370" spans="1:15" s="43" customFormat="1" hidden="1" x14ac:dyDescent="0.25">
      <c r="A370" s="40" t="s">
        <v>93</v>
      </c>
      <c r="B370" s="41">
        <v>2001</v>
      </c>
      <c r="C370" s="48">
        <v>1999</v>
      </c>
      <c r="D370" s="41" t="s">
        <v>26</v>
      </c>
      <c r="E370" s="45" t="s">
        <v>18</v>
      </c>
      <c r="F370" s="40" t="s">
        <v>94</v>
      </c>
      <c r="G370" s="40" t="s">
        <v>95</v>
      </c>
      <c r="H370" s="41">
        <v>6</v>
      </c>
      <c r="I370" s="41" t="s">
        <v>19</v>
      </c>
      <c r="J370" s="41" t="s">
        <v>49</v>
      </c>
      <c r="K370" s="40">
        <v>6.9000000000000006E-2</v>
      </c>
      <c r="L370" s="40" t="s">
        <v>21</v>
      </c>
      <c r="M370" s="40" t="s">
        <v>100</v>
      </c>
      <c r="N370" s="40"/>
      <c r="O370" s="50" t="s">
        <v>96</v>
      </c>
    </row>
    <row r="371" spans="1:15" s="43" customFormat="1" hidden="1" x14ac:dyDescent="0.25">
      <c r="A371" s="40" t="s">
        <v>93</v>
      </c>
      <c r="B371" s="41">
        <v>2001</v>
      </c>
      <c r="C371" s="48">
        <v>1999</v>
      </c>
      <c r="D371" s="41" t="s">
        <v>17</v>
      </c>
      <c r="E371" s="45" t="s">
        <v>18</v>
      </c>
      <c r="F371" s="40" t="s">
        <v>94</v>
      </c>
      <c r="G371" s="40" t="s">
        <v>95</v>
      </c>
      <c r="H371" s="41">
        <v>6</v>
      </c>
      <c r="I371" s="41" t="s">
        <v>19</v>
      </c>
      <c r="J371" s="41" t="s">
        <v>49</v>
      </c>
      <c r="K371" s="40">
        <v>6.9000000000000006E-2</v>
      </c>
      <c r="L371" s="40" t="s">
        <v>21</v>
      </c>
      <c r="M371" s="40" t="s">
        <v>100</v>
      </c>
      <c r="N371" s="40"/>
      <c r="O371" s="50" t="s">
        <v>96</v>
      </c>
    </row>
    <row r="372" spans="1:15" s="43" customFormat="1" hidden="1" x14ac:dyDescent="0.25">
      <c r="A372" s="40" t="s">
        <v>93</v>
      </c>
      <c r="B372" s="41">
        <v>2001</v>
      </c>
      <c r="C372" s="48">
        <v>1999</v>
      </c>
      <c r="D372" s="41" t="s">
        <v>25</v>
      </c>
      <c r="E372" s="45" t="s">
        <v>18</v>
      </c>
      <c r="F372" s="40" t="s">
        <v>94</v>
      </c>
      <c r="G372" s="40" t="s">
        <v>97</v>
      </c>
      <c r="H372" s="41">
        <v>6</v>
      </c>
      <c r="I372" s="41" t="s">
        <v>19</v>
      </c>
      <c r="J372" s="41" t="s">
        <v>49</v>
      </c>
      <c r="K372" s="40">
        <v>5.0999999999999997E-2</v>
      </c>
      <c r="L372" s="40" t="s">
        <v>21</v>
      </c>
      <c r="M372" s="40" t="s">
        <v>100</v>
      </c>
      <c r="N372" s="40"/>
      <c r="O372" s="50" t="s">
        <v>96</v>
      </c>
    </row>
    <row r="373" spans="1:15" s="43" customFormat="1" hidden="1" x14ac:dyDescent="0.25">
      <c r="A373" s="40" t="s">
        <v>93</v>
      </c>
      <c r="B373" s="41">
        <v>2001</v>
      </c>
      <c r="C373" s="48">
        <v>1999</v>
      </c>
      <c r="D373" s="41" t="s">
        <v>26</v>
      </c>
      <c r="E373" s="45" t="s">
        <v>18</v>
      </c>
      <c r="F373" s="40" t="s">
        <v>94</v>
      </c>
      <c r="G373" s="40" t="s">
        <v>97</v>
      </c>
      <c r="H373" s="41">
        <v>6</v>
      </c>
      <c r="I373" s="41" t="s">
        <v>19</v>
      </c>
      <c r="J373" s="41" t="s">
        <v>49</v>
      </c>
      <c r="K373" s="40">
        <v>6.2E-2</v>
      </c>
      <c r="L373" s="40" t="s">
        <v>21</v>
      </c>
      <c r="M373" s="40" t="s">
        <v>100</v>
      </c>
      <c r="N373" s="40"/>
      <c r="O373" s="50" t="s">
        <v>96</v>
      </c>
    </row>
    <row r="374" spans="1:15" s="43" customFormat="1" hidden="1" x14ac:dyDescent="0.25">
      <c r="A374" s="40" t="s">
        <v>93</v>
      </c>
      <c r="B374" s="41">
        <v>2001</v>
      </c>
      <c r="C374" s="48">
        <v>1999</v>
      </c>
      <c r="D374" s="41" t="s">
        <v>17</v>
      </c>
      <c r="E374" s="45" t="s">
        <v>18</v>
      </c>
      <c r="F374" s="40" t="s">
        <v>94</v>
      </c>
      <c r="G374" s="40" t="s">
        <v>97</v>
      </c>
      <c r="H374" s="41">
        <v>6</v>
      </c>
      <c r="I374" s="41" t="s">
        <v>19</v>
      </c>
      <c r="J374" s="41" t="s">
        <v>49</v>
      </c>
      <c r="K374" s="40">
        <v>7.5999999999999998E-2</v>
      </c>
      <c r="L374" s="40" t="s">
        <v>21</v>
      </c>
      <c r="M374" s="40" t="s">
        <v>100</v>
      </c>
      <c r="N374" s="40"/>
      <c r="O374" s="50" t="s">
        <v>96</v>
      </c>
    </row>
    <row r="375" spans="1:15" s="43" customFormat="1" hidden="1" x14ac:dyDescent="0.25">
      <c r="A375" s="40" t="s">
        <v>93</v>
      </c>
      <c r="B375" s="41">
        <v>2001</v>
      </c>
      <c r="C375" s="48">
        <v>1999</v>
      </c>
      <c r="D375" s="41" t="s">
        <v>28</v>
      </c>
      <c r="E375" s="45" t="s">
        <v>18</v>
      </c>
      <c r="F375" s="40" t="s">
        <v>94</v>
      </c>
      <c r="G375" s="40" t="s">
        <v>97</v>
      </c>
      <c r="H375" s="41">
        <v>6</v>
      </c>
      <c r="I375" s="41" t="s">
        <v>19</v>
      </c>
      <c r="J375" s="41" t="s">
        <v>49</v>
      </c>
      <c r="K375" s="40">
        <v>3.5999999999999997E-2</v>
      </c>
      <c r="L375" s="40" t="s">
        <v>21</v>
      </c>
      <c r="M375" s="40" t="s">
        <v>100</v>
      </c>
      <c r="N375" s="40"/>
      <c r="O375" s="50" t="s">
        <v>96</v>
      </c>
    </row>
    <row r="376" spans="1:15" s="43" customFormat="1" hidden="1" x14ac:dyDescent="0.25">
      <c r="A376" s="40" t="s">
        <v>93</v>
      </c>
      <c r="B376" s="41">
        <v>2001</v>
      </c>
      <c r="C376" s="48">
        <v>1999</v>
      </c>
      <c r="D376" s="41" t="s">
        <v>25</v>
      </c>
      <c r="E376" s="45" t="s">
        <v>18</v>
      </c>
      <c r="F376" s="40" t="s">
        <v>94</v>
      </c>
      <c r="G376" s="40" t="s">
        <v>98</v>
      </c>
      <c r="H376" s="41">
        <v>6</v>
      </c>
      <c r="I376" s="41" t="s">
        <v>19</v>
      </c>
      <c r="J376" s="41" t="s">
        <v>49</v>
      </c>
      <c r="K376" s="40">
        <v>4.2000000000000003E-2</v>
      </c>
      <c r="L376" s="40" t="s">
        <v>21</v>
      </c>
      <c r="M376" s="40" t="s">
        <v>100</v>
      </c>
      <c r="N376" s="40"/>
      <c r="O376" s="50" t="s">
        <v>96</v>
      </c>
    </row>
    <row r="377" spans="1:15" s="43" customFormat="1" hidden="1" x14ac:dyDescent="0.25">
      <c r="A377" s="40" t="s">
        <v>93</v>
      </c>
      <c r="B377" s="41">
        <v>2001</v>
      </c>
      <c r="C377" s="48">
        <v>1999</v>
      </c>
      <c r="D377" s="41" t="s">
        <v>17</v>
      </c>
      <c r="E377" s="40" t="s">
        <v>18</v>
      </c>
      <c r="F377" s="40" t="s">
        <v>94</v>
      </c>
      <c r="G377" s="40" t="s">
        <v>98</v>
      </c>
      <c r="H377" s="41">
        <v>6</v>
      </c>
      <c r="I377" s="41" t="s">
        <v>19</v>
      </c>
      <c r="J377" s="41" t="s">
        <v>49</v>
      </c>
      <c r="K377" s="40">
        <v>5.8999999999999997E-2</v>
      </c>
      <c r="L377" s="40" t="s">
        <v>21</v>
      </c>
      <c r="M377" s="40" t="s">
        <v>100</v>
      </c>
      <c r="N377" s="40"/>
      <c r="O377" s="50" t="s">
        <v>96</v>
      </c>
    </row>
    <row r="378" spans="1:15" s="43" customFormat="1" hidden="1" x14ac:dyDescent="0.25">
      <c r="A378" s="40" t="s">
        <v>93</v>
      </c>
      <c r="B378" s="41">
        <v>2001</v>
      </c>
      <c r="C378" s="48">
        <v>1999</v>
      </c>
      <c r="D378" s="41" t="s">
        <v>28</v>
      </c>
      <c r="E378" s="40" t="s">
        <v>18</v>
      </c>
      <c r="F378" s="40" t="s">
        <v>94</v>
      </c>
      <c r="G378" s="40" t="s">
        <v>98</v>
      </c>
      <c r="H378" s="41">
        <v>6</v>
      </c>
      <c r="I378" s="41" t="s">
        <v>19</v>
      </c>
      <c r="J378" s="41" t="s">
        <v>49</v>
      </c>
      <c r="K378" s="40">
        <v>4.9000000000000002E-2</v>
      </c>
      <c r="L378" s="40" t="s">
        <v>21</v>
      </c>
      <c r="M378" s="40" t="s">
        <v>100</v>
      </c>
      <c r="N378" s="40"/>
      <c r="O378" s="50" t="s">
        <v>96</v>
      </c>
    </row>
    <row r="379" spans="1:15" s="43" customFormat="1" hidden="1" x14ac:dyDescent="0.25">
      <c r="A379" s="40" t="s">
        <v>93</v>
      </c>
      <c r="B379" s="41">
        <v>2001</v>
      </c>
      <c r="C379" s="48">
        <v>1999</v>
      </c>
      <c r="D379" s="41" t="s">
        <v>26</v>
      </c>
      <c r="E379" s="40" t="s">
        <v>18</v>
      </c>
      <c r="F379" s="40" t="s">
        <v>94</v>
      </c>
      <c r="G379" s="40" t="s">
        <v>99</v>
      </c>
      <c r="H379" s="41">
        <v>5</v>
      </c>
      <c r="I379" s="41" t="s">
        <v>19</v>
      </c>
      <c r="J379" s="41" t="s">
        <v>49</v>
      </c>
      <c r="K379" s="40">
        <v>3.5999999999999997E-2</v>
      </c>
      <c r="L379" s="40" t="s">
        <v>21</v>
      </c>
      <c r="M379" s="40" t="s">
        <v>100</v>
      </c>
      <c r="N379" s="40"/>
      <c r="O379" s="50" t="s">
        <v>96</v>
      </c>
    </row>
    <row r="380" spans="1:15" s="43" customFormat="1" hidden="1" x14ac:dyDescent="0.25">
      <c r="A380" s="40" t="s">
        <v>93</v>
      </c>
      <c r="B380" s="41">
        <v>2001</v>
      </c>
      <c r="C380" s="48">
        <v>2000</v>
      </c>
      <c r="D380" s="41" t="s">
        <v>25</v>
      </c>
      <c r="E380" s="40" t="s">
        <v>18</v>
      </c>
      <c r="F380" s="40" t="s">
        <v>94</v>
      </c>
      <c r="G380" s="40" t="s">
        <v>95</v>
      </c>
      <c r="H380" s="41">
        <v>6</v>
      </c>
      <c r="I380" s="41" t="s">
        <v>19</v>
      </c>
      <c r="J380" s="41" t="s">
        <v>49</v>
      </c>
      <c r="K380" s="40">
        <v>5.8000000000000003E-2</v>
      </c>
      <c r="L380" s="40" t="s">
        <v>21</v>
      </c>
      <c r="M380" s="40" t="s">
        <v>100</v>
      </c>
      <c r="N380" s="40"/>
      <c r="O380" s="50" t="s">
        <v>96</v>
      </c>
    </row>
    <row r="381" spans="1:15" s="43" customFormat="1" hidden="1" x14ac:dyDescent="0.25">
      <c r="A381" s="40" t="s">
        <v>93</v>
      </c>
      <c r="B381" s="41">
        <v>2001</v>
      </c>
      <c r="C381" s="48">
        <v>2000</v>
      </c>
      <c r="D381" s="41" t="s">
        <v>26</v>
      </c>
      <c r="E381" s="40" t="s">
        <v>18</v>
      </c>
      <c r="F381" s="40" t="s">
        <v>94</v>
      </c>
      <c r="G381" s="40" t="s">
        <v>95</v>
      </c>
      <c r="H381" s="41">
        <v>6</v>
      </c>
      <c r="I381" s="41" t="s">
        <v>19</v>
      </c>
      <c r="J381" s="41" t="s">
        <v>49</v>
      </c>
      <c r="K381" s="40">
        <v>2.9000000000000001E-2</v>
      </c>
      <c r="L381" s="40" t="s">
        <v>21</v>
      </c>
      <c r="M381" s="40" t="s">
        <v>100</v>
      </c>
      <c r="N381" s="40"/>
      <c r="O381" s="50" t="s">
        <v>96</v>
      </c>
    </row>
    <row r="382" spans="1:15" hidden="1" x14ac:dyDescent="0.25">
      <c r="A382" s="1" t="s">
        <v>15</v>
      </c>
      <c r="B382" s="2">
        <v>2019</v>
      </c>
      <c r="C382" s="2" t="s">
        <v>101</v>
      </c>
      <c r="D382" s="2" t="s">
        <v>25</v>
      </c>
      <c r="E382" s="1" t="s">
        <v>18</v>
      </c>
      <c r="F382" s="1" t="s">
        <v>16</v>
      </c>
      <c r="G382" s="1" t="s">
        <v>16</v>
      </c>
      <c r="H382" s="2">
        <v>50</v>
      </c>
      <c r="I382" s="2" t="s">
        <v>19</v>
      </c>
      <c r="J382" s="2" t="s">
        <v>388</v>
      </c>
      <c r="K382" s="1">
        <v>0.18</v>
      </c>
      <c r="L382" s="1" t="s">
        <v>387</v>
      </c>
      <c r="M382" s="1" t="s">
        <v>22</v>
      </c>
      <c r="N382" s="1" t="s">
        <v>389</v>
      </c>
      <c r="O382" s="4" t="s">
        <v>390</v>
      </c>
    </row>
    <row r="383" spans="1:15" hidden="1" x14ac:dyDescent="0.25">
      <c r="A383" s="1" t="s">
        <v>15</v>
      </c>
      <c r="B383" s="2">
        <v>2019</v>
      </c>
      <c r="C383" s="2" t="s">
        <v>101</v>
      </c>
      <c r="D383" s="2" t="s">
        <v>25</v>
      </c>
      <c r="E383" s="1" t="s">
        <v>18</v>
      </c>
      <c r="F383" s="1" t="s">
        <v>16</v>
      </c>
      <c r="G383" s="1" t="s">
        <v>16</v>
      </c>
      <c r="H383" s="2">
        <v>2</v>
      </c>
      <c r="I383" s="2" t="s">
        <v>19</v>
      </c>
      <c r="J383" s="2" t="s">
        <v>388</v>
      </c>
      <c r="K383" s="1">
        <v>0.32</v>
      </c>
      <c r="L383" s="1" t="s">
        <v>387</v>
      </c>
      <c r="M383" s="1" t="s">
        <v>31</v>
      </c>
      <c r="N383" s="1" t="s">
        <v>389</v>
      </c>
      <c r="O383" s="4" t="s">
        <v>390</v>
      </c>
    </row>
    <row r="384" spans="1:15" hidden="1" x14ac:dyDescent="0.25">
      <c r="A384" s="1" t="s">
        <v>15</v>
      </c>
      <c r="B384" s="2">
        <v>2019</v>
      </c>
      <c r="C384" s="2" t="s">
        <v>101</v>
      </c>
      <c r="D384" s="2" t="s">
        <v>26</v>
      </c>
      <c r="E384" s="1" t="s">
        <v>18</v>
      </c>
      <c r="F384" s="1" t="s">
        <v>16</v>
      </c>
      <c r="G384" s="1" t="s">
        <v>16</v>
      </c>
      <c r="H384" s="2">
        <v>113</v>
      </c>
      <c r="I384" s="2" t="s">
        <v>19</v>
      </c>
      <c r="J384" s="2" t="s">
        <v>388</v>
      </c>
      <c r="K384" s="1">
        <v>0.18</v>
      </c>
      <c r="L384" s="1" t="s">
        <v>387</v>
      </c>
      <c r="M384" s="1" t="s">
        <v>22</v>
      </c>
      <c r="N384" s="1" t="s">
        <v>389</v>
      </c>
      <c r="O384" s="4" t="s">
        <v>390</v>
      </c>
    </row>
    <row r="385" spans="1:15" hidden="1" x14ac:dyDescent="0.25">
      <c r="A385" s="1" t="s">
        <v>15</v>
      </c>
      <c r="B385" s="2">
        <v>2019</v>
      </c>
      <c r="C385" s="2" t="s">
        <v>101</v>
      </c>
      <c r="D385" s="2" t="s">
        <v>26</v>
      </c>
      <c r="E385" s="1" t="s">
        <v>18</v>
      </c>
      <c r="F385" s="1" t="s">
        <v>16</v>
      </c>
      <c r="G385" s="1" t="s">
        <v>16</v>
      </c>
      <c r="H385" s="2">
        <v>58</v>
      </c>
      <c r="I385" s="2" t="s">
        <v>19</v>
      </c>
      <c r="J385" s="2" t="s">
        <v>388</v>
      </c>
      <c r="K385" s="1">
        <v>0.27</v>
      </c>
      <c r="L385" s="1" t="s">
        <v>387</v>
      </c>
      <c r="M385" s="1" t="s">
        <v>31</v>
      </c>
      <c r="N385" s="1" t="s">
        <v>389</v>
      </c>
      <c r="O385" s="4" t="s">
        <v>390</v>
      </c>
    </row>
    <row r="386" spans="1:15" hidden="1" x14ac:dyDescent="0.25">
      <c r="A386" s="1" t="s">
        <v>15</v>
      </c>
      <c r="B386" s="2">
        <v>2019</v>
      </c>
      <c r="C386" s="2" t="s">
        <v>101</v>
      </c>
      <c r="D386" s="2" t="s">
        <v>17</v>
      </c>
      <c r="E386" s="1" t="s">
        <v>18</v>
      </c>
      <c r="F386" s="1" t="s">
        <v>16</v>
      </c>
      <c r="G386" s="1" t="s">
        <v>16</v>
      </c>
      <c r="H386" s="2">
        <v>77</v>
      </c>
      <c r="I386" s="2" t="s">
        <v>19</v>
      </c>
      <c r="J386" s="2" t="s">
        <v>388</v>
      </c>
      <c r="K386" s="1">
        <v>0.4</v>
      </c>
      <c r="L386" s="1" t="s">
        <v>387</v>
      </c>
      <c r="M386" s="1" t="s">
        <v>22</v>
      </c>
      <c r="N386" s="1" t="s">
        <v>389</v>
      </c>
      <c r="O386" s="4" t="s">
        <v>390</v>
      </c>
    </row>
    <row r="387" spans="1:15" hidden="1" x14ac:dyDescent="0.25">
      <c r="A387" s="1" t="s">
        <v>15</v>
      </c>
      <c r="B387" s="2">
        <v>2019</v>
      </c>
      <c r="C387" s="2" t="s">
        <v>101</v>
      </c>
      <c r="D387" s="2" t="s">
        <v>17</v>
      </c>
      <c r="E387" s="1" t="s">
        <v>18</v>
      </c>
      <c r="F387" s="1" t="s">
        <v>16</v>
      </c>
      <c r="G387" s="1" t="s">
        <v>16</v>
      </c>
      <c r="H387" s="2">
        <v>15</v>
      </c>
      <c r="I387" s="2" t="s">
        <v>19</v>
      </c>
      <c r="J387" s="2" t="s">
        <v>388</v>
      </c>
      <c r="K387" s="1">
        <v>0.4</v>
      </c>
      <c r="L387" s="1" t="s">
        <v>387</v>
      </c>
      <c r="M387" s="1" t="s">
        <v>31</v>
      </c>
      <c r="N387" s="1" t="s">
        <v>389</v>
      </c>
      <c r="O387" s="4" t="s">
        <v>390</v>
      </c>
    </row>
    <row r="388" spans="1:15" hidden="1" x14ac:dyDescent="0.25">
      <c r="A388" s="1" t="s">
        <v>15</v>
      </c>
      <c r="B388" s="2">
        <v>2019</v>
      </c>
      <c r="C388" s="2" t="s">
        <v>101</v>
      </c>
      <c r="D388" s="2" t="s">
        <v>27</v>
      </c>
      <c r="E388" s="1" t="s">
        <v>18</v>
      </c>
      <c r="F388" s="1" t="s">
        <v>16</v>
      </c>
      <c r="G388" s="1" t="s">
        <v>16</v>
      </c>
      <c r="H388" s="2">
        <v>24</v>
      </c>
      <c r="I388" s="2" t="s">
        <v>19</v>
      </c>
      <c r="J388" s="2" t="s">
        <v>388</v>
      </c>
      <c r="K388" s="1">
        <v>0.27</v>
      </c>
      <c r="L388" s="1" t="s">
        <v>387</v>
      </c>
      <c r="M388" s="1" t="s">
        <v>22</v>
      </c>
      <c r="N388" s="1" t="s">
        <v>389</v>
      </c>
      <c r="O388" s="4" t="s">
        <v>390</v>
      </c>
    </row>
    <row r="389" spans="1:15" hidden="1" x14ac:dyDescent="0.25">
      <c r="A389" s="1" t="s">
        <v>15</v>
      </c>
      <c r="B389" s="2">
        <v>2019</v>
      </c>
      <c r="C389" s="2" t="s">
        <v>101</v>
      </c>
      <c r="D389" s="2" t="s">
        <v>28</v>
      </c>
      <c r="E389" s="1" t="s">
        <v>18</v>
      </c>
      <c r="F389" s="1" t="s">
        <v>16</v>
      </c>
      <c r="G389" s="1" t="s">
        <v>16</v>
      </c>
      <c r="H389" s="2">
        <v>68</v>
      </c>
      <c r="I389" s="2" t="s">
        <v>19</v>
      </c>
      <c r="J389" s="2" t="s">
        <v>388</v>
      </c>
      <c r="K389" s="1">
        <v>0.3</v>
      </c>
      <c r="L389" s="1" t="s">
        <v>387</v>
      </c>
      <c r="M389" s="1" t="s">
        <v>22</v>
      </c>
      <c r="N389" s="1" t="s">
        <v>389</v>
      </c>
      <c r="O389" s="4" t="s">
        <v>390</v>
      </c>
    </row>
    <row r="390" spans="1:15" hidden="1" x14ac:dyDescent="0.25">
      <c r="A390" s="1" t="s">
        <v>15</v>
      </c>
      <c r="B390" s="2">
        <v>2019</v>
      </c>
      <c r="C390" s="2" t="s">
        <v>101</v>
      </c>
      <c r="D390" s="2" t="s">
        <v>28</v>
      </c>
      <c r="E390" s="1" t="s">
        <v>18</v>
      </c>
      <c r="F390" s="1" t="s">
        <v>16</v>
      </c>
      <c r="G390" s="1" t="s">
        <v>16</v>
      </c>
      <c r="H390" s="2">
        <v>20</v>
      </c>
      <c r="I390" s="2" t="s">
        <v>19</v>
      </c>
      <c r="J390" s="2" t="s">
        <v>388</v>
      </c>
      <c r="K390" s="1">
        <v>0.73</v>
      </c>
      <c r="L390" s="1" t="s">
        <v>387</v>
      </c>
      <c r="M390" s="1" t="s">
        <v>31</v>
      </c>
      <c r="N390" s="1" t="s">
        <v>389</v>
      </c>
      <c r="O390" s="4" t="s">
        <v>390</v>
      </c>
    </row>
    <row r="391" spans="1:15" hidden="1" x14ac:dyDescent="0.25">
      <c r="A391" s="1" t="s">
        <v>15</v>
      </c>
      <c r="B391" s="2">
        <v>2019</v>
      </c>
      <c r="C391" s="2" t="s">
        <v>101</v>
      </c>
      <c r="D391" s="2" t="s">
        <v>28</v>
      </c>
      <c r="E391" s="1" t="s">
        <v>18</v>
      </c>
      <c r="F391" s="1" t="s">
        <v>16</v>
      </c>
      <c r="G391" s="1" t="s">
        <v>16</v>
      </c>
      <c r="H391" s="2">
        <v>7</v>
      </c>
      <c r="I391" s="2" t="s">
        <v>32</v>
      </c>
      <c r="J391" s="2" t="s">
        <v>388</v>
      </c>
      <c r="K391" s="1">
        <v>0.75</v>
      </c>
      <c r="L391" s="1" t="s">
        <v>387</v>
      </c>
      <c r="M391" s="1" t="s">
        <v>31</v>
      </c>
      <c r="N391" s="1" t="s">
        <v>389</v>
      </c>
      <c r="O391" s="4" t="s">
        <v>390</v>
      </c>
    </row>
    <row r="392" spans="1:15" hidden="1" x14ac:dyDescent="0.25">
      <c r="A392" s="1" t="s">
        <v>15</v>
      </c>
      <c r="B392" s="2">
        <v>2019</v>
      </c>
      <c r="C392" s="2" t="s">
        <v>101</v>
      </c>
      <c r="D392" s="2" t="s">
        <v>25</v>
      </c>
      <c r="E392" s="1" t="s">
        <v>18</v>
      </c>
      <c r="F392" s="1" t="s">
        <v>16</v>
      </c>
      <c r="G392" s="1" t="s">
        <v>16</v>
      </c>
      <c r="H392" s="2">
        <v>23</v>
      </c>
      <c r="I392" s="2" t="s">
        <v>19</v>
      </c>
      <c r="J392" s="2" t="s">
        <v>393</v>
      </c>
      <c r="K392" s="1">
        <v>1.63</v>
      </c>
      <c r="L392" s="1" t="s">
        <v>387</v>
      </c>
      <c r="M392" s="1" t="s">
        <v>22</v>
      </c>
      <c r="N392" s="1" t="s">
        <v>389</v>
      </c>
      <c r="O392" s="4" t="s">
        <v>392</v>
      </c>
    </row>
    <row r="393" spans="1:15" hidden="1" x14ac:dyDescent="0.25">
      <c r="A393" s="1" t="s">
        <v>15</v>
      </c>
      <c r="B393" s="2">
        <v>2019</v>
      </c>
      <c r="C393" s="2" t="s">
        <v>101</v>
      </c>
      <c r="D393" s="2" t="s">
        <v>26</v>
      </c>
      <c r="E393" s="1" t="s">
        <v>18</v>
      </c>
      <c r="F393" s="1" t="s">
        <v>16</v>
      </c>
      <c r="G393" s="1" t="s">
        <v>16</v>
      </c>
      <c r="H393" s="2">
        <v>81</v>
      </c>
      <c r="I393" s="2" t="s">
        <v>19</v>
      </c>
      <c r="J393" s="2" t="s">
        <v>393</v>
      </c>
      <c r="K393" s="1">
        <v>0.96</v>
      </c>
      <c r="L393" s="1" t="s">
        <v>387</v>
      </c>
      <c r="M393" s="1" t="s">
        <v>22</v>
      </c>
      <c r="N393" s="1" t="s">
        <v>389</v>
      </c>
      <c r="O393" s="4" t="s">
        <v>392</v>
      </c>
    </row>
    <row r="394" spans="1:15" hidden="1" x14ac:dyDescent="0.25">
      <c r="A394" s="1" t="s">
        <v>15</v>
      </c>
      <c r="B394" s="2">
        <v>2019</v>
      </c>
      <c r="C394" s="2" t="s">
        <v>101</v>
      </c>
      <c r="D394" s="2" t="s">
        <v>26</v>
      </c>
      <c r="E394" s="1" t="s">
        <v>18</v>
      </c>
      <c r="F394" s="1" t="s">
        <v>16</v>
      </c>
      <c r="G394" s="1" t="s">
        <v>16</v>
      </c>
      <c r="H394" s="2">
        <v>54</v>
      </c>
      <c r="I394" s="2" t="s">
        <v>19</v>
      </c>
      <c r="J394" s="2" t="s">
        <v>393</v>
      </c>
      <c r="K394" s="1">
        <v>2.63</v>
      </c>
      <c r="L394" s="1" t="s">
        <v>387</v>
      </c>
      <c r="M394" s="1" t="s">
        <v>31</v>
      </c>
      <c r="N394" s="1" t="s">
        <v>389</v>
      </c>
      <c r="O394" s="4" t="s">
        <v>392</v>
      </c>
    </row>
    <row r="395" spans="1:15" hidden="1" x14ac:dyDescent="0.25">
      <c r="A395" s="1" t="s">
        <v>15</v>
      </c>
      <c r="B395" s="2">
        <v>2019</v>
      </c>
      <c r="C395" s="2" t="s">
        <v>101</v>
      </c>
      <c r="D395" s="2" t="s">
        <v>17</v>
      </c>
      <c r="E395" s="1" t="s">
        <v>18</v>
      </c>
      <c r="F395" s="1" t="s">
        <v>16</v>
      </c>
      <c r="G395" s="1" t="s">
        <v>16</v>
      </c>
      <c r="H395" s="2">
        <v>70</v>
      </c>
      <c r="I395" s="2" t="s">
        <v>19</v>
      </c>
      <c r="J395" s="2" t="s">
        <v>393</v>
      </c>
      <c r="K395" s="1">
        <v>8.51</v>
      </c>
      <c r="L395" s="1" t="s">
        <v>387</v>
      </c>
      <c r="M395" s="1" t="s">
        <v>22</v>
      </c>
      <c r="N395" s="1" t="s">
        <v>389</v>
      </c>
      <c r="O395" s="4" t="s">
        <v>392</v>
      </c>
    </row>
    <row r="396" spans="1:15" hidden="1" x14ac:dyDescent="0.25">
      <c r="A396" s="1" t="s">
        <v>15</v>
      </c>
      <c r="B396" s="2">
        <v>2019</v>
      </c>
      <c r="C396" s="2" t="s">
        <v>101</v>
      </c>
      <c r="D396" s="2" t="s">
        <v>17</v>
      </c>
      <c r="E396" s="1" t="s">
        <v>18</v>
      </c>
      <c r="F396" s="1" t="s">
        <v>16</v>
      </c>
      <c r="G396" s="1" t="s">
        <v>16</v>
      </c>
      <c r="H396" s="2">
        <v>15</v>
      </c>
      <c r="I396" s="2" t="s">
        <v>19</v>
      </c>
      <c r="J396" s="2" t="s">
        <v>393</v>
      </c>
      <c r="K396" s="1">
        <v>14.53</v>
      </c>
      <c r="L396" s="1" t="s">
        <v>387</v>
      </c>
      <c r="M396" s="1" t="s">
        <v>31</v>
      </c>
      <c r="N396" s="1" t="s">
        <v>389</v>
      </c>
      <c r="O396" s="4" t="s">
        <v>392</v>
      </c>
    </row>
    <row r="397" spans="1:15" hidden="1" x14ac:dyDescent="0.25">
      <c r="A397" s="1" t="s">
        <v>15</v>
      </c>
      <c r="B397" s="2">
        <v>2019</v>
      </c>
      <c r="C397" s="2" t="s">
        <v>101</v>
      </c>
      <c r="D397" s="2" t="s">
        <v>27</v>
      </c>
      <c r="E397" s="1" t="s">
        <v>18</v>
      </c>
      <c r="F397" s="1" t="s">
        <v>16</v>
      </c>
      <c r="G397" s="1" t="s">
        <v>16</v>
      </c>
      <c r="H397" s="2">
        <v>11</v>
      </c>
      <c r="I397" s="2" t="s">
        <v>19</v>
      </c>
      <c r="J397" s="2" t="s">
        <v>393</v>
      </c>
      <c r="K397" s="1">
        <v>0.64</v>
      </c>
      <c r="L397" s="1" t="s">
        <v>387</v>
      </c>
      <c r="M397" s="1" t="s">
        <v>22</v>
      </c>
      <c r="N397" s="1" t="s">
        <v>389</v>
      </c>
      <c r="O397" s="4" t="s">
        <v>392</v>
      </c>
    </row>
    <row r="398" spans="1:15" hidden="1" x14ac:dyDescent="0.25">
      <c r="A398" s="1" t="s">
        <v>15</v>
      </c>
      <c r="B398" s="2">
        <v>2019</v>
      </c>
      <c r="C398" s="2" t="s">
        <v>101</v>
      </c>
      <c r="D398" s="2" t="s">
        <v>28</v>
      </c>
      <c r="E398" s="1" t="s">
        <v>18</v>
      </c>
      <c r="F398" s="1" t="s">
        <v>16</v>
      </c>
      <c r="G398" s="1" t="s">
        <v>16</v>
      </c>
      <c r="H398" s="2">
        <v>6</v>
      </c>
      <c r="I398" s="2" t="s">
        <v>32</v>
      </c>
      <c r="J398" s="2" t="s">
        <v>393</v>
      </c>
      <c r="K398" s="1">
        <v>8.94</v>
      </c>
      <c r="L398" s="1" t="s">
        <v>387</v>
      </c>
      <c r="M398" s="1" t="s">
        <v>31</v>
      </c>
      <c r="N398" s="1" t="s">
        <v>389</v>
      </c>
      <c r="O398" s="4" t="s">
        <v>392</v>
      </c>
    </row>
    <row r="399" spans="1:15" hidden="1" x14ac:dyDescent="0.25">
      <c r="A399" s="1" t="s">
        <v>15</v>
      </c>
      <c r="B399" s="2">
        <v>2019</v>
      </c>
      <c r="C399" s="2" t="s">
        <v>101</v>
      </c>
      <c r="D399" s="2" t="s">
        <v>28</v>
      </c>
      <c r="E399" s="1" t="s">
        <v>18</v>
      </c>
      <c r="F399" s="1" t="s">
        <v>16</v>
      </c>
      <c r="G399" s="1" t="s">
        <v>16</v>
      </c>
      <c r="H399" s="2">
        <v>45</v>
      </c>
      <c r="I399" s="2" t="s">
        <v>19</v>
      </c>
      <c r="J399" s="2" t="s">
        <v>393</v>
      </c>
      <c r="K399" s="1">
        <v>6.94</v>
      </c>
      <c r="L399" s="1" t="s">
        <v>387</v>
      </c>
      <c r="M399" s="1" t="s">
        <v>22</v>
      </c>
      <c r="N399" s="1" t="s">
        <v>389</v>
      </c>
      <c r="O399" s="4" t="s">
        <v>392</v>
      </c>
    </row>
    <row r="400" spans="1:15" hidden="1" x14ac:dyDescent="0.25">
      <c r="A400" s="1" t="s">
        <v>15</v>
      </c>
      <c r="B400" s="2">
        <v>2019</v>
      </c>
      <c r="C400" s="2" t="s">
        <v>101</v>
      </c>
      <c r="D400" s="2" t="s">
        <v>28</v>
      </c>
      <c r="E400" s="1" t="s">
        <v>18</v>
      </c>
      <c r="F400" s="1" t="s">
        <v>16</v>
      </c>
      <c r="G400" s="1" t="s">
        <v>16</v>
      </c>
      <c r="H400" s="2">
        <v>16</v>
      </c>
      <c r="I400" s="2" t="s">
        <v>19</v>
      </c>
      <c r="J400" s="2" t="s">
        <v>393</v>
      </c>
      <c r="K400" s="1">
        <v>5.17</v>
      </c>
      <c r="L400" s="1" t="s">
        <v>387</v>
      </c>
      <c r="M400" s="1" t="s">
        <v>31</v>
      </c>
      <c r="N400" s="1" t="s">
        <v>389</v>
      </c>
      <c r="O400" s="4" t="s">
        <v>392</v>
      </c>
    </row>
    <row r="401" spans="1:15" s="40" customFormat="1" ht="15" hidden="1" customHeight="1" x14ac:dyDescent="0.2">
      <c r="A401" s="40" t="s">
        <v>93</v>
      </c>
      <c r="B401" s="41">
        <v>2001</v>
      </c>
      <c r="C401" s="41">
        <v>2000</v>
      </c>
      <c r="D401" s="41" t="s">
        <v>17</v>
      </c>
      <c r="E401" s="40" t="s">
        <v>18</v>
      </c>
      <c r="F401" s="40" t="s">
        <v>94</v>
      </c>
      <c r="G401" s="40" t="s">
        <v>95</v>
      </c>
      <c r="H401" s="41">
        <v>6</v>
      </c>
      <c r="I401" s="41" t="s">
        <v>19</v>
      </c>
      <c r="J401" s="41" t="s">
        <v>49</v>
      </c>
      <c r="K401" s="40">
        <v>6.8000000000000005E-2</v>
      </c>
      <c r="L401" s="40" t="s">
        <v>21</v>
      </c>
      <c r="M401" s="40" t="s">
        <v>100</v>
      </c>
      <c r="O401" s="50" t="s">
        <v>96</v>
      </c>
    </row>
    <row r="402" spans="1:15" s="40" customFormat="1" ht="15" hidden="1" customHeight="1" x14ac:dyDescent="0.2">
      <c r="A402" s="40" t="s">
        <v>93</v>
      </c>
      <c r="B402" s="41">
        <v>2001</v>
      </c>
      <c r="C402" s="41">
        <v>2000</v>
      </c>
      <c r="D402" s="41" t="s">
        <v>25</v>
      </c>
      <c r="E402" s="40" t="s">
        <v>18</v>
      </c>
      <c r="F402" s="40" t="s">
        <v>94</v>
      </c>
      <c r="G402" s="40" t="s">
        <v>97</v>
      </c>
      <c r="H402" s="41">
        <v>6</v>
      </c>
      <c r="I402" s="41" t="s">
        <v>19</v>
      </c>
      <c r="J402" s="41" t="s">
        <v>49</v>
      </c>
      <c r="K402" s="40">
        <v>4.7E-2</v>
      </c>
      <c r="L402" s="40" t="s">
        <v>21</v>
      </c>
      <c r="M402" s="40" t="s">
        <v>100</v>
      </c>
      <c r="O402" s="50" t="s">
        <v>96</v>
      </c>
    </row>
    <row r="403" spans="1:15" s="40" customFormat="1" ht="15" hidden="1" customHeight="1" x14ac:dyDescent="0.2">
      <c r="A403" s="40" t="s">
        <v>93</v>
      </c>
      <c r="B403" s="41">
        <v>2001</v>
      </c>
      <c r="C403" s="41">
        <v>2000</v>
      </c>
      <c r="D403" s="41" t="s">
        <v>26</v>
      </c>
      <c r="E403" s="40" t="s">
        <v>18</v>
      </c>
      <c r="F403" s="40" t="s">
        <v>94</v>
      </c>
      <c r="G403" s="40" t="s">
        <v>97</v>
      </c>
      <c r="H403" s="41">
        <v>6</v>
      </c>
      <c r="I403" s="41" t="s">
        <v>19</v>
      </c>
      <c r="J403" s="41" t="s">
        <v>49</v>
      </c>
      <c r="K403" s="40">
        <v>6.9000000000000006E-2</v>
      </c>
      <c r="L403" s="40" t="s">
        <v>21</v>
      </c>
      <c r="M403" s="40" t="s">
        <v>100</v>
      </c>
      <c r="O403" s="50" t="s">
        <v>96</v>
      </c>
    </row>
    <row r="404" spans="1:15" s="40" customFormat="1" ht="15" hidden="1" customHeight="1" x14ac:dyDescent="0.2">
      <c r="A404" s="40" t="s">
        <v>93</v>
      </c>
      <c r="B404" s="41">
        <v>2001</v>
      </c>
      <c r="C404" s="41">
        <v>2000</v>
      </c>
      <c r="D404" s="41" t="s">
        <v>17</v>
      </c>
      <c r="E404" s="40" t="s">
        <v>18</v>
      </c>
      <c r="F404" s="40" t="s">
        <v>94</v>
      </c>
      <c r="G404" s="40" t="s">
        <v>97</v>
      </c>
      <c r="H404" s="41">
        <v>6</v>
      </c>
      <c r="I404" s="41" t="s">
        <v>19</v>
      </c>
      <c r="J404" s="41" t="s">
        <v>49</v>
      </c>
      <c r="K404" s="40">
        <v>4.9000000000000002E-2</v>
      </c>
      <c r="L404" s="40" t="s">
        <v>21</v>
      </c>
      <c r="M404" s="40" t="s">
        <v>100</v>
      </c>
      <c r="O404" s="50" t="s">
        <v>96</v>
      </c>
    </row>
    <row r="405" spans="1:15" s="40" customFormat="1" ht="15" hidden="1" customHeight="1" x14ac:dyDescent="0.2">
      <c r="A405" s="40" t="s">
        <v>93</v>
      </c>
      <c r="B405" s="41">
        <v>2001</v>
      </c>
      <c r="C405" s="41">
        <v>2000</v>
      </c>
      <c r="D405" s="41" t="s">
        <v>28</v>
      </c>
      <c r="E405" s="40" t="s">
        <v>18</v>
      </c>
      <c r="F405" s="40" t="s">
        <v>94</v>
      </c>
      <c r="G405" s="40" t="s">
        <v>97</v>
      </c>
      <c r="H405" s="41">
        <v>6</v>
      </c>
      <c r="I405" s="41" t="s">
        <v>19</v>
      </c>
      <c r="J405" s="41" t="s">
        <v>49</v>
      </c>
      <c r="K405" s="40">
        <v>6.6000000000000003E-2</v>
      </c>
      <c r="L405" s="40" t="s">
        <v>21</v>
      </c>
      <c r="M405" s="40" t="s">
        <v>100</v>
      </c>
      <c r="O405" s="50" t="s">
        <v>96</v>
      </c>
    </row>
    <row r="406" spans="1:15" s="40" customFormat="1" ht="15" hidden="1" customHeight="1" x14ac:dyDescent="0.2">
      <c r="A406" s="40" t="s">
        <v>93</v>
      </c>
      <c r="B406" s="41">
        <v>2001</v>
      </c>
      <c r="C406" s="41">
        <v>2000</v>
      </c>
      <c r="D406" s="41" t="s">
        <v>25</v>
      </c>
      <c r="E406" s="40" t="s">
        <v>18</v>
      </c>
      <c r="F406" s="40" t="s">
        <v>94</v>
      </c>
      <c r="G406" s="40" t="s">
        <v>98</v>
      </c>
      <c r="H406" s="41">
        <v>6</v>
      </c>
      <c r="I406" s="41" t="s">
        <v>19</v>
      </c>
      <c r="J406" s="41" t="s">
        <v>49</v>
      </c>
      <c r="K406" s="40">
        <v>4.5999999999999999E-2</v>
      </c>
      <c r="L406" s="40" t="s">
        <v>21</v>
      </c>
      <c r="M406" s="40" t="s">
        <v>100</v>
      </c>
      <c r="O406" s="50" t="s">
        <v>96</v>
      </c>
    </row>
    <row r="407" spans="1:15" s="40" customFormat="1" ht="15" hidden="1" customHeight="1" x14ac:dyDescent="0.2">
      <c r="A407" s="40" t="s">
        <v>93</v>
      </c>
      <c r="B407" s="41">
        <v>2001</v>
      </c>
      <c r="C407" s="41">
        <v>2000</v>
      </c>
      <c r="D407" s="41" t="s">
        <v>26</v>
      </c>
      <c r="E407" s="40" t="s">
        <v>18</v>
      </c>
      <c r="F407" s="40" t="s">
        <v>94</v>
      </c>
      <c r="G407" s="40" t="s">
        <v>98</v>
      </c>
      <c r="H407" s="41">
        <v>6</v>
      </c>
      <c r="I407" s="41" t="s">
        <v>19</v>
      </c>
      <c r="J407" s="41" t="s">
        <v>49</v>
      </c>
      <c r="K407" s="40">
        <v>7.1999999999999995E-2</v>
      </c>
      <c r="L407" s="40" t="s">
        <v>21</v>
      </c>
      <c r="M407" s="40" t="s">
        <v>100</v>
      </c>
      <c r="O407" s="50" t="s">
        <v>96</v>
      </c>
    </row>
    <row r="408" spans="1:15" s="40" customFormat="1" ht="15" hidden="1" customHeight="1" x14ac:dyDescent="0.2">
      <c r="A408" s="40" t="s">
        <v>93</v>
      </c>
      <c r="B408" s="41">
        <v>2001</v>
      </c>
      <c r="C408" s="41">
        <v>2000</v>
      </c>
      <c r="D408" s="41" t="s">
        <v>17</v>
      </c>
      <c r="E408" s="40" t="s">
        <v>18</v>
      </c>
      <c r="F408" s="40" t="s">
        <v>94</v>
      </c>
      <c r="G408" s="40" t="s">
        <v>98</v>
      </c>
      <c r="H408" s="41">
        <v>6</v>
      </c>
      <c r="I408" s="41" t="s">
        <v>19</v>
      </c>
      <c r="J408" s="41" t="s">
        <v>49</v>
      </c>
      <c r="K408" s="40">
        <v>3.9E-2</v>
      </c>
      <c r="L408" s="40" t="s">
        <v>21</v>
      </c>
      <c r="M408" s="40" t="s">
        <v>100</v>
      </c>
      <c r="O408" s="50" t="s">
        <v>96</v>
      </c>
    </row>
    <row r="409" spans="1:15" s="40" customFormat="1" ht="15" hidden="1" customHeight="1" x14ac:dyDescent="0.2">
      <c r="A409" s="40" t="s">
        <v>93</v>
      </c>
      <c r="B409" s="41">
        <v>2001</v>
      </c>
      <c r="C409" s="41">
        <v>2000</v>
      </c>
      <c r="D409" s="41" t="s">
        <v>28</v>
      </c>
      <c r="E409" s="40" t="s">
        <v>18</v>
      </c>
      <c r="F409" s="40" t="s">
        <v>94</v>
      </c>
      <c r="G409" s="40" t="s">
        <v>98</v>
      </c>
      <c r="H409" s="41">
        <v>6</v>
      </c>
      <c r="I409" s="41" t="s">
        <v>19</v>
      </c>
      <c r="J409" s="41" t="s">
        <v>49</v>
      </c>
      <c r="K409" s="40">
        <v>6.9000000000000006E-2</v>
      </c>
      <c r="L409" s="40" t="s">
        <v>21</v>
      </c>
      <c r="M409" s="40" t="s">
        <v>100</v>
      </c>
      <c r="O409" s="50" t="s">
        <v>96</v>
      </c>
    </row>
    <row r="410" spans="1:15" s="40" customFormat="1" ht="15" hidden="1" customHeight="1" x14ac:dyDescent="0.2">
      <c r="A410" s="40" t="s">
        <v>93</v>
      </c>
      <c r="B410" s="41">
        <v>2001</v>
      </c>
      <c r="C410" s="41">
        <v>2000</v>
      </c>
      <c r="D410" s="41" t="s">
        <v>26</v>
      </c>
      <c r="E410" s="40" t="s">
        <v>18</v>
      </c>
      <c r="F410" s="40" t="s">
        <v>94</v>
      </c>
      <c r="G410" s="40" t="s">
        <v>99</v>
      </c>
      <c r="H410" s="41">
        <v>6</v>
      </c>
      <c r="I410" s="41" t="s">
        <v>19</v>
      </c>
      <c r="J410" s="41" t="s">
        <v>49</v>
      </c>
      <c r="K410" s="40">
        <v>6.9000000000000006E-2</v>
      </c>
      <c r="L410" s="40" t="s">
        <v>21</v>
      </c>
      <c r="M410" s="40" t="s">
        <v>100</v>
      </c>
      <c r="O410" s="50" t="s">
        <v>96</v>
      </c>
    </row>
    <row r="411" spans="1:15" s="40" customFormat="1" ht="15" hidden="1" customHeight="1" x14ac:dyDescent="0.2">
      <c r="A411" s="40" t="s">
        <v>93</v>
      </c>
      <c r="B411" s="41">
        <v>2001</v>
      </c>
      <c r="C411" s="41">
        <v>2000</v>
      </c>
      <c r="D411" s="41" t="s">
        <v>28</v>
      </c>
      <c r="E411" s="40" t="s">
        <v>18</v>
      </c>
      <c r="F411" s="40" t="s">
        <v>94</v>
      </c>
      <c r="G411" s="40" t="s">
        <v>99</v>
      </c>
      <c r="H411" s="41">
        <v>6</v>
      </c>
      <c r="I411" s="41" t="s">
        <v>19</v>
      </c>
      <c r="J411" s="41" t="s">
        <v>49</v>
      </c>
      <c r="K411" s="40">
        <v>5.0999999999999997E-2</v>
      </c>
      <c r="L411" s="40" t="s">
        <v>21</v>
      </c>
      <c r="M411" s="40" t="s">
        <v>100</v>
      </c>
      <c r="O411" s="50" t="s">
        <v>96</v>
      </c>
    </row>
    <row r="414" spans="1:15" x14ac:dyDescent="0.25">
      <c r="A414" s="1" t="s">
        <v>13</v>
      </c>
    </row>
    <row r="415" spans="1:15" x14ac:dyDescent="0.25">
      <c r="A415" s="40" t="s">
        <v>413</v>
      </c>
    </row>
    <row r="416" spans="1:15" x14ac:dyDescent="0.25">
      <c r="A416" s="39" t="s">
        <v>411</v>
      </c>
    </row>
  </sheetData>
  <autoFilter ref="A1:O411" xr:uid="{79DEDB84-FD38-8049-ABB4-4E849D37E0AB}">
    <filterColumn colId="0">
      <filters>
        <filter val="Hites et al."/>
      </filters>
    </filterColumn>
    <filterColumn colId="9">
      <filters>
        <filter val="PCBs"/>
      </filters>
    </filterColumn>
  </autoFilter>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7DBD-0B1E-7D4E-8A1D-EAB2F7C25ECC}">
  <dimension ref="A1:Q247"/>
  <sheetViews>
    <sheetView topLeftCell="K1" workbookViewId="0">
      <selection activeCell="N1" sqref="M1:N1"/>
    </sheetView>
  </sheetViews>
  <sheetFormatPr defaultColWidth="11.25" defaultRowHeight="15.75" x14ac:dyDescent="0.25"/>
  <cols>
    <col min="1" max="1" width="37" customWidth="1"/>
    <col min="3" max="3" width="24.5" customWidth="1"/>
    <col min="5" max="5" width="18" customWidth="1"/>
    <col min="7" max="7" width="23.25" customWidth="1"/>
    <col min="9" max="9" width="18" customWidth="1"/>
    <col min="10" max="10" width="17.5" customWidth="1"/>
    <col min="11" max="11" width="12.25" customWidth="1"/>
    <col min="12" max="13" width="13.75" customWidth="1"/>
    <col min="14" max="14" width="17.75" customWidth="1"/>
    <col min="16" max="16" width="54.25" customWidth="1"/>
  </cols>
  <sheetData>
    <row r="1" spans="1:17" ht="38.25" x14ac:dyDescent="0.25">
      <c r="A1" s="18" t="s">
        <v>0</v>
      </c>
      <c r="B1" s="20" t="s">
        <v>1</v>
      </c>
      <c r="C1" s="20" t="s">
        <v>2</v>
      </c>
      <c r="D1" s="19" t="s">
        <v>3</v>
      </c>
      <c r="E1" s="18" t="s">
        <v>4</v>
      </c>
      <c r="F1" s="21" t="s">
        <v>5</v>
      </c>
      <c r="G1" s="18" t="s">
        <v>6</v>
      </c>
      <c r="H1" s="19" t="s">
        <v>7</v>
      </c>
      <c r="I1" s="19" t="s">
        <v>8</v>
      </c>
      <c r="J1" s="19" t="s">
        <v>9</v>
      </c>
      <c r="K1" s="18" t="s">
        <v>396</v>
      </c>
      <c r="L1" s="21" t="s">
        <v>11</v>
      </c>
      <c r="M1" s="21" t="s">
        <v>423</v>
      </c>
      <c r="N1" s="21" t="s">
        <v>424</v>
      </c>
      <c r="O1" s="13" t="s">
        <v>12</v>
      </c>
      <c r="P1" s="18" t="s">
        <v>13</v>
      </c>
      <c r="Q1" s="14" t="s">
        <v>14</v>
      </c>
    </row>
    <row r="2" spans="1:17" x14ac:dyDescent="0.25">
      <c r="A2" s="1" t="s">
        <v>15</v>
      </c>
      <c r="B2" s="2">
        <v>2019</v>
      </c>
      <c r="C2" s="2" t="s">
        <v>101</v>
      </c>
      <c r="D2" s="2" t="s">
        <v>25</v>
      </c>
      <c r="E2" s="1" t="s">
        <v>18</v>
      </c>
      <c r="F2" s="1" t="s">
        <v>416</v>
      </c>
      <c r="G2" s="1" t="s">
        <v>16</v>
      </c>
      <c r="H2" s="2">
        <v>50</v>
      </c>
      <c r="I2" s="2" t="s">
        <v>19</v>
      </c>
      <c r="J2" s="2" t="s">
        <v>104</v>
      </c>
      <c r="K2" s="1">
        <v>1.88</v>
      </c>
      <c r="L2" s="1" t="s">
        <v>110</v>
      </c>
      <c r="M2" s="1">
        <f>K2/1000</f>
        <v>1.8799999999999999E-3</v>
      </c>
      <c r="N2" s="1" t="s">
        <v>21</v>
      </c>
      <c r="O2" s="1" t="s">
        <v>22</v>
      </c>
      <c r="P2" s="1"/>
      <c r="Q2" s="1" t="s">
        <v>103</v>
      </c>
    </row>
    <row r="3" spans="1:17" x14ac:dyDescent="0.25">
      <c r="A3" s="1" t="s">
        <v>15</v>
      </c>
      <c r="B3" s="2">
        <v>2019</v>
      </c>
      <c r="C3" s="2" t="s">
        <v>101</v>
      </c>
      <c r="D3" s="2" t="s">
        <v>25</v>
      </c>
      <c r="E3" s="1" t="s">
        <v>18</v>
      </c>
      <c r="F3" s="1" t="s">
        <v>416</v>
      </c>
      <c r="G3" s="1" t="s">
        <v>16</v>
      </c>
      <c r="H3" s="2">
        <v>2</v>
      </c>
      <c r="I3" s="2" t="s">
        <v>19</v>
      </c>
      <c r="J3" s="2" t="s">
        <v>104</v>
      </c>
      <c r="K3" s="1">
        <v>2.79</v>
      </c>
      <c r="L3" s="1" t="s">
        <v>110</v>
      </c>
      <c r="M3" s="1">
        <f t="shared" ref="M3:M11" si="0">K3/1000</f>
        <v>2.7899999999999999E-3</v>
      </c>
      <c r="N3" s="1" t="s">
        <v>21</v>
      </c>
      <c r="O3" s="1" t="s">
        <v>31</v>
      </c>
      <c r="P3" s="1"/>
      <c r="Q3" s="1" t="s">
        <v>103</v>
      </c>
    </row>
    <row r="4" spans="1:17" x14ac:dyDescent="0.25">
      <c r="A4" s="1" t="s">
        <v>15</v>
      </c>
      <c r="B4" s="2">
        <v>2019</v>
      </c>
      <c r="C4" s="2" t="s">
        <v>101</v>
      </c>
      <c r="D4" s="2" t="s">
        <v>26</v>
      </c>
      <c r="E4" s="1" t="s">
        <v>18</v>
      </c>
      <c r="F4" s="1" t="s">
        <v>416</v>
      </c>
      <c r="G4" s="1" t="s">
        <v>16</v>
      </c>
      <c r="H4" s="2">
        <v>113</v>
      </c>
      <c r="I4" s="2" t="s">
        <v>19</v>
      </c>
      <c r="J4" s="2" t="s">
        <v>104</v>
      </c>
      <c r="K4" s="1">
        <v>1.37</v>
      </c>
      <c r="L4" s="1" t="s">
        <v>110</v>
      </c>
      <c r="M4" s="1">
        <f t="shared" si="0"/>
        <v>1.3700000000000001E-3</v>
      </c>
      <c r="N4" s="1" t="s">
        <v>21</v>
      </c>
      <c r="O4" s="1" t="s">
        <v>22</v>
      </c>
      <c r="P4" s="1"/>
      <c r="Q4" s="1" t="s">
        <v>103</v>
      </c>
    </row>
    <row r="5" spans="1:17" x14ac:dyDescent="0.25">
      <c r="A5" s="1" t="s">
        <v>15</v>
      </c>
      <c r="B5" s="2">
        <v>2019</v>
      </c>
      <c r="C5" s="2" t="s">
        <v>101</v>
      </c>
      <c r="D5" s="2" t="s">
        <v>26</v>
      </c>
      <c r="E5" s="1" t="s">
        <v>18</v>
      </c>
      <c r="F5" s="1" t="s">
        <v>416</v>
      </c>
      <c r="G5" s="1" t="s">
        <v>16</v>
      </c>
      <c r="H5" s="2">
        <v>58</v>
      </c>
      <c r="I5" s="2" t="s">
        <v>19</v>
      </c>
      <c r="J5" s="2" t="s">
        <v>104</v>
      </c>
      <c r="K5" s="1">
        <v>3.66</v>
      </c>
      <c r="L5" s="1" t="s">
        <v>110</v>
      </c>
      <c r="M5" s="1">
        <f t="shared" si="0"/>
        <v>3.6600000000000001E-3</v>
      </c>
      <c r="N5" s="1" t="s">
        <v>21</v>
      </c>
      <c r="O5" s="1" t="s">
        <v>31</v>
      </c>
      <c r="P5" s="1"/>
      <c r="Q5" s="1" t="s">
        <v>103</v>
      </c>
    </row>
    <row r="6" spans="1:17" x14ac:dyDescent="0.25">
      <c r="A6" s="1" t="s">
        <v>15</v>
      </c>
      <c r="B6" s="2">
        <v>2019</v>
      </c>
      <c r="C6" s="2" t="s">
        <v>101</v>
      </c>
      <c r="D6" s="2" t="s">
        <v>17</v>
      </c>
      <c r="E6" s="1" t="s">
        <v>18</v>
      </c>
      <c r="F6" s="1" t="s">
        <v>416</v>
      </c>
      <c r="G6" s="1" t="s">
        <v>16</v>
      </c>
      <c r="H6" s="2">
        <v>79</v>
      </c>
      <c r="I6" s="2" t="s">
        <v>19</v>
      </c>
      <c r="J6" s="2" t="s">
        <v>104</v>
      </c>
      <c r="K6" s="1">
        <v>11.65</v>
      </c>
      <c r="L6" s="1" t="s">
        <v>110</v>
      </c>
      <c r="M6" s="1">
        <f t="shared" si="0"/>
        <v>1.1650000000000001E-2</v>
      </c>
      <c r="N6" s="1" t="s">
        <v>21</v>
      </c>
      <c r="O6" s="1" t="s">
        <v>22</v>
      </c>
      <c r="P6" s="1"/>
      <c r="Q6" s="1" t="s">
        <v>103</v>
      </c>
    </row>
    <row r="7" spans="1:17" x14ac:dyDescent="0.25">
      <c r="A7" s="1" t="s">
        <v>15</v>
      </c>
      <c r="B7" s="2">
        <v>2019</v>
      </c>
      <c r="C7" s="2" t="s">
        <v>101</v>
      </c>
      <c r="D7" s="2" t="s">
        <v>17</v>
      </c>
      <c r="E7" s="1" t="s">
        <v>18</v>
      </c>
      <c r="F7" s="1" t="s">
        <v>416</v>
      </c>
      <c r="G7" s="1" t="s">
        <v>16</v>
      </c>
      <c r="H7" s="2">
        <v>15</v>
      </c>
      <c r="I7" s="2" t="s">
        <v>19</v>
      </c>
      <c r="J7" s="2" t="s">
        <v>104</v>
      </c>
      <c r="K7" s="1">
        <v>17.190000000000001</v>
      </c>
      <c r="L7" s="1" t="s">
        <v>110</v>
      </c>
      <c r="M7" s="1">
        <f t="shared" si="0"/>
        <v>1.719E-2</v>
      </c>
      <c r="N7" s="1" t="s">
        <v>21</v>
      </c>
      <c r="O7" s="1" t="s">
        <v>31</v>
      </c>
      <c r="P7" s="1"/>
      <c r="Q7" s="1" t="s">
        <v>103</v>
      </c>
    </row>
    <row r="8" spans="1:17" x14ac:dyDescent="0.25">
      <c r="A8" s="1" t="s">
        <v>15</v>
      </c>
      <c r="B8" s="2">
        <v>2019</v>
      </c>
      <c r="C8" s="2" t="s">
        <v>101</v>
      </c>
      <c r="D8" s="2" t="s">
        <v>27</v>
      </c>
      <c r="E8" s="1" t="s">
        <v>18</v>
      </c>
      <c r="F8" s="1" t="s">
        <v>416</v>
      </c>
      <c r="G8" s="1" t="s">
        <v>16</v>
      </c>
      <c r="H8" s="2">
        <v>33</v>
      </c>
      <c r="I8" s="2" t="s">
        <v>19</v>
      </c>
      <c r="J8" s="2" t="s">
        <v>104</v>
      </c>
      <c r="K8" s="1">
        <v>1.06</v>
      </c>
      <c r="L8" s="1" t="s">
        <v>110</v>
      </c>
      <c r="M8" s="1">
        <f t="shared" si="0"/>
        <v>1.06E-3</v>
      </c>
      <c r="N8" s="1" t="s">
        <v>21</v>
      </c>
      <c r="O8" s="1" t="s">
        <v>22</v>
      </c>
      <c r="P8" s="1"/>
      <c r="Q8" s="1" t="s">
        <v>103</v>
      </c>
    </row>
    <row r="9" spans="1:17" x14ac:dyDescent="0.25">
      <c r="A9" s="1" t="s">
        <v>15</v>
      </c>
      <c r="B9" s="2">
        <v>2019</v>
      </c>
      <c r="C9" s="2" t="s">
        <v>101</v>
      </c>
      <c r="D9" s="2" t="s">
        <v>28</v>
      </c>
      <c r="E9" s="1" t="s">
        <v>18</v>
      </c>
      <c r="F9" s="1" t="s">
        <v>416</v>
      </c>
      <c r="G9" s="1" t="s">
        <v>16</v>
      </c>
      <c r="H9" s="2">
        <v>68</v>
      </c>
      <c r="I9" s="2" t="s">
        <v>19</v>
      </c>
      <c r="J9" s="2" t="s">
        <v>104</v>
      </c>
      <c r="K9" s="1">
        <v>6.56</v>
      </c>
      <c r="L9" s="1" t="s">
        <v>110</v>
      </c>
      <c r="M9" s="1">
        <f t="shared" si="0"/>
        <v>6.5599999999999999E-3</v>
      </c>
      <c r="N9" s="1" t="s">
        <v>21</v>
      </c>
      <c r="O9" s="1" t="s">
        <v>22</v>
      </c>
      <c r="P9" s="1"/>
      <c r="Q9" s="1" t="s">
        <v>103</v>
      </c>
    </row>
    <row r="10" spans="1:17" x14ac:dyDescent="0.25">
      <c r="A10" s="1" t="s">
        <v>15</v>
      </c>
      <c r="B10" s="2">
        <v>2019</v>
      </c>
      <c r="C10" s="2" t="s">
        <v>101</v>
      </c>
      <c r="D10" s="2" t="s">
        <v>28</v>
      </c>
      <c r="E10" s="1" t="s">
        <v>18</v>
      </c>
      <c r="F10" s="1" t="s">
        <v>416</v>
      </c>
      <c r="G10" s="1" t="s">
        <v>16</v>
      </c>
      <c r="H10" s="2">
        <v>20</v>
      </c>
      <c r="I10" s="2" t="s">
        <v>19</v>
      </c>
      <c r="J10" s="2" t="s">
        <v>104</v>
      </c>
      <c r="K10" s="1">
        <v>7.13</v>
      </c>
      <c r="L10" s="1" t="s">
        <v>110</v>
      </c>
      <c r="M10" s="1">
        <f t="shared" si="0"/>
        <v>7.1300000000000001E-3</v>
      </c>
      <c r="N10" s="1" t="s">
        <v>21</v>
      </c>
      <c r="O10" s="1" t="s">
        <v>31</v>
      </c>
      <c r="P10" s="1"/>
      <c r="Q10" s="1" t="s">
        <v>103</v>
      </c>
    </row>
    <row r="11" spans="1:17" x14ac:dyDescent="0.25">
      <c r="A11" s="1" t="s">
        <v>15</v>
      </c>
      <c r="B11" s="2">
        <v>2019</v>
      </c>
      <c r="C11" s="2" t="s">
        <v>101</v>
      </c>
      <c r="D11" s="2" t="s">
        <v>28</v>
      </c>
      <c r="E11" s="1" t="s">
        <v>18</v>
      </c>
      <c r="F11" s="1" t="s">
        <v>416</v>
      </c>
      <c r="G11" s="1" t="s">
        <v>16</v>
      </c>
      <c r="H11" s="2">
        <v>6</v>
      </c>
      <c r="I11" s="2" t="s">
        <v>32</v>
      </c>
      <c r="J11" s="2" t="s">
        <v>104</v>
      </c>
      <c r="K11" s="1">
        <v>8.4700000000000006</v>
      </c>
      <c r="L11" s="1" t="s">
        <v>110</v>
      </c>
      <c r="M11" s="1">
        <f t="shared" si="0"/>
        <v>8.4700000000000001E-3</v>
      </c>
      <c r="N11" s="1" t="s">
        <v>21</v>
      </c>
      <c r="O11" s="1" t="s">
        <v>31</v>
      </c>
      <c r="P11" s="1"/>
      <c r="Q11" s="1" t="s">
        <v>103</v>
      </c>
    </row>
    <row r="12" spans="1:17" x14ac:dyDescent="0.25">
      <c r="A12" s="1" t="s">
        <v>33</v>
      </c>
      <c r="B12" s="2">
        <v>1992</v>
      </c>
      <c r="C12" s="2" t="s">
        <v>16</v>
      </c>
      <c r="D12" s="2" t="s">
        <v>17</v>
      </c>
      <c r="E12" s="1" t="s">
        <v>18</v>
      </c>
      <c r="F12" s="1" t="s">
        <v>416</v>
      </c>
      <c r="G12" s="3" t="s">
        <v>34</v>
      </c>
      <c r="H12" s="2">
        <v>10</v>
      </c>
      <c r="I12" s="2" t="s">
        <v>19</v>
      </c>
      <c r="J12" s="2" t="s">
        <v>394</v>
      </c>
      <c r="K12" s="1">
        <v>3.9E-2</v>
      </c>
      <c r="L12" s="1" t="s">
        <v>21</v>
      </c>
      <c r="M12" s="1">
        <f>K12</f>
        <v>3.9E-2</v>
      </c>
      <c r="N12" s="1" t="s">
        <v>21</v>
      </c>
      <c r="O12" s="1" t="s">
        <v>22</v>
      </c>
      <c r="P12" s="3"/>
      <c r="Q12" s="1" t="s">
        <v>35</v>
      </c>
    </row>
    <row r="13" spans="1:17" x14ac:dyDescent="0.25">
      <c r="A13" s="1" t="s">
        <v>36</v>
      </c>
      <c r="B13" s="2">
        <v>2007</v>
      </c>
      <c r="C13" s="2" t="s">
        <v>37</v>
      </c>
      <c r="D13" s="2" t="s">
        <v>28</v>
      </c>
      <c r="E13" s="1" t="s">
        <v>18</v>
      </c>
      <c r="F13" s="3" t="s">
        <v>38</v>
      </c>
      <c r="G13" s="3" t="s">
        <v>39</v>
      </c>
      <c r="H13" s="2">
        <v>15</v>
      </c>
      <c r="I13" s="2" t="s">
        <v>19</v>
      </c>
      <c r="J13" s="2" t="s">
        <v>394</v>
      </c>
      <c r="K13" s="1">
        <v>4.2000000000000003E-2</v>
      </c>
      <c r="L13" s="1" t="s">
        <v>21</v>
      </c>
      <c r="M13" s="1">
        <f t="shared" ref="M13:M19" si="1">K13</f>
        <v>4.2000000000000003E-2</v>
      </c>
      <c r="N13" s="1" t="s">
        <v>21</v>
      </c>
      <c r="O13" s="1" t="s">
        <v>22</v>
      </c>
      <c r="P13" s="3"/>
      <c r="Q13" s="1" t="s">
        <v>40</v>
      </c>
    </row>
    <row r="14" spans="1:17" x14ac:dyDescent="0.25">
      <c r="A14" s="1" t="s">
        <v>41</v>
      </c>
      <c r="B14" s="2">
        <v>2004</v>
      </c>
      <c r="C14" s="2">
        <v>2002</v>
      </c>
      <c r="D14" s="2" t="s">
        <v>28</v>
      </c>
      <c r="E14" s="1" t="s">
        <v>42</v>
      </c>
      <c r="F14" s="1" t="s">
        <v>48</v>
      </c>
      <c r="G14" s="1" t="s">
        <v>34</v>
      </c>
      <c r="H14" s="2">
        <v>2</v>
      </c>
      <c r="I14" s="2" t="s">
        <v>19</v>
      </c>
      <c r="J14" s="2" t="s">
        <v>394</v>
      </c>
      <c r="K14" s="1">
        <v>3.7999999999999999E-2</v>
      </c>
      <c r="L14" s="1" t="s">
        <v>21</v>
      </c>
      <c r="M14" s="1">
        <f t="shared" si="1"/>
        <v>3.7999999999999999E-2</v>
      </c>
      <c r="N14" s="1" t="s">
        <v>21</v>
      </c>
      <c r="O14" s="3" t="s">
        <v>22</v>
      </c>
      <c r="P14" s="3"/>
      <c r="Q14" s="4" t="s">
        <v>43</v>
      </c>
    </row>
    <row r="15" spans="1:17" x14ac:dyDescent="0.25">
      <c r="A15" s="1" t="s">
        <v>41</v>
      </c>
      <c r="B15" s="2">
        <v>2004</v>
      </c>
      <c r="C15" s="2">
        <v>2002</v>
      </c>
      <c r="D15" s="2" t="s">
        <v>17</v>
      </c>
      <c r="E15" s="1" t="s">
        <v>42</v>
      </c>
      <c r="F15" s="1" t="s">
        <v>48</v>
      </c>
      <c r="G15" s="1" t="s">
        <v>34</v>
      </c>
      <c r="H15" s="2">
        <v>3</v>
      </c>
      <c r="I15" s="2" t="s">
        <v>19</v>
      </c>
      <c r="J15" s="2" t="s">
        <v>394</v>
      </c>
      <c r="K15" s="1">
        <v>5.2999999999999999E-2</v>
      </c>
      <c r="L15" s="1" t="s">
        <v>21</v>
      </c>
      <c r="M15" s="1">
        <f t="shared" si="1"/>
        <v>5.2999999999999999E-2</v>
      </c>
      <c r="N15" s="1" t="s">
        <v>21</v>
      </c>
      <c r="O15" s="3" t="s">
        <v>22</v>
      </c>
      <c r="P15" s="1"/>
      <c r="Q15" s="4" t="s">
        <v>43</v>
      </c>
    </row>
    <row r="16" spans="1:17" x14ac:dyDescent="0.25">
      <c r="A16" s="1" t="s">
        <v>44</v>
      </c>
      <c r="B16" s="2">
        <v>2002</v>
      </c>
      <c r="C16" s="2">
        <v>2000</v>
      </c>
      <c r="D16" s="2" t="s">
        <v>17</v>
      </c>
      <c r="E16" s="1" t="s">
        <v>18</v>
      </c>
      <c r="F16" s="1" t="s">
        <v>416</v>
      </c>
      <c r="G16" s="1" t="s">
        <v>34</v>
      </c>
      <c r="H16" s="2">
        <v>1</v>
      </c>
      <c r="I16" s="2" t="s">
        <v>19</v>
      </c>
      <c r="J16" s="2" t="s">
        <v>394</v>
      </c>
      <c r="K16" s="3">
        <v>5.5899999999999998E-2</v>
      </c>
      <c r="L16" s="5" t="s">
        <v>21</v>
      </c>
      <c r="M16" s="1">
        <f t="shared" si="1"/>
        <v>5.5899999999999998E-2</v>
      </c>
      <c r="N16" s="1" t="s">
        <v>21</v>
      </c>
      <c r="O16" s="1" t="s">
        <v>45</v>
      </c>
      <c r="P16" s="3"/>
      <c r="Q16" s="4" t="s">
        <v>46</v>
      </c>
    </row>
    <row r="17" spans="1:17" x14ac:dyDescent="0.25">
      <c r="A17" s="1" t="s">
        <v>44</v>
      </c>
      <c r="B17" s="2">
        <v>2002</v>
      </c>
      <c r="C17" s="2">
        <v>2000</v>
      </c>
      <c r="D17" s="2" t="s">
        <v>25</v>
      </c>
      <c r="E17" s="1" t="s">
        <v>18</v>
      </c>
      <c r="F17" s="1" t="s">
        <v>416</v>
      </c>
      <c r="G17" s="1" t="s">
        <v>34</v>
      </c>
      <c r="H17" s="2">
        <v>1</v>
      </c>
      <c r="I17" s="2" t="s">
        <v>19</v>
      </c>
      <c r="J17" s="2" t="s">
        <v>394</v>
      </c>
      <c r="K17" s="3">
        <v>2.64E-2</v>
      </c>
      <c r="L17" s="5" t="s">
        <v>21</v>
      </c>
      <c r="M17" s="1">
        <f t="shared" si="1"/>
        <v>2.64E-2</v>
      </c>
      <c r="N17" s="1" t="s">
        <v>21</v>
      </c>
      <c r="O17" s="1" t="s">
        <v>45</v>
      </c>
      <c r="P17" s="3"/>
      <c r="Q17" s="4" t="s">
        <v>46</v>
      </c>
    </row>
    <row r="18" spans="1:17" x14ac:dyDescent="0.25">
      <c r="A18" s="1" t="s">
        <v>44</v>
      </c>
      <c r="B18" s="2">
        <v>2002</v>
      </c>
      <c r="C18" s="2">
        <v>2000</v>
      </c>
      <c r="D18" s="2" t="s">
        <v>28</v>
      </c>
      <c r="E18" s="1" t="s">
        <v>47</v>
      </c>
      <c r="F18" s="1" t="s">
        <v>48</v>
      </c>
      <c r="G18" s="1" t="s">
        <v>34</v>
      </c>
      <c r="H18" s="2">
        <v>1</v>
      </c>
      <c r="I18" s="2" t="s">
        <v>19</v>
      </c>
      <c r="J18" s="2" t="s">
        <v>394</v>
      </c>
      <c r="K18" s="3">
        <v>7.1999999999999995E-2</v>
      </c>
      <c r="L18" s="5" t="s">
        <v>21</v>
      </c>
      <c r="M18" s="1">
        <f t="shared" si="1"/>
        <v>7.1999999999999995E-2</v>
      </c>
      <c r="N18" s="1" t="s">
        <v>21</v>
      </c>
      <c r="O18" s="1" t="s">
        <v>45</v>
      </c>
      <c r="P18" s="3"/>
      <c r="Q18" s="4" t="s">
        <v>46</v>
      </c>
    </row>
    <row r="19" spans="1:17" x14ac:dyDescent="0.25">
      <c r="A19" s="1" t="s">
        <v>44</v>
      </c>
      <c r="B19" s="2">
        <v>2002</v>
      </c>
      <c r="C19" s="2">
        <v>2000</v>
      </c>
      <c r="D19" s="2" t="s">
        <v>28</v>
      </c>
      <c r="E19" s="1" t="s">
        <v>47</v>
      </c>
      <c r="F19" s="1" t="s">
        <v>48</v>
      </c>
      <c r="G19" s="1" t="s">
        <v>34</v>
      </c>
      <c r="H19" s="2">
        <v>1</v>
      </c>
      <c r="I19" s="2" t="s">
        <v>19</v>
      </c>
      <c r="J19" s="2" t="s">
        <v>394</v>
      </c>
      <c r="K19" s="3">
        <v>4.36E-2</v>
      </c>
      <c r="L19" s="5" t="s">
        <v>21</v>
      </c>
      <c r="M19" s="1">
        <f t="shared" si="1"/>
        <v>4.36E-2</v>
      </c>
      <c r="N19" s="1" t="s">
        <v>21</v>
      </c>
      <c r="O19" s="1" t="s">
        <v>45</v>
      </c>
      <c r="P19" s="1"/>
      <c r="Q19" s="4" t="s">
        <v>46</v>
      </c>
    </row>
    <row r="20" spans="1:17" x14ac:dyDescent="0.25">
      <c r="A20" s="1" t="s">
        <v>44</v>
      </c>
      <c r="B20" s="2">
        <v>2002</v>
      </c>
      <c r="C20" s="2">
        <v>2000</v>
      </c>
      <c r="D20" s="2" t="s">
        <v>17</v>
      </c>
      <c r="E20" s="1" t="s">
        <v>18</v>
      </c>
      <c r="F20" s="1" t="s">
        <v>416</v>
      </c>
      <c r="G20" s="1" t="s">
        <v>34</v>
      </c>
      <c r="H20" s="2">
        <v>1</v>
      </c>
      <c r="I20" s="2" t="s">
        <v>19</v>
      </c>
      <c r="J20" s="2" t="s">
        <v>104</v>
      </c>
      <c r="K20" s="3">
        <v>8.58</v>
      </c>
      <c r="L20" s="1" t="s">
        <v>110</v>
      </c>
      <c r="M20" s="1">
        <f t="shared" ref="M20:M31" si="2">K20/1000</f>
        <v>8.5800000000000008E-3</v>
      </c>
      <c r="N20" s="1" t="s">
        <v>21</v>
      </c>
      <c r="O20" s="1" t="s">
        <v>45</v>
      </c>
      <c r="P20" s="1" t="s">
        <v>399</v>
      </c>
      <c r="Q20" s="1" t="s">
        <v>46</v>
      </c>
    </row>
    <row r="21" spans="1:17" x14ac:dyDescent="0.25">
      <c r="A21" s="1" t="s">
        <v>44</v>
      </c>
      <c r="B21" s="2">
        <v>2002</v>
      </c>
      <c r="C21" s="2">
        <v>2000</v>
      </c>
      <c r="D21" s="2" t="s">
        <v>25</v>
      </c>
      <c r="E21" s="1" t="s">
        <v>18</v>
      </c>
      <c r="F21" s="1" t="s">
        <v>416</v>
      </c>
      <c r="G21" s="1" t="s">
        <v>34</v>
      </c>
      <c r="H21" s="2">
        <v>1</v>
      </c>
      <c r="I21" s="2" t="s">
        <v>19</v>
      </c>
      <c r="J21" s="2" t="s">
        <v>104</v>
      </c>
      <c r="K21" s="3">
        <v>1.88</v>
      </c>
      <c r="L21" s="1" t="s">
        <v>110</v>
      </c>
      <c r="M21" s="1">
        <f t="shared" si="2"/>
        <v>1.8799999999999999E-3</v>
      </c>
      <c r="N21" s="1" t="s">
        <v>21</v>
      </c>
      <c r="O21" s="1" t="s">
        <v>45</v>
      </c>
      <c r="P21" s="1" t="s">
        <v>399</v>
      </c>
      <c r="Q21" s="1" t="s">
        <v>46</v>
      </c>
    </row>
    <row r="22" spans="1:17" x14ac:dyDescent="0.25">
      <c r="A22" s="1" t="s">
        <v>44</v>
      </c>
      <c r="B22" s="2">
        <v>2002</v>
      </c>
      <c r="C22" s="2">
        <v>2000</v>
      </c>
      <c r="D22" s="2" t="s">
        <v>28</v>
      </c>
      <c r="E22" s="1" t="s">
        <v>47</v>
      </c>
      <c r="F22" s="1" t="s">
        <v>48</v>
      </c>
      <c r="G22" s="1" t="s">
        <v>34</v>
      </c>
      <c r="H22" s="2">
        <v>1</v>
      </c>
      <c r="I22" s="2" t="s">
        <v>19</v>
      </c>
      <c r="J22" s="2" t="s">
        <v>104</v>
      </c>
      <c r="K22" s="3">
        <v>5.9450000000000003</v>
      </c>
      <c r="L22" s="1" t="s">
        <v>110</v>
      </c>
      <c r="M22" s="1">
        <f t="shared" si="2"/>
        <v>5.9450000000000006E-3</v>
      </c>
      <c r="N22" s="1" t="s">
        <v>21</v>
      </c>
      <c r="O22" s="1" t="s">
        <v>45</v>
      </c>
      <c r="P22" s="1" t="s">
        <v>399</v>
      </c>
      <c r="Q22" s="1" t="s">
        <v>46</v>
      </c>
    </row>
    <row r="23" spans="1:17" x14ac:dyDescent="0.25">
      <c r="A23" s="1" t="s">
        <v>44</v>
      </c>
      <c r="B23" s="2">
        <v>2002</v>
      </c>
      <c r="C23" s="2">
        <v>2000</v>
      </c>
      <c r="D23" s="2" t="s">
        <v>28</v>
      </c>
      <c r="E23" s="1" t="s">
        <v>47</v>
      </c>
      <c r="F23" s="1" t="s">
        <v>48</v>
      </c>
      <c r="G23" s="1" t="s">
        <v>34</v>
      </c>
      <c r="H23" s="2">
        <v>1</v>
      </c>
      <c r="I23" s="2" t="s">
        <v>19</v>
      </c>
      <c r="J23" s="2" t="s">
        <v>104</v>
      </c>
      <c r="K23" s="3">
        <v>4.7919999999999998</v>
      </c>
      <c r="L23" s="1" t="s">
        <v>110</v>
      </c>
      <c r="M23" s="1">
        <f t="shared" si="2"/>
        <v>4.7919999999999994E-3</v>
      </c>
      <c r="N23" s="1" t="s">
        <v>21</v>
      </c>
      <c r="O23" s="1" t="s">
        <v>45</v>
      </c>
      <c r="P23" s="1" t="s">
        <v>399</v>
      </c>
      <c r="Q23" s="1" t="s">
        <v>46</v>
      </c>
    </row>
    <row r="24" spans="1:17" x14ac:dyDescent="0.25">
      <c r="A24" s="1" t="s">
        <v>44</v>
      </c>
      <c r="B24" s="2">
        <v>2002</v>
      </c>
      <c r="C24" s="2">
        <v>2000</v>
      </c>
      <c r="D24" s="2" t="s">
        <v>17</v>
      </c>
      <c r="E24" s="1" t="s">
        <v>18</v>
      </c>
      <c r="F24" s="1" t="s">
        <v>416</v>
      </c>
      <c r="G24" s="1" t="s">
        <v>34</v>
      </c>
      <c r="H24" s="2">
        <v>1</v>
      </c>
      <c r="I24" s="2" t="s">
        <v>19</v>
      </c>
      <c r="J24" s="6" t="s">
        <v>180</v>
      </c>
      <c r="K24" s="3">
        <v>8.59</v>
      </c>
      <c r="L24" s="5" t="s">
        <v>110</v>
      </c>
      <c r="M24" s="1">
        <f t="shared" si="2"/>
        <v>8.5900000000000004E-3</v>
      </c>
      <c r="N24" s="1" t="s">
        <v>21</v>
      </c>
      <c r="O24" s="1" t="s">
        <v>45</v>
      </c>
      <c r="P24" s="1" t="s">
        <v>181</v>
      </c>
      <c r="Q24" s="1" t="s">
        <v>191</v>
      </c>
    </row>
    <row r="25" spans="1:17" x14ac:dyDescent="0.25">
      <c r="A25" s="1" t="s">
        <v>44</v>
      </c>
      <c r="B25" s="2">
        <v>2002</v>
      </c>
      <c r="C25" s="2">
        <v>2000</v>
      </c>
      <c r="D25" s="2" t="s">
        <v>25</v>
      </c>
      <c r="E25" s="1" t="s">
        <v>18</v>
      </c>
      <c r="F25" s="1" t="s">
        <v>416</v>
      </c>
      <c r="G25" s="1" t="s">
        <v>34</v>
      </c>
      <c r="H25" s="2">
        <v>1</v>
      </c>
      <c r="I25" s="2" t="s">
        <v>19</v>
      </c>
      <c r="J25" s="6" t="s">
        <v>180</v>
      </c>
      <c r="K25" s="3">
        <v>1.7</v>
      </c>
      <c r="L25" s="5" t="s">
        <v>110</v>
      </c>
      <c r="M25" s="1">
        <f t="shared" si="2"/>
        <v>1.6999999999999999E-3</v>
      </c>
      <c r="N25" s="1" t="s">
        <v>21</v>
      </c>
      <c r="O25" s="1" t="s">
        <v>45</v>
      </c>
      <c r="P25" s="1" t="s">
        <v>181</v>
      </c>
      <c r="Q25" s="1" t="s">
        <v>191</v>
      </c>
    </row>
    <row r="26" spans="1:17" x14ac:dyDescent="0.25">
      <c r="A26" s="1" t="s">
        <v>44</v>
      </c>
      <c r="B26" s="2">
        <v>2002</v>
      </c>
      <c r="C26" s="2">
        <v>2000</v>
      </c>
      <c r="D26" s="2" t="s">
        <v>28</v>
      </c>
      <c r="E26" s="1" t="s">
        <v>47</v>
      </c>
      <c r="F26" s="1" t="s">
        <v>48</v>
      </c>
      <c r="G26" s="1" t="s">
        <v>34</v>
      </c>
      <c r="H26" s="2">
        <v>1</v>
      </c>
      <c r="I26" s="2" t="s">
        <v>19</v>
      </c>
      <c r="J26" s="6" t="s">
        <v>180</v>
      </c>
      <c r="K26" s="3">
        <v>6.7</v>
      </c>
      <c r="L26" s="5" t="s">
        <v>110</v>
      </c>
      <c r="M26" s="1">
        <f t="shared" si="2"/>
        <v>6.7000000000000002E-3</v>
      </c>
      <c r="N26" s="1" t="s">
        <v>21</v>
      </c>
      <c r="O26" s="1" t="s">
        <v>45</v>
      </c>
      <c r="P26" s="1" t="s">
        <v>181</v>
      </c>
      <c r="Q26" s="1" t="s">
        <v>191</v>
      </c>
    </row>
    <row r="27" spans="1:17" x14ac:dyDescent="0.25">
      <c r="A27" s="1" t="s">
        <v>44</v>
      </c>
      <c r="B27" s="2">
        <v>2002</v>
      </c>
      <c r="C27" s="2">
        <v>2000</v>
      </c>
      <c r="D27" s="2" t="s">
        <v>28</v>
      </c>
      <c r="E27" s="1" t="s">
        <v>47</v>
      </c>
      <c r="F27" s="1" t="s">
        <v>48</v>
      </c>
      <c r="G27" s="1" t="s">
        <v>34</v>
      </c>
      <c r="H27" s="2">
        <v>1</v>
      </c>
      <c r="I27" s="2" t="s">
        <v>19</v>
      </c>
      <c r="J27" s="6" t="s">
        <v>180</v>
      </c>
      <c r="K27" s="3">
        <v>5.57</v>
      </c>
      <c r="L27" s="5" t="s">
        <v>110</v>
      </c>
      <c r="M27" s="1">
        <f t="shared" si="2"/>
        <v>5.5700000000000003E-3</v>
      </c>
      <c r="N27" s="1" t="s">
        <v>21</v>
      </c>
      <c r="O27" s="3" t="s">
        <v>45</v>
      </c>
      <c r="P27" s="1" t="s">
        <v>181</v>
      </c>
      <c r="Q27" s="1" t="s">
        <v>191</v>
      </c>
    </row>
    <row r="28" spans="1:17" x14ac:dyDescent="0.25">
      <c r="A28" s="1" t="s">
        <v>44</v>
      </c>
      <c r="B28" s="2">
        <v>2002</v>
      </c>
      <c r="C28" s="2" t="s">
        <v>198</v>
      </c>
      <c r="D28" s="2" t="s">
        <v>17</v>
      </c>
      <c r="E28" s="1" t="s">
        <v>18</v>
      </c>
      <c r="F28" s="1" t="s">
        <v>416</v>
      </c>
      <c r="G28" s="1" t="s">
        <v>34</v>
      </c>
      <c r="H28" s="2">
        <v>1</v>
      </c>
      <c r="I28" s="2" t="s">
        <v>19</v>
      </c>
      <c r="J28" s="6" t="s">
        <v>203</v>
      </c>
      <c r="K28" s="3">
        <v>0.48499999999999999</v>
      </c>
      <c r="L28" s="1" t="s">
        <v>110</v>
      </c>
      <c r="M28" s="1">
        <f t="shared" si="2"/>
        <v>4.8499999999999997E-4</v>
      </c>
      <c r="N28" s="1" t="s">
        <v>21</v>
      </c>
      <c r="O28" s="3" t="s">
        <v>45</v>
      </c>
      <c r="P28" s="3" t="s">
        <v>213</v>
      </c>
      <c r="Q28" s="1" t="s">
        <v>191</v>
      </c>
    </row>
    <row r="29" spans="1:17" x14ac:dyDescent="0.25">
      <c r="A29" s="1" t="s">
        <v>44</v>
      </c>
      <c r="B29" s="2">
        <v>2002</v>
      </c>
      <c r="C29" s="2" t="s">
        <v>198</v>
      </c>
      <c r="D29" s="2" t="s">
        <v>25</v>
      </c>
      <c r="E29" s="1" t="s">
        <v>18</v>
      </c>
      <c r="F29" s="1" t="s">
        <v>416</v>
      </c>
      <c r="G29" s="1" t="s">
        <v>34</v>
      </c>
      <c r="H29" s="2">
        <v>1</v>
      </c>
      <c r="I29" s="2" t="s">
        <v>19</v>
      </c>
      <c r="J29" s="6" t="s">
        <v>203</v>
      </c>
      <c r="K29" s="3">
        <v>3.9E-2</v>
      </c>
      <c r="L29" s="1" t="s">
        <v>110</v>
      </c>
      <c r="M29" s="1">
        <f t="shared" si="2"/>
        <v>3.8999999999999999E-5</v>
      </c>
      <c r="N29" s="1" t="s">
        <v>21</v>
      </c>
      <c r="O29" s="3" t="s">
        <v>45</v>
      </c>
      <c r="P29" s="3" t="s">
        <v>213</v>
      </c>
      <c r="Q29" s="1" t="s">
        <v>191</v>
      </c>
    </row>
    <row r="30" spans="1:17" x14ac:dyDescent="0.25">
      <c r="A30" s="1" t="s">
        <v>44</v>
      </c>
      <c r="B30" s="2">
        <v>2002</v>
      </c>
      <c r="C30" s="2" t="s">
        <v>198</v>
      </c>
      <c r="D30" s="2" t="s">
        <v>28</v>
      </c>
      <c r="E30" s="1" t="s">
        <v>47</v>
      </c>
      <c r="F30" s="1" t="s">
        <v>48</v>
      </c>
      <c r="G30" s="1" t="s">
        <v>34</v>
      </c>
      <c r="H30" s="2">
        <v>1</v>
      </c>
      <c r="I30" s="2" t="s">
        <v>19</v>
      </c>
      <c r="J30" s="6" t="s">
        <v>203</v>
      </c>
      <c r="K30" s="3">
        <v>9.5000000000000001E-2</v>
      </c>
      <c r="L30" s="1" t="s">
        <v>110</v>
      </c>
      <c r="M30" s="1">
        <f t="shared" si="2"/>
        <v>9.5000000000000005E-5</v>
      </c>
      <c r="N30" s="1" t="s">
        <v>21</v>
      </c>
      <c r="O30" s="3" t="s">
        <v>45</v>
      </c>
      <c r="P30" s="3" t="s">
        <v>213</v>
      </c>
      <c r="Q30" s="1" t="s">
        <v>191</v>
      </c>
    </row>
    <row r="31" spans="1:17" x14ac:dyDescent="0.25">
      <c r="A31" s="1" t="s">
        <v>44</v>
      </c>
      <c r="B31" s="2">
        <v>2002</v>
      </c>
      <c r="C31" s="2" t="s">
        <v>198</v>
      </c>
      <c r="D31" s="2" t="s">
        <v>28</v>
      </c>
      <c r="E31" s="1" t="s">
        <v>47</v>
      </c>
      <c r="F31" s="1" t="s">
        <v>48</v>
      </c>
      <c r="G31" s="1" t="s">
        <v>34</v>
      </c>
      <c r="H31" s="2">
        <v>1</v>
      </c>
      <c r="I31" s="2" t="s">
        <v>19</v>
      </c>
      <c r="J31" s="6" t="s">
        <v>203</v>
      </c>
      <c r="K31" s="3">
        <v>9.2999999999999999E-2</v>
      </c>
      <c r="L31" s="1" t="s">
        <v>110</v>
      </c>
      <c r="M31" s="1">
        <f t="shared" si="2"/>
        <v>9.2999999999999997E-5</v>
      </c>
      <c r="N31" s="1" t="s">
        <v>21</v>
      </c>
      <c r="O31" s="3" t="s">
        <v>45</v>
      </c>
      <c r="P31" s="3" t="s">
        <v>213</v>
      </c>
      <c r="Q31" s="1" t="s">
        <v>191</v>
      </c>
    </row>
    <row r="32" spans="1:17" x14ac:dyDescent="0.25">
      <c r="A32" s="1" t="s">
        <v>50</v>
      </c>
      <c r="B32" s="2">
        <v>1978</v>
      </c>
      <c r="C32" s="2">
        <v>1974</v>
      </c>
      <c r="D32" s="2" t="s">
        <v>17</v>
      </c>
      <c r="E32" s="1" t="s">
        <v>51</v>
      </c>
      <c r="F32" s="3" t="s">
        <v>48</v>
      </c>
      <c r="G32" s="3" t="s">
        <v>52</v>
      </c>
      <c r="H32" s="2">
        <v>108</v>
      </c>
      <c r="I32" s="2" t="s">
        <v>19</v>
      </c>
      <c r="J32" s="2" t="s">
        <v>394</v>
      </c>
      <c r="K32" s="1">
        <v>6.2E-2</v>
      </c>
      <c r="L32" s="1" t="s">
        <v>21</v>
      </c>
      <c r="M32" s="1">
        <f>K32</f>
        <v>6.2E-2</v>
      </c>
      <c r="N32" s="1" t="s">
        <v>21</v>
      </c>
      <c r="O32" s="3" t="s">
        <v>22</v>
      </c>
      <c r="P32" s="1"/>
      <c r="Q32" s="1" t="s">
        <v>53</v>
      </c>
    </row>
    <row r="33" spans="1:17" x14ac:dyDescent="0.25">
      <c r="A33" s="1" t="s">
        <v>50</v>
      </c>
      <c r="B33" s="2">
        <v>1978</v>
      </c>
      <c r="C33" s="2">
        <v>1974</v>
      </c>
      <c r="D33" s="2" t="s">
        <v>25</v>
      </c>
      <c r="E33" s="1" t="s">
        <v>51</v>
      </c>
      <c r="F33" s="3" t="s">
        <v>48</v>
      </c>
      <c r="G33" s="3" t="s">
        <v>52</v>
      </c>
      <c r="H33" s="2">
        <v>55</v>
      </c>
      <c r="I33" s="2" t="s">
        <v>19</v>
      </c>
      <c r="J33" s="2" t="s">
        <v>394</v>
      </c>
      <c r="K33" s="1">
        <v>4.3999999999999997E-2</v>
      </c>
      <c r="L33" s="1" t="s">
        <v>21</v>
      </c>
      <c r="M33" s="1">
        <f t="shared" ref="M33:M41" si="3">K33</f>
        <v>4.3999999999999997E-2</v>
      </c>
      <c r="N33" s="1" t="s">
        <v>21</v>
      </c>
      <c r="O33" s="3" t="s">
        <v>22</v>
      </c>
      <c r="P33" s="1"/>
      <c r="Q33" s="1" t="s">
        <v>53</v>
      </c>
    </row>
    <row r="34" spans="1:17" x14ac:dyDescent="0.25">
      <c r="A34" s="1" t="s">
        <v>50</v>
      </c>
      <c r="B34" s="2">
        <v>1978</v>
      </c>
      <c r="C34" s="2">
        <v>1974</v>
      </c>
      <c r="D34" s="2" t="s">
        <v>26</v>
      </c>
      <c r="E34" s="1" t="s">
        <v>51</v>
      </c>
      <c r="F34" s="3" t="s">
        <v>48</v>
      </c>
      <c r="G34" s="3" t="s">
        <v>52</v>
      </c>
      <c r="H34" s="2">
        <v>69</v>
      </c>
      <c r="I34" s="2" t="s">
        <v>19</v>
      </c>
      <c r="J34" s="2" t="s">
        <v>394</v>
      </c>
      <c r="K34" s="1">
        <v>5.5E-2</v>
      </c>
      <c r="L34" s="1" t="s">
        <v>21</v>
      </c>
      <c r="M34" s="1">
        <f t="shared" si="3"/>
        <v>5.5E-2</v>
      </c>
      <c r="N34" s="1" t="s">
        <v>21</v>
      </c>
      <c r="O34" s="3" t="s">
        <v>22</v>
      </c>
      <c r="P34" s="1"/>
      <c r="Q34" s="1" t="s">
        <v>53</v>
      </c>
    </row>
    <row r="35" spans="1:17" x14ac:dyDescent="0.25">
      <c r="A35" s="1" t="s">
        <v>50</v>
      </c>
      <c r="B35" s="2">
        <v>1978</v>
      </c>
      <c r="C35" s="2">
        <v>1974</v>
      </c>
      <c r="D35" s="2" t="s">
        <v>27</v>
      </c>
      <c r="E35" s="1" t="s">
        <v>51</v>
      </c>
      <c r="F35" s="3" t="s">
        <v>48</v>
      </c>
      <c r="G35" s="3" t="s">
        <v>52</v>
      </c>
      <c r="H35" s="2">
        <v>29</v>
      </c>
      <c r="I35" s="2" t="s">
        <v>19</v>
      </c>
      <c r="J35" s="2" t="s">
        <v>394</v>
      </c>
      <c r="K35" s="1">
        <v>2.5000000000000001E-2</v>
      </c>
      <c r="L35" s="1" t="s">
        <v>21</v>
      </c>
      <c r="M35" s="1">
        <f t="shared" si="3"/>
        <v>2.5000000000000001E-2</v>
      </c>
      <c r="N35" s="1" t="s">
        <v>21</v>
      </c>
      <c r="O35" s="3" t="s">
        <v>22</v>
      </c>
      <c r="P35" s="1"/>
      <c r="Q35" s="1" t="s">
        <v>53</v>
      </c>
    </row>
    <row r="36" spans="1:17" x14ac:dyDescent="0.25">
      <c r="A36" s="1" t="s">
        <v>50</v>
      </c>
      <c r="B36" s="2">
        <v>1978</v>
      </c>
      <c r="C36" s="2">
        <v>1974</v>
      </c>
      <c r="D36" s="2" t="s">
        <v>28</v>
      </c>
      <c r="E36" s="1" t="s">
        <v>51</v>
      </c>
      <c r="F36" s="3" t="s">
        <v>48</v>
      </c>
      <c r="G36" s="3" t="s">
        <v>52</v>
      </c>
      <c r="H36" s="2">
        <v>60</v>
      </c>
      <c r="I36" s="2" t="s">
        <v>19</v>
      </c>
      <c r="J36" s="2" t="s">
        <v>394</v>
      </c>
      <c r="K36" s="1">
        <v>0.04</v>
      </c>
      <c r="L36" s="1" t="s">
        <v>21</v>
      </c>
      <c r="M36" s="1">
        <f t="shared" si="3"/>
        <v>0.04</v>
      </c>
      <c r="N36" s="1" t="s">
        <v>21</v>
      </c>
      <c r="O36" s="3" t="s">
        <v>22</v>
      </c>
      <c r="P36" s="1"/>
      <c r="Q36" s="1" t="s">
        <v>53</v>
      </c>
    </row>
    <row r="37" spans="1:17" x14ac:dyDescent="0.25">
      <c r="A37" s="1" t="s">
        <v>54</v>
      </c>
      <c r="B37" s="2">
        <v>2007</v>
      </c>
      <c r="C37" s="2" t="s">
        <v>55</v>
      </c>
      <c r="D37" s="2" t="s">
        <v>17</v>
      </c>
      <c r="E37" s="1" t="s">
        <v>42</v>
      </c>
      <c r="F37" s="1" t="s">
        <v>48</v>
      </c>
      <c r="G37" s="1" t="s">
        <v>34</v>
      </c>
      <c r="H37" s="2">
        <v>29</v>
      </c>
      <c r="I37" s="2" t="s">
        <v>19</v>
      </c>
      <c r="J37" s="2" t="s">
        <v>394</v>
      </c>
      <c r="K37" s="1">
        <v>0.05</v>
      </c>
      <c r="L37" s="1" t="s">
        <v>21</v>
      </c>
      <c r="M37" s="1">
        <f t="shared" si="3"/>
        <v>0.05</v>
      </c>
      <c r="N37" s="1" t="s">
        <v>21</v>
      </c>
      <c r="O37" s="3" t="s">
        <v>22</v>
      </c>
      <c r="P37" s="1"/>
      <c r="Q37" s="4" t="s">
        <v>56</v>
      </c>
    </row>
    <row r="38" spans="1:17" x14ac:dyDescent="0.25">
      <c r="A38" s="1" t="s">
        <v>54</v>
      </c>
      <c r="B38" s="2">
        <v>2007</v>
      </c>
      <c r="C38" s="2" t="s">
        <v>55</v>
      </c>
      <c r="D38" s="2" t="s">
        <v>25</v>
      </c>
      <c r="E38" s="1" t="s">
        <v>42</v>
      </c>
      <c r="F38" s="1" t="s">
        <v>48</v>
      </c>
      <c r="G38" s="1" t="s">
        <v>34</v>
      </c>
      <c r="H38" s="2">
        <v>18</v>
      </c>
      <c r="I38" s="2" t="s">
        <v>19</v>
      </c>
      <c r="J38" s="2" t="s">
        <v>394</v>
      </c>
      <c r="K38" s="1">
        <v>0.02</v>
      </c>
      <c r="L38" s="1" t="s">
        <v>21</v>
      </c>
      <c r="M38" s="1">
        <f t="shared" si="3"/>
        <v>0.02</v>
      </c>
      <c r="N38" s="1" t="s">
        <v>21</v>
      </c>
      <c r="O38" s="3" t="s">
        <v>22</v>
      </c>
      <c r="P38" s="1"/>
      <c r="Q38" s="1" t="s">
        <v>56</v>
      </c>
    </row>
    <row r="39" spans="1:17" x14ac:dyDescent="0.25">
      <c r="A39" s="1" t="s">
        <v>54</v>
      </c>
      <c r="B39" s="2">
        <v>2007</v>
      </c>
      <c r="C39" s="2" t="s">
        <v>55</v>
      </c>
      <c r="D39" s="2" t="s">
        <v>26</v>
      </c>
      <c r="E39" s="1" t="s">
        <v>42</v>
      </c>
      <c r="F39" s="1" t="s">
        <v>48</v>
      </c>
      <c r="G39" s="1" t="s">
        <v>34</v>
      </c>
      <c r="H39" s="2">
        <v>3</v>
      </c>
      <c r="I39" s="2" t="s">
        <v>19</v>
      </c>
      <c r="J39" s="2" t="s">
        <v>394</v>
      </c>
      <c r="K39" s="1">
        <v>0.02</v>
      </c>
      <c r="L39" s="1" t="s">
        <v>21</v>
      </c>
      <c r="M39" s="1">
        <f t="shared" si="3"/>
        <v>0.02</v>
      </c>
      <c r="N39" s="1" t="s">
        <v>21</v>
      </c>
      <c r="O39" s="3" t="s">
        <v>22</v>
      </c>
      <c r="P39" s="1"/>
      <c r="Q39" s="1" t="s">
        <v>56</v>
      </c>
    </row>
    <row r="40" spans="1:17" x14ac:dyDescent="0.25">
      <c r="A40" s="1" t="s">
        <v>54</v>
      </c>
      <c r="B40" s="2">
        <v>2007</v>
      </c>
      <c r="C40" s="2" t="s">
        <v>55</v>
      </c>
      <c r="D40" s="2" t="s">
        <v>27</v>
      </c>
      <c r="E40" s="1" t="s">
        <v>42</v>
      </c>
      <c r="F40" s="1" t="s">
        <v>48</v>
      </c>
      <c r="G40" s="1" t="s">
        <v>34</v>
      </c>
      <c r="H40" s="2">
        <v>1</v>
      </c>
      <c r="I40" s="2" t="s">
        <v>19</v>
      </c>
      <c r="J40" s="2" t="s">
        <v>394</v>
      </c>
      <c r="K40" s="1">
        <v>0.02</v>
      </c>
      <c r="L40" s="1" t="s">
        <v>21</v>
      </c>
      <c r="M40" s="1">
        <f t="shared" si="3"/>
        <v>0.02</v>
      </c>
      <c r="N40" s="1" t="s">
        <v>21</v>
      </c>
      <c r="O40" s="3" t="s">
        <v>22</v>
      </c>
      <c r="P40" s="1"/>
      <c r="Q40" s="1" t="s">
        <v>56</v>
      </c>
    </row>
    <row r="41" spans="1:17" x14ac:dyDescent="0.25">
      <c r="A41" s="1" t="s">
        <v>54</v>
      </c>
      <c r="B41" s="2">
        <v>2007</v>
      </c>
      <c r="C41" s="2" t="s">
        <v>55</v>
      </c>
      <c r="D41" s="2" t="s">
        <v>28</v>
      </c>
      <c r="E41" s="1" t="s">
        <v>42</v>
      </c>
      <c r="F41" s="1" t="s">
        <v>48</v>
      </c>
      <c r="G41" s="1" t="s">
        <v>34</v>
      </c>
      <c r="H41" s="2">
        <v>15</v>
      </c>
      <c r="I41" s="2" t="s">
        <v>19</v>
      </c>
      <c r="J41" s="2" t="s">
        <v>394</v>
      </c>
      <c r="K41" s="1">
        <v>0.03</v>
      </c>
      <c r="L41" s="1" t="s">
        <v>21</v>
      </c>
      <c r="M41" s="1">
        <f t="shared" si="3"/>
        <v>0.03</v>
      </c>
      <c r="N41" s="1" t="s">
        <v>21</v>
      </c>
      <c r="O41" s="3" t="s">
        <v>22</v>
      </c>
      <c r="P41" s="1"/>
      <c r="Q41" s="1" t="s">
        <v>56</v>
      </c>
    </row>
    <row r="42" spans="1:17" x14ac:dyDescent="0.25">
      <c r="A42" s="3" t="s">
        <v>214</v>
      </c>
      <c r="B42" s="2" t="s">
        <v>215</v>
      </c>
      <c r="C42" s="2" t="s">
        <v>216</v>
      </c>
      <c r="D42" s="2" t="s">
        <v>17</v>
      </c>
      <c r="E42" s="1" t="s">
        <v>47</v>
      </c>
      <c r="F42" s="1" t="s">
        <v>48</v>
      </c>
      <c r="G42" s="1" t="s">
        <v>34</v>
      </c>
      <c r="H42" s="6">
        <v>3</v>
      </c>
      <c r="I42" s="6" t="s">
        <v>32</v>
      </c>
      <c r="J42" s="6" t="s">
        <v>203</v>
      </c>
      <c r="K42" s="3">
        <v>4.1900000000000004</v>
      </c>
      <c r="L42" s="1" t="s">
        <v>110</v>
      </c>
      <c r="M42" s="1">
        <f t="shared" ref="M42:M61" si="4">K42/1000</f>
        <v>4.1900000000000001E-3</v>
      </c>
      <c r="N42" s="1" t="s">
        <v>21</v>
      </c>
      <c r="O42" s="3" t="s">
        <v>45</v>
      </c>
      <c r="P42" s="3" t="s">
        <v>217</v>
      </c>
      <c r="Q42" s="3" t="s">
        <v>218</v>
      </c>
    </row>
    <row r="43" spans="1:17" x14ac:dyDescent="0.25">
      <c r="A43" s="3" t="s">
        <v>214</v>
      </c>
      <c r="B43" s="2" t="s">
        <v>215</v>
      </c>
      <c r="C43" s="2" t="s">
        <v>216</v>
      </c>
      <c r="D43" s="2" t="s">
        <v>27</v>
      </c>
      <c r="E43" s="1" t="s">
        <v>47</v>
      </c>
      <c r="F43" s="1" t="s">
        <v>48</v>
      </c>
      <c r="G43" s="1" t="s">
        <v>34</v>
      </c>
      <c r="H43" s="6">
        <v>3</v>
      </c>
      <c r="I43" s="6" t="s">
        <v>32</v>
      </c>
      <c r="J43" s="6" t="s">
        <v>203</v>
      </c>
      <c r="K43" s="3">
        <v>0.44</v>
      </c>
      <c r="L43" s="1" t="s">
        <v>110</v>
      </c>
      <c r="M43" s="1">
        <f t="shared" si="4"/>
        <v>4.4000000000000002E-4</v>
      </c>
      <c r="N43" s="1" t="s">
        <v>21</v>
      </c>
      <c r="O43" s="3" t="s">
        <v>45</v>
      </c>
      <c r="P43" s="3" t="s">
        <v>217</v>
      </c>
      <c r="Q43" s="3" t="s">
        <v>218</v>
      </c>
    </row>
    <row r="44" spans="1:17" x14ac:dyDescent="0.25">
      <c r="A44" s="1" t="s">
        <v>192</v>
      </c>
      <c r="B44" s="2">
        <v>2004</v>
      </c>
      <c r="C44" s="2" t="s">
        <v>16</v>
      </c>
      <c r="D44" s="2" t="s">
        <v>17</v>
      </c>
      <c r="E44" s="1" t="s">
        <v>18</v>
      </c>
      <c r="F44" s="1" t="s">
        <v>416</v>
      </c>
      <c r="G44" s="1" t="s">
        <v>34</v>
      </c>
      <c r="H44" s="2">
        <v>3</v>
      </c>
      <c r="I44" s="2" t="s">
        <v>32</v>
      </c>
      <c r="J44" s="6" t="s">
        <v>180</v>
      </c>
      <c r="K44" s="3">
        <v>5.3</v>
      </c>
      <c r="L44" s="1" t="s">
        <v>110</v>
      </c>
      <c r="M44" s="1">
        <f t="shared" si="4"/>
        <v>5.3E-3</v>
      </c>
      <c r="N44" s="1" t="s">
        <v>21</v>
      </c>
      <c r="O44" s="3" t="s">
        <v>45</v>
      </c>
      <c r="P44" s="1" t="s">
        <v>181</v>
      </c>
      <c r="Q44" s="1" t="s">
        <v>46</v>
      </c>
    </row>
    <row r="45" spans="1:17" x14ac:dyDescent="0.25">
      <c r="A45" s="1" t="s">
        <v>192</v>
      </c>
      <c r="B45" s="2">
        <v>2004</v>
      </c>
      <c r="C45" s="2" t="s">
        <v>16</v>
      </c>
      <c r="D45" s="2" t="s">
        <v>25</v>
      </c>
      <c r="E45" s="1" t="s">
        <v>18</v>
      </c>
      <c r="F45" s="1" t="s">
        <v>416</v>
      </c>
      <c r="G45" s="1" t="s">
        <v>34</v>
      </c>
      <c r="H45" s="2">
        <v>3</v>
      </c>
      <c r="I45" s="2" t="s">
        <v>32</v>
      </c>
      <c r="J45" s="6" t="s">
        <v>180</v>
      </c>
      <c r="K45" s="3">
        <v>1.22</v>
      </c>
      <c r="L45" s="1" t="s">
        <v>110</v>
      </c>
      <c r="M45" s="1">
        <f t="shared" si="4"/>
        <v>1.2199999999999999E-3</v>
      </c>
      <c r="N45" s="1" t="s">
        <v>21</v>
      </c>
      <c r="O45" s="3" t="s">
        <v>45</v>
      </c>
      <c r="P45" s="1" t="s">
        <v>181</v>
      </c>
      <c r="Q45" s="1" t="s">
        <v>46</v>
      </c>
    </row>
    <row r="46" spans="1:17" x14ac:dyDescent="0.25">
      <c r="A46" s="1" t="s">
        <v>192</v>
      </c>
      <c r="B46" s="2">
        <v>2004</v>
      </c>
      <c r="C46" s="2" t="s">
        <v>16</v>
      </c>
      <c r="D46" s="2" t="s">
        <v>26</v>
      </c>
      <c r="E46" s="1" t="s">
        <v>18</v>
      </c>
      <c r="F46" s="1" t="s">
        <v>416</v>
      </c>
      <c r="G46" s="1" t="s">
        <v>34</v>
      </c>
      <c r="H46" s="2">
        <v>3</v>
      </c>
      <c r="I46" s="2" t="s">
        <v>32</v>
      </c>
      <c r="J46" s="6" t="s">
        <v>180</v>
      </c>
      <c r="K46" s="3">
        <v>1.95</v>
      </c>
      <c r="L46" s="1" t="s">
        <v>110</v>
      </c>
      <c r="M46" s="1">
        <f t="shared" si="4"/>
        <v>1.9499999999999999E-3</v>
      </c>
      <c r="N46" s="1" t="s">
        <v>21</v>
      </c>
      <c r="O46" s="3" t="s">
        <v>45</v>
      </c>
      <c r="P46" s="1" t="s">
        <v>181</v>
      </c>
      <c r="Q46" s="1" t="s">
        <v>46</v>
      </c>
    </row>
    <row r="47" spans="1:17" x14ac:dyDescent="0.25">
      <c r="A47" s="1" t="s">
        <v>192</v>
      </c>
      <c r="B47" s="2">
        <v>2004</v>
      </c>
      <c r="C47" s="2" t="s">
        <v>16</v>
      </c>
      <c r="D47" s="2" t="s">
        <v>27</v>
      </c>
      <c r="E47" s="1" t="s">
        <v>18</v>
      </c>
      <c r="F47" s="1" t="s">
        <v>416</v>
      </c>
      <c r="G47" s="1" t="s">
        <v>34</v>
      </c>
      <c r="H47" s="2">
        <v>3</v>
      </c>
      <c r="I47" s="2" t="s">
        <v>32</v>
      </c>
      <c r="J47" s="6" t="s">
        <v>180</v>
      </c>
      <c r="K47" s="3">
        <v>1.42</v>
      </c>
      <c r="L47" s="1" t="s">
        <v>110</v>
      </c>
      <c r="M47" s="1">
        <f t="shared" si="4"/>
        <v>1.4199999999999998E-3</v>
      </c>
      <c r="N47" s="1" t="s">
        <v>21</v>
      </c>
      <c r="O47" s="3" t="s">
        <v>45</v>
      </c>
      <c r="P47" s="1" t="s">
        <v>181</v>
      </c>
      <c r="Q47" s="1" t="s">
        <v>46</v>
      </c>
    </row>
    <row r="48" spans="1:17" x14ac:dyDescent="0.25">
      <c r="A48" s="1" t="s">
        <v>192</v>
      </c>
      <c r="B48" s="2">
        <v>2004</v>
      </c>
      <c r="C48" s="2" t="s">
        <v>16</v>
      </c>
      <c r="D48" s="2" t="s">
        <v>28</v>
      </c>
      <c r="E48" s="1" t="s">
        <v>414</v>
      </c>
      <c r="F48" s="5" t="s">
        <v>38</v>
      </c>
      <c r="G48" s="1" t="s">
        <v>34</v>
      </c>
      <c r="H48" s="2">
        <v>3</v>
      </c>
      <c r="I48" s="2" t="s">
        <v>32</v>
      </c>
      <c r="J48" s="6" t="s">
        <v>180</v>
      </c>
      <c r="K48" s="3">
        <v>2.84</v>
      </c>
      <c r="L48" s="1" t="s">
        <v>110</v>
      </c>
      <c r="M48" s="1">
        <f t="shared" si="4"/>
        <v>2.8399999999999996E-3</v>
      </c>
      <c r="N48" s="1" t="s">
        <v>21</v>
      </c>
      <c r="O48" s="3" t="s">
        <v>45</v>
      </c>
      <c r="P48" s="1" t="s">
        <v>181</v>
      </c>
      <c r="Q48" s="1" t="s">
        <v>46</v>
      </c>
    </row>
    <row r="49" spans="1:17" x14ac:dyDescent="0.25">
      <c r="A49" s="1" t="s">
        <v>192</v>
      </c>
      <c r="B49" s="2">
        <v>2004</v>
      </c>
      <c r="C49" s="2" t="s">
        <v>16</v>
      </c>
      <c r="D49" s="2" t="s">
        <v>25</v>
      </c>
      <c r="E49" s="1" t="s">
        <v>18</v>
      </c>
      <c r="F49" s="5" t="s">
        <v>121</v>
      </c>
      <c r="G49" s="1" t="s">
        <v>34</v>
      </c>
      <c r="H49" s="2">
        <v>3</v>
      </c>
      <c r="I49" s="2" t="s">
        <v>32</v>
      </c>
      <c r="J49" s="6" t="s">
        <v>180</v>
      </c>
      <c r="K49" s="3">
        <v>1.49</v>
      </c>
      <c r="L49" s="1" t="s">
        <v>110</v>
      </c>
      <c r="M49" s="1">
        <f t="shared" si="4"/>
        <v>1.49E-3</v>
      </c>
      <c r="N49" s="1" t="s">
        <v>21</v>
      </c>
      <c r="O49" s="3" t="s">
        <v>45</v>
      </c>
      <c r="P49" s="1" t="s">
        <v>181</v>
      </c>
      <c r="Q49" s="1" t="s">
        <v>46</v>
      </c>
    </row>
    <row r="50" spans="1:17" x14ac:dyDescent="0.25">
      <c r="A50" s="1" t="s">
        <v>192</v>
      </c>
      <c r="B50" s="2">
        <v>2004</v>
      </c>
      <c r="C50" s="2" t="s">
        <v>16</v>
      </c>
      <c r="D50" s="2" t="s">
        <v>26</v>
      </c>
      <c r="E50" s="1" t="s">
        <v>18</v>
      </c>
      <c r="F50" s="5" t="s">
        <v>121</v>
      </c>
      <c r="G50" s="1" t="s">
        <v>34</v>
      </c>
      <c r="H50" s="2">
        <v>3</v>
      </c>
      <c r="I50" s="2" t="s">
        <v>32</v>
      </c>
      <c r="J50" s="6" t="s">
        <v>180</v>
      </c>
      <c r="K50" s="3">
        <v>2.36</v>
      </c>
      <c r="L50" s="1" t="s">
        <v>110</v>
      </c>
      <c r="M50" s="1">
        <f t="shared" si="4"/>
        <v>2.3599999999999997E-3</v>
      </c>
      <c r="N50" s="1" t="s">
        <v>21</v>
      </c>
      <c r="O50" s="3" t="s">
        <v>45</v>
      </c>
      <c r="P50" s="1" t="s">
        <v>181</v>
      </c>
      <c r="Q50" s="1" t="s">
        <v>46</v>
      </c>
    </row>
    <row r="51" spans="1:17" x14ac:dyDescent="0.25">
      <c r="A51" s="1" t="s">
        <v>192</v>
      </c>
      <c r="B51" s="2">
        <v>2004</v>
      </c>
      <c r="C51" s="2" t="s">
        <v>16</v>
      </c>
      <c r="D51" s="2" t="s">
        <v>27</v>
      </c>
      <c r="E51" s="1" t="s">
        <v>18</v>
      </c>
      <c r="F51" s="5" t="s">
        <v>121</v>
      </c>
      <c r="G51" s="1" t="s">
        <v>34</v>
      </c>
      <c r="H51" s="2">
        <v>3</v>
      </c>
      <c r="I51" s="2" t="s">
        <v>32</v>
      </c>
      <c r="J51" s="6" t="s">
        <v>180</v>
      </c>
      <c r="K51" s="3">
        <v>1.35</v>
      </c>
      <c r="L51" s="1" t="s">
        <v>110</v>
      </c>
      <c r="M51" s="1">
        <f t="shared" si="4"/>
        <v>1.3500000000000001E-3</v>
      </c>
      <c r="N51" s="1" t="s">
        <v>21</v>
      </c>
      <c r="O51" s="3" t="s">
        <v>45</v>
      </c>
      <c r="P51" s="1" t="s">
        <v>181</v>
      </c>
      <c r="Q51" s="1" t="s">
        <v>46</v>
      </c>
    </row>
    <row r="52" spans="1:17" x14ac:dyDescent="0.25">
      <c r="A52" s="1" t="s">
        <v>192</v>
      </c>
      <c r="B52" s="2">
        <v>2004</v>
      </c>
      <c r="C52" s="2" t="s">
        <v>16</v>
      </c>
      <c r="D52" s="2" t="s">
        <v>28</v>
      </c>
      <c r="E52" s="1" t="s">
        <v>18</v>
      </c>
      <c r="F52" s="5" t="s">
        <v>121</v>
      </c>
      <c r="G52" s="1" t="s">
        <v>34</v>
      </c>
      <c r="H52" s="6">
        <v>3</v>
      </c>
      <c r="I52" s="2" t="s">
        <v>32</v>
      </c>
      <c r="J52" s="6" t="s">
        <v>180</v>
      </c>
      <c r="K52" s="3">
        <v>5.78</v>
      </c>
      <c r="L52" s="1" t="s">
        <v>110</v>
      </c>
      <c r="M52" s="1">
        <f t="shared" si="4"/>
        <v>5.7800000000000004E-3</v>
      </c>
      <c r="N52" s="1" t="s">
        <v>21</v>
      </c>
      <c r="O52" s="3" t="s">
        <v>45</v>
      </c>
      <c r="P52" s="1" t="s">
        <v>181</v>
      </c>
      <c r="Q52" s="1" t="s">
        <v>46</v>
      </c>
    </row>
    <row r="53" spans="1:17" x14ac:dyDescent="0.25">
      <c r="A53" s="1" t="s">
        <v>192</v>
      </c>
      <c r="B53" s="2">
        <v>2004</v>
      </c>
      <c r="C53" s="2" t="s">
        <v>16</v>
      </c>
      <c r="D53" s="2" t="s">
        <v>17</v>
      </c>
      <c r="E53" s="1" t="s">
        <v>47</v>
      </c>
      <c r="F53" s="5" t="s">
        <v>48</v>
      </c>
      <c r="G53" s="1" t="s">
        <v>34</v>
      </c>
      <c r="H53" s="6">
        <v>3</v>
      </c>
      <c r="I53" s="2" t="s">
        <v>32</v>
      </c>
      <c r="J53" s="6" t="s">
        <v>180</v>
      </c>
      <c r="K53" s="3">
        <v>11.48</v>
      </c>
      <c r="L53" s="1" t="s">
        <v>110</v>
      </c>
      <c r="M53" s="1">
        <f t="shared" si="4"/>
        <v>1.1480000000000001E-2</v>
      </c>
      <c r="N53" s="1" t="s">
        <v>21</v>
      </c>
      <c r="O53" s="3" t="s">
        <v>45</v>
      </c>
      <c r="P53" s="1" t="s">
        <v>181</v>
      </c>
      <c r="Q53" s="1" t="s">
        <v>46</v>
      </c>
    </row>
    <row r="54" spans="1:17" x14ac:dyDescent="0.25">
      <c r="A54" s="1" t="s">
        <v>192</v>
      </c>
      <c r="B54" s="2">
        <v>2004</v>
      </c>
      <c r="C54" s="2" t="s">
        <v>16</v>
      </c>
      <c r="D54" s="2" t="s">
        <v>25</v>
      </c>
      <c r="E54" s="1" t="s">
        <v>47</v>
      </c>
      <c r="F54" s="5" t="s">
        <v>48</v>
      </c>
      <c r="G54" s="1" t="s">
        <v>34</v>
      </c>
      <c r="H54" s="6">
        <v>3</v>
      </c>
      <c r="I54" s="2" t="s">
        <v>32</v>
      </c>
      <c r="J54" s="6" t="s">
        <v>180</v>
      </c>
      <c r="K54" s="3">
        <v>1.8</v>
      </c>
      <c r="L54" s="1" t="s">
        <v>110</v>
      </c>
      <c r="M54" s="1">
        <f t="shared" si="4"/>
        <v>1.8E-3</v>
      </c>
      <c r="N54" s="1" t="s">
        <v>21</v>
      </c>
      <c r="O54" s="3" t="s">
        <v>45</v>
      </c>
      <c r="P54" s="1" t="s">
        <v>181</v>
      </c>
      <c r="Q54" s="1" t="s">
        <v>46</v>
      </c>
    </row>
    <row r="55" spans="1:17" x14ac:dyDescent="0.25">
      <c r="A55" s="1" t="s">
        <v>192</v>
      </c>
      <c r="B55" s="2">
        <v>2004</v>
      </c>
      <c r="C55" s="2" t="s">
        <v>16</v>
      </c>
      <c r="D55" s="2" t="s">
        <v>26</v>
      </c>
      <c r="E55" s="1" t="s">
        <v>47</v>
      </c>
      <c r="F55" s="5" t="s">
        <v>48</v>
      </c>
      <c r="G55" s="1" t="s">
        <v>34</v>
      </c>
      <c r="H55" s="6">
        <v>3</v>
      </c>
      <c r="I55" s="2" t="s">
        <v>32</v>
      </c>
      <c r="J55" s="6" t="s">
        <v>180</v>
      </c>
      <c r="K55" s="3">
        <v>3.43</v>
      </c>
      <c r="L55" s="1" t="s">
        <v>110</v>
      </c>
      <c r="M55" s="1">
        <f t="shared" si="4"/>
        <v>3.4300000000000003E-3</v>
      </c>
      <c r="N55" s="1" t="s">
        <v>21</v>
      </c>
      <c r="O55" s="3" t="s">
        <v>45</v>
      </c>
      <c r="P55" s="1" t="s">
        <v>181</v>
      </c>
      <c r="Q55" s="1" t="s">
        <v>46</v>
      </c>
    </row>
    <row r="56" spans="1:17" x14ac:dyDescent="0.25">
      <c r="A56" s="1" t="s">
        <v>192</v>
      </c>
      <c r="B56" s="2">
        <v>2004</v>
      </c>
      <c r="C56" s="2" t="s">
        <v>16</v>
      </c>
      <c r="D56" s="2" t="s">
        <v>27</v>
      </c>
      <c r="E56" s="1" t="s">
        <v>47</v>
      </c>
      <c r="F56" s="5" t="s">
        <v>48</v>
      </c>
      <c r="G56" s="1" t="s">
        <v>34</v>
      </c>
      <c r="H56" s="6">
        <v>3</v>
      </c>
      <c r="I56" s="2" t="s">
        <v>32</v>
      </c>
      <c r="J56" s="6" t="s">
        <v>180</v>
      </c>
      <c r="K56" s="3">
        <v>2.94</v>
      </c>
      <c r="L56" s="1" t="s">
        <v>110</v>
      </c>
      <c r="M56" s="1">
        <f t="shared" si="4"/>
        <v>2.9399999999999999E-3</v>
      </c>
      <c r="N56" s="1" t="s">
        <v>21</v>
      </c>
      <c r="O56" s="3" t="s">
        <v>45</v>
      </c>
      <c r="P56" s="1" t="s">
        <v>181</v>
      </c>
      <c r="Q56" s="1" t="s">
        <v>46</v>
      </c>
    </row>
    <row r="57" spans="1:17" x14ac:dyDescent="0.25">
      <c r="A57" s="1" t="s">
        <v>192</v>
      </c>
      <c r="B57" s="2">
        <v>2004</v>
      </c>
      <c r="C57" s="2" t="s">
        <v>16</v>
      </c>
      <c r="D57" s="2" t="s">
        <v>28</v>
      </c>
      <c r="E57" s="1" t="s">
        <v>47</v>
      </c>
      <c r="F57" s="5" t="s">
        <v>48</v>
      </c>
      <c r="G57" s="1" t="s">
        <v>34</v>
      </c>
      <c r="H57" s="6">
        <v>3</v>
      </c>
      <c r="I57" s="2" t="s">
        <v>32</v>
      </c>
      <c r="J57" s="6" t="s">
        <v>180</v>
      </c>
      <c r="K57" s="3">
        <v>6.35</v>
      </c>
      <c r="L57" s="1" t="s">
        <v>110</v>
      </c>
      <c r="M57" s="1">
        <f t="shared" si="4"/>
        <v>6.3499999999999997E-3</v>
      </c>
      <c r="N57" s="1" t="s">
        <v>21</v>
      </c>
      <c r="O57" s="3" t="s">
        <v>45</v>
      </c>
      <c r="P57" s="1" t="s">
        <v>181</v>
      </c>
      <c r="Q57" s="1" t="s">
        <v>46</v>
      </c>
    </row>
    <row r="58" spans="1:17" x14ac:dyDescent="0.25">
      <c r="A58" s="1" t="s">
        <v>192</v>
      </c>
      <c r="B58" s="2">
        <v>2004</v>
      </c>
      <c r="C58" s="2" t="s">
        <v>16</v>
      </c>
      <c r="D58" s="2" t="s">
        <v>17</v>
      </c>
      <c r="E58" s="1" t="s">
        <v>107</v>
      </c>
      <c r="F58" s="5" t="s">
        <v>48</v>
      </c>
      <c r="G58" s="1" t="s">
        <v>34</v>
      </c>
      <c r="H58" s="6">
        <v>3</v>
      </c>
      <c r="I58" s="2" t="s">
        <v>32</v>
      </c>
      <c r="J58" s="6" t="s">
        <v>180</v>
      </c>
      <c r="K58" s="3">
        <v>12.7</v>
      </c>
      <c r="L58" s="1" t="s">
        <v>110</v>
      </c>
      <c r="M58" s="1">
        <f t="shared" si="4"/>
        <v>1.2699999999999999E-2</v>
      </c>
      <c r="N58" s="1" t="s">
        <v>21</v>
      </c>
      <c r="O58" s="3" t="s">
        <v>45</v>
      </c>
      <c r="P58" s="1" t="s">
        <v>181</v>
      </c>
      <c r="Q58" s="1" t="s">
        <v>46</v>
      </c>
    </row>
    <row r="59" spans="1:17" x14ac:dyDescent="0.25">
      <c r="A59" s="1" t="s">
        <v>214</v>
      </c>
      <c r="B59" s="2">
        <v>2004</v>
      </c>
      <c r="C59" s="2" t="s">
        <v>16</v>
      </c>
      <c r="D59" s="2" t="s">
        <v>17</v>
      </c>
      <c r="E59" s="1" t="s">
        <v>47</v>
      </c>
      <c r="F59" s="5" t="s">
        <v>48</v>
      </c>
      <c r="G59" s="1" t="s">
        <v>34</v>
      </c>
      <c r="H59" s="6">
        <v>3</v>
      </c>
      <c r="I59" s="2" t="s">
        <v>32</v>
      </c>
      <c r="J59" s="6" t="s">
        <v>104</v>
      </c>
      <c r="K59" s="3">
        <v>15.1</v>
      </c>
      <c r="L59" s="1" t="s">
        <v>110</v>
      </c>
      <c r="M59" s="1">
        <f t="shared" si="4"/>
        <v>1.5099999999999999E-2</v>
      </c>
      <c r="N59" s="1" t="s">
        <v>21</v>
      </c>
      <c r="O59" s="3" t="s">
        <v>45</v>
      </c>
      <c r="P59" s="1"/>
      <c r="Q59" s="1" t="s">
        <v>46</v>
      </c>
    </row>
    <row r="60" spans="1:17" x14ac:dyDescent="0.25">
      <c r="A60" s="1" t="s">
        <v>105</v>
      </c>
      <c r="B60" s="2">
        <v>2020</v>
      </c>
      <c r="C60" s="2" t="s">
        <v>106</v>
      </c>
      <c r="D60" s="2" t="s">
        <v>17</v>
      </c>
      <c r="E60" s="1" t="s">
        <v>107</v>
      </c>
      <c r="F60" s="1" t="s">
        <v>48</v>
      </c>
      <c r="G60" s="1" t="s">
        <v>108</v>
      </c>
      <c r="H60" s="2">
        <v>63</v>
      </c>
      <c r="I60" s="2" t="s">
        <v>19</v>
      </c>
      <c r="J60" s="2" t="s">
        <v>104</v>
      </c>
      <c r="K60" s="1">
        <v>12.7</v>
      </c>
      <c r="L60" s="1" t="s">
        <v>110</v>
      </c>
      <c r="M60" s="1">
        <f t="shared" si="4"/>
        <v>1.2699999999999999E-2</v>
      </c>
      <c r="N60" s="1" t="s">
        <v>21</v>
      </c>
      <c r="O60" s="1" t="s">
        <v>45</v>
      </c>
      <c r="P60" s="1" t="s">
        <v>400</v>
      </c>
      <c r="Q60" s="1" t="s">
        <v>109</v>
      </c>
    </row>
    <row r="61" spans="1:17" x14ac:dyDescent="0.25">
      <c r="A61" s="37" t="s">
        <v>105</v>
      </c>
      <c r="B61" s="2">
        <v>2020</v>
      </c>
      <c r="C61" s="2" t="s">
        <v>106</v>
      </c>
      <c r="D61" s="2" t="s">
        <v>17</v>
      </c>
      <c r="E61" s="1" t="s">
        <v>107</v>
      </c>
      <c r="F61" s="1" t="s">
        <v>48</v>
      </c>
      <c r="G61" s="1" t="s">
        <v>108</v>
      </c>
      <c r="H61" s="2">
        <v>63</v>
      </c>
      <c r="I61" s="2" t="s">
        <v>19</v>
      </c>
      <c r="J61" s="6" t="s">
        <v>180</v>
      </c>
      <c r="K61" s="1">
        <v>17.600000000000001</v>
      </c>
      <c r="L61" s="1" t="s">
        <v>110</v>
      </c>
      <c r="M61" s="1">
        <f t="shared" si="4"/>
        <v>1.7600000000000001E-2</v>
      </c>
      <c r="N61" s="1" t="s">
        <v>21</v>
      </c>
      <c r="O61" s="1" t="s">
        <v>45</v>
      </c>
      <c r="P61" s="1" t="s">
        <v>181</v>
      </c>
      <c r="Q61" s="1" t="s">
        <v>109</v>
      </c>
    </row>
    <row r="62" spans="1:17" x14ac:dyDescent="0.25">
      <c r="A62" s="3" t="s">
        <v>57</v>
      </c>
      <c r="B62" s="6">
        <v>2008</v>
      </c>
      <c r="C62" s="6">
        <v>2003</v>
      </c>
      <c r="D62" s="2" t="s">
        <v>17</v>
      </c>
      <c r="E62" s="3" t="s">
        <v>47</v>
      </c>
      <c r="F62" s="1" t="s">
        <v>48</v>
      </c>
      <c r="G62" s="1" t="s">
        <v>62</v>
      </c>
      <c r="H62" s="2">
        <v>10</v>
      </c>
      <c r="I62" s="2" t="s">
        <v>19</v>
      </c>
      <c r="J62" s="2" t="s">
        <v>394</v>
      </c>
      <c r="K62" s="3">
        <v>8.5999999999999993E-2</v>
      </c>
      <c r="L62" s="1" t="s">
        <v>21</v>
      </c>
      <c r="M62" s="1">
        <f>K62</f>
        <v>8.5999999999999993E-2</v>
      </c>
      <c r="N62" s="1" t="s">
        <v>21</v>
      </c>
      <c r="O62" s="3" t="s">
        <v>22</v>
      </c>
      <c r="P62" s="1"/>
      <c r="Q62" s="1" t="s">
        <v>59</v>
      </c>
    </row>
    <row r="63" spans="1:17" x14ac:dyDescent="0.25">
      <c r="A63" s="3" t="s">
        <v>57</v>
      </c>
      <c r="B63" s="6">
        <v>2008</v>
      </c>
      <c r="C63" s="6">
        <v>2003</v>
      </c>
      <c r="D63" s="2" t="s">
        <v>17</v>
      </c>
      <c r="E63" s="3" t="s">
        <v>47</v>
      </c>
      <c r="F63" s="1" t="s">
        <v>48</v>
      </c>
      <c r="G63" s="1" t="s">
        <v>63</v>
      </c>
      <c r="H63" s="2">
        <v>11</v>
      </c>
      <c r="I63" s="2" t="s">
        <v>19</v>
      </c>
      <c r="J63" s="2" t="s">
        <v>394</v>
      </c>
      <c r="K63" s="3">
        <v>6.6000000000000003E-2</v>
      </c>
      <c r="L63" s="1" t="s">
        <v>21</v>
      </c>
      <c r="M63" s="1">
        <f t="shared" ref="M63:M73" si="5">K63</f>
        <v>6.6000000000000003E-2</v>
      </c>
      <c r="N63" s="1" t="s">
        <v>21</v>
      </c>
      <c r="O63" s="3" t="s">
        <v>22</v>
      </c>
      <c r="P63" s="1"/>
      <c r="Q63" s="1" t="s">
        <v>59</v>
      </c>
    </row>
    <row r="64" spans="1:17" x14ac:dyDescent="0.25">
      <c r="A64" s="3" t="s">
        <v>57</v>
      </c>
      <c r="B64" s="6">
        <v>2008</v>
      </c>
      <c r="C64" s="6">
        <v>2003</v>
      </c>
      <c r="D64" s="6" t="s">
        <v>25</v>
      </c>
      <c r="E64" s="3" t="s">
        <v>47</v>
      </c>
      <c r="F64" s="3" t="s">
        <v>48</v>
      </c>
      <c r="G64" s="3" t="s">
        <v>58</v>
      </c>
      <c r="H64" s="2">
        <v>12</v>
      </c>
      <c r="I64" s="2" t="s">
        <v>19</v>
      </c>
      <c r="J64" s="2" t="s">
        <v>394</v>
      </c>
      <c r="K64" s="3">
        <v>0.02</v>
      </c>
      <c r="L64" s="1" t="s">
        <v>21</v>
      </c>
      <c r="M64" s="1">
        <f t="shared" si="5"/>
        <v>0.02</v>
      </c>
      <c r="N64" s="1" t="s">
        <v>21</v>
      </c>
      <c r="O64" s="3" t="s">
        <v>22</v>
      </c>
      <c r="P64" s="1"/>
      <c r="Q64" s="1" t="s">
        <v>59</v>
      </c>
    </row>
    <row r="65" spans="1:17" x14ac:dyDescent="0.25">
      <c r="A65" s="3" t="s">
        <v>57</v>
      </c>
      <c r="B65" s="6">
        <v>2008</v>
      </c>
      <c r="C65" s="6">
        <v>2003</v>
      </c>
      <c r="D65" s="2" t="s">
        <v>26</v>
      </c>
      <c r="E65" s="3" t="s">
        <v>47</v>
      </c>
      <c r="F65" s="1" t="s">
        <v>48</v>
      </c>
      <c r="G65" s="1" t="s">
        <v>60</v>
      </c>
      <c r="H65" s="2">
        <v>10</v>
      </c>
      <c r="I65" s="2" t="s">
        <v>19</v>
      </c>
      <c r="J65" s="2" t="s">
        <v>394</v>
      </c>
      <c r="K65" s="3">
        <v>0.04</v>
      </c>
      <c r="L65" s="1" t="s">
        <v>21</v>
      </c>
      <c r="M65" s="1">
        <f t="shared" si="5"/>
        <v>0.04</v>
      </c>
      <c r="N65" s="1" t="s">
        <v>21</v>
      </c>
      <c r="O65" s="3" t="s">
        <v>22</v>
      </c>
      <c r="P65" s="1"/>
      <c r="Q65" s="1" t="s">
        <v>59</v>
      </c>
    </row>
    <row r="66" spans="1:17" x14ac:dyDescent="0.25">
      <c r="A66" s="3" t="s">
        <v>57</v>
      </c>
      <c r="B66" s="6">
        <v>2008</v>
      </c>
      <c r="C66" s="6">
        <v>2003</v>
      </c>
      <c r="D66" s="2" t="s">
        <v>26</v>
      </c>
      <c r="E66" s="3" t="s">
        <v>47</v>
      </c>
      <c r="F66" s="1" t="s">
        <v>48</v>
      </c>
      <c r="G66" s="1" t="s">
        <v>61</v>
      </c>
      <c r="H66" s="2">
        <v>12</v>
      </c>
      <c r="I66" s="2" t="s">
        <v>19</v>
      </c>
      <c r="J66" s="2" t="s">
        <v>394</v>
      </c>
      <c r="K66" s="3">
        <v>2.5000000000000001E-2</v>
      </c>
      <c r="L66" s="1" t="s">
        <v>21</v>
      </c>
      <c r="M66" s="1">
        <f t="shared" si="5"/>
        <v>2.5000000000000001E-2</v>
      </c>
      <c r="N66" s="1" t="s">
        <v>21</v>
      </c>
      <c r="O66" s="3" t="s">
        <v>22</v>
      </c>
      <c r="P66" s="1"/>
      <c r="Q66" s="1" t="s">
        <v>59</v>
      </c>
    </row>
    <row r="67" spans="1:17" x14ac:dyDescent="0.25">
      <c r="A67" s="3" t="s">
        <v>57</v>
      </c>
      <c r="B67" s="6">
        <v>2008</v>
      </c>
      <c r="C67" s="6">
        <v>2003</v>
      </c>
      <c r="D67" s="2" t="s">
        <v>26</v>
      </c>
      <c r="E67" s="3" t="s">
        <v>47</v>
      </c>
      <c r="F67" s="1" t="s">
        <v>48</v>
      </c>
      <c r="G67" s="1" t="s">
        <v>63</v>
      </c>
      <c r="H67" s="2">
        <v>13</v>
      </c>
      <c r="I67" s="2" t="s">
        <v>19</v>
      </c>
      <c r="J67" s="2" t="s">
        <v>394</v>
      </c>
      <c r="K67" s="3">
        <v>4.2999999999999997E-2</v>
      </c>
      <c r="L67" s="1" t="s">
        <v>21</v>
      </c>
      <c r="M67" s="1">
        <f t="shared" si="5"/>
        <v>4.2999999999999997E-2</v>
      </c>
      <c r="N67" s="1" t="s">
        <v>21</v>
      </c>
      <c r="O67" s="3" t="s">
        <v>22</v>
      </c>
      <c r="P67" s="1"/>
      <c r="Q67" s="1" t="s">
        <v>59</v>
      </c>
    </row>
    <row r="68" spans="1:17" x14ac:dyDescent="0.25">
      <c r="A68" s="3" t="s">
        <v>57</v>
      </c>
      <c r="B68" s="6">
        <v>2008</v>
      </c>
      <c r="C68" s="6">
        <v>2003</v>
      </c>
      <c r="D68" s="2" t="s">
        <v>27</v>
      </c>
      <c r="E68" s="3" t="s">
        <v>47</v>
      </c>
      <c r="F68" s="3" t="s">
        <v>48</v>
      </c>
      <c r="G68" s="3" t="s">
        <v>58</v>
      </c>
      <c r="H68" s="6">
        <v>10</v>
      </c>
      <c r="I68" s="2" t="s">
        <v>19</v>
      </c>
      <c r="J68" s="2" t="s">
        <v>394</v>
      </c>
      <c r="K68" s="3">
        <v>1.2999999999999999E-2</v>
      </c>
      <c r="L68" s="1" t="s">
        <v>21</v>
      </c>
      <c r="M68" s="1">
        <f t="shared" si="5"/>
        <v>1.2999999999999999E-2</v>
      </c>
      <c r="N68" s="1" t="s">
        <v>21</v>
      </c>
      <c r="O68" s="3" t="s">
        <v>22</v>
      </c>
      <c r="P68" s="1"/>
      <c r="Q68" s="1" t="s">
        <v>59</v>
      </c>
    </row>
    <row r="69" spans="1:17" x14ac:dyDescent="0.25">
      <c r="A69" s="3" t="s">
        <v>57</v>
      </c>
      <c r="B69" s="6">
        <v>2008</v>
      </c>
      <c r="C69" s="6">
        <v>2003</v>
      </c>
      <c r="D69" s="2" t="s">
        <v>28</v>
      </c>
      <c r="E69" s="3" t="s">
        <v>47</v>
      </c>
      <c r="F69" s="3" t="s">
        <v>48</v>
      </c>
      <c r="G69" s="3" t="s">
        <v>58</v>
      </c>
      <c r="H69" s="6">
        <v>11</v>
      </c>
      <c r="I69" s="2" t="s">
        <v>19</v>
      </c>
      <c r="J69" s="2" t="s">
        <v>394</v>
      </c>
      <c r="K69" s="1">
        <v>3.7999999999999999E-2</v>
      </c>
      <c r="L69" s="1" t="s">
        <v>21</v>
      </c>
      <c r="M69" s="1">
        <f t="shared" si="5"/>
        <v>3.7999999999999999E-2</v>
      </c>
      <c r="N69" s="1" t="s">
        <v>21</v>
      </c>
      <c r="O69" s="3" t="s">
        <v>22</v>
      </c>
      <c r="P69" s="1"/>
      <c r="Q69" s="1" t="s">
        <v>59</v>
      </c>
    </row>
    <row r="70" spans="1:17" x14ac:dyDescent="0.25">
      <c r="A70" s="3" t="s">
        <v>57</v>
      </c>
      <c r="B70" s="2" t="s">
        <v>64</v>
      </c>
      <c r="C70" s="2">
        <v>2007</v>
      </c>
      <c r="D70" s="2" t="s">
        <v>28</v>
      </c>
      <c r="E70" s="3" t="s">
        <v>47</v>
      </c>
      <c r="F70" s="1" t="s">
        <v>48</v>
      </c>
      <c r="G70" s="1" t="s">
        <v>65</v>
      </c>
      <c r="H70" s="2">
        <v>6</v>
      </c>
      <c r="I70" s="6" t="s">
        <v>32</v>
      </c>
      <c r="J70" s="2" t="s">
        <v>394</v>
      </c>
      <c r="K70" s="3">
        <v>2.1000000000000001E-2</v>
      </c>
      <c r="L70" s="1" t="s">
        <v>21</v>
      </c>
      <c r="M70" s="1">
        <f t="shared" si="5"/>
        <v>2.1000000000000001E-2</v>
      </c>
      <c r="N70" s="1" t="s">
        <v>21</v>
      </c>
      <c r="O70" s="3" t="s">
        <v>22</v>
      </c>
      <c r="P70" s="16"/>
      <c r="Q70" s="22" t="s">
        <v>66</v>
      </c>
    </row>
    <row r="71" spans="1:17" x14ac:dyDescent="0.25">
      <c r="A71" s="3" t="s">
        <v>57</v>
      </c>
      <c r="B71" s="2" t="s">
        <v>64</v>
      </c>
      <c r="C71" s="2">
        <v>2007</v>
      </c>
      <c r="D71" s="2" t="s">
        <v>28</v>
      </c>
      <c r="E71" s="3" t="s">
        <v>47</v>
      </c>
      <c r="F71" s="1" t="s">
        <v>48</v>
      </c>
      <c r="G71" s="1" t="s">
        <v>65</v>
      </c>
      <c r="H71" s="2">
        <v>6</v>
      </c>
      <c r="I71" s="6" t="s">
        <v>32</v>
      </c>
      <c r="J71" s="2" t="s">
        <v>394</v>
      </c>
      <c r="K71" s="3">
        <v>0.02</v>
      </c>
      <c r="L71" s="1" t="s">
        <v>21</v>
      </c>
      <c r="M71" s="1">
        <f t="shared" si="5"/>
        <v>0.02</v>
      </c>
      <c r="N71" s="1" t="s">
        <v>21</v>
      </c>
      <c r="O71" s="3" t="s">
        <v>22</v>
      </c>
      <c r="P71" s="17"/>
      <c r="Q71" s="22" t="s">
        <v>66</v>
      </c>
    </row>
    <row r="72" spans="1:17" x14ac:dyDescent="0.25">
      <c r="A72" s="3" t="s">
        <v>57</v>
      </c>
      <c r="B72" s="2" t="s">
        <v>64</v>
      </c>
      <c r="C72" s="2">
        <v>2007</v>
      </c>
      <c r="D72" s="2" t="s">
        <v>17</v>
      </c>
      <c r="E72" s="3" t="s">
        <v>47</v>
      </c>
      <c r="F72" s="1" t="s">
        <v>48</v>
      </c>
      <c r="G72" s="1" t="s">
        <v>65</v>
      </c>
      <c r="H72" s="2">
        <v>4</v>
      </c>
      <c r="I72" s="6" t="s">
        <v>32</v>
      </c>
      <c r="J72" s="2" t="s">
        <v>394</v>
      </c>
      <c r="K72" s="3">
        <v>0.02</v>
      </c>
      <c r="L72" s="1" t="s">
        <v>21</v>
      </c>
      <c r="M72" s="1">
        <f t="shared" si="5"/>
        <v>0.02</v>
      </c>
      <c r="N72" s="1" t="s">
        <v>21</v>
      </c>
      <c r="O72" s="3" t="s">
        <v>22</v>
      </c>
      <c r="P72" s="17"/>
      <c r="Q72" s="22" t="s">
        <v>66</v>
      </c>
    </row>
    <row r="73" spans="1:17" x14ac:dyDescent="0.25">
      <c r="A73" s="3" t="s">
        <v>57</v>
      </c>
      <c r="B73" s="2" t="s">
        <v>64</v>
      </c>
      <c r="C73" s="2">
        <v>2007</v>
      </c>
      <c r="D73" s="2" t="s">
        <v>17</v>
      </c>
      <c r="E73" s="3" t="s">
        <v>47</v>
      </c>
      <c r="F73" s="1" t="s">
        <v>48</v>
      </c>
      <c r="G73" s="1" t="s">
        <v>65</v>
      </c>
      <c r="H73" s="2">
        <v>10</v>
      </c>
      <c r="I73" s="6" t="s">
        <v>32</v>
      </c>
      <c r="J73" s="2" t="s">
        <v>394</v>
      </c>
      <c r="K73" s="3">
        <v>0.02</v>
      </c>
      <c r="L73" s="1" t="s">
        <v>21</v>
      </c>
      <c r="M73" s="1">
        <f t="shared" si="5"/>
        <v>0.02</v>
      </c>
      <c r="N73" s="1" t="s">
        <v>21</v>
      </c>
      <c r="O73" s="3" t="s">
        <v>22</v>
      </c>
      <c r="P73" s="17"/>
      <c r="Q73" s="22" t="s">
        <v>66</v>
      </c>
    </row>
    <row r="74" spans="1:17" x14ac:dyDescent="0.25">
      <c r="A74" s="3" t="s">
        <v>57</v>
      </c>
      <c r="B74" s="2" t="s">
        <v>64</v>
      </c>
      <c r="C74" s="2">
        <v>2007</v>
      </c>
      <c r="D74" s="2" t="s">
        <v>28</v>
      </c>
      <c r="E74" s="3" t="s">
        <v>47</v>
      </c>
      <c r="F74" s="1" t="s">
        <v>48</v>
      </c>
      <c r="G74" s="1" t="s">
        <v>65</v>
      </c>
      <c r="H74" s="2">
        <v>8</v>
      </c>
      <c r="I74" s="6" t="s">
        <v>32</v>
      </c>
      <c r="J74" s="2" t="s">
        <v>104</v>
      </c>
      <c r="K74" s="3">
        <v>7.2160000000000002</v>
      </c>
      <c r="L74" s="1" t="s">
        <v>110</v>
      </c>
      <c r="M74" s="1">
        <f t="shared" ref="M74:M90" si="6">K74/1000</f>
        <v>7.2160000000000002E-3</v>
      </c>
      <c r="N74" s="1" t="s">
        <v>21</v>
      </c>
      <c r="O74" s="3" t="s">
        <v>22</v>
      </c>
      <c r="P74" s="3" t="s">
        <v>401</v>
      </c>
      <c r="Q74" s="4" t="s">
        <v>66</v>
      </c>
    </row>
    <row r="75" spans="1:17" x14ac:dyDescent="0.25">
      <c r="A75" s="3" t="s">
        <v>57</v>
      </c>
      <c r="B75" s="2" t="s">
        <v>64</v>
      </c>
      <c r="C75" s="2">
        <v>2007</v>
      </c>
      <c r="D75" s="2" t="s">
        <v>28</v>
      </c>
      <c r="E75" s="3" t="s">
        <v>47</v>
      </c>
      <c r="F75" s="1" t="s">
        <v>48</v>
      </c>
      <c r="G75" s="1" t="s">
        <v>65</v>
      </c>
      <c r="H75" s="2">
        <v>5</v>
      </c>
      <c r="I75" s="6" t="s">
        <v>32</v>
      </c>
      <c r="J75" s="2" t="s">
        <v>104</v>
      </c>
      <c r="K75" s="3">
        <v>7.8029999999999999</v>
      </c>
      <c r="L75" s="1" t="s">
        <v>110</v>
      </c>
      <c r="M75" s="1">
        <f t="shared" si="6"/>
        <v>7.803E-3</v>
      </c>
      <c r="N75" s="1" t="s">
        <v>21</v>
      </c>
      <c r="O75" s="3" t="s">
        <v>22</v>
      </c>
      <c r="P75" s="3" t="s">
        <v>401</v>
      </c>
      <c r="Q75" s="4" t="s">
        <v>66</v>
      </c>
    </row>
    <row r="76" spans="1:17" x14ac:dyDescent="0.25">
      <c r="A76" s="3" t="s">
        <v>57</v>
      </c>
      <c r="B76" s="2" t="s">
        <v>64</v>
      </c>
      <c r="C76" s="2">
        <v>2007</v>
      </c>
      <c r="D76" s="2" t="s">
        <v>17</v>
      </c>
      <c r="E76" s="3" t="s">
        <v>47</v>
      </c>
      <c r="F76" s="1" t="s">
        <v>48</v>
      </c>
      <c r="G76" s="1" t="s">
        <v>65</v>
      </c>
      <c r="H76" s="2">
        <v>7</v>
      </c>
      <c r="I76" s="6" t="s">
        <v>32</v>
      </c>
      <c r="J76" s="2" t="s">
        <v>104</v>
      </c>
      <c r="K76" s="3">
        <v>8.6419999999999995</v>
      </c>
      <c r="L76" s="1" t="s">
        <v>110</v>
      </c>
      <c r="M76" s="1">
        <f t="shared" si="6"/>
        <v>8.6419999999999986E-3</v>
      </c>
      <c r="N76" s="1" t="s">
        <v>21</v>
      </c>
      <c r="O76" s="3" t="s">
        <v>22</v>
      </c>
      <c r="P76" s="3" t="s">
        <v>401</v>
      </c>
      <c r="Q76" s="4" t="s">
        <v>66</v>
      </c>
    </row>
    <row r="77" spans="1:17" x14ac:dyDescent="0.25">
      <c r="A77" s="3" t="s">
        <v>57</v>
      </c>
      <c r="B77" s="2" t="s">
        <v>64</v>
      </c>
      <c r="C77" s="2">
        <v>2007</v>
      </c>
      <c r="D77" s="2" t="s">
        <v>17</v>
      </c>
      <c r="E77" s="3" t="s">
        <v>47</v>
      </c>
      <c r="F77" s="1" t="s">
        <v>48</v>
      </c>
      <c r="G77" s="1" t="s">
        <v>65</v>
      </c>
      <c r="H77" s="2">
        <v>2</v>
      </c>
      <c r="I77" s="6" t="s">
        <v>32</v>
      </c>
      <c r="J77" s="2" t="s">
        <v>104</v>
      </c>
      <c r="K77" s="3">
        <v>9.9130000000000003</v>
      </c>
      <c r="L77" s="1" t="s">
        <v>110</v>
      </c>
      <c r="M77" s="1">
        <f t="shared" si="6"/>
        <v>9.9129999999999999E-3</v>
      </c>
      <c r="N77" s="1" t="s">
        <v>21</v>
      </c>
      <c r="O77" s="3" t="s">
        <v>22</v>
      </c>
      <c r="P77" s="3" t="s">
        <v>401</v>
      </c>
      <c r="Q77" s="4" t="s">
        <v>66</v>
      </c>
    </row>
    <row r="78" spans="1:17" x14ac:dyDescent="0.25">
      <c r="A78" s="36" t="s">
        <v>57</v>
      </c>
      <c r="B78" s="6">
        <v>2011</v>
      </c>
      <c r="C78" s="6">
        <v>2003</v>
      </c>
      <c r="D78" s="2" t="s">
        <v>17</v>
      </c>
      <c r="E78" s="3" t="s">
        <v>47</v>
      </c>
      <c r="F78" s="1" t="s">
        <v>48</v>
      </c>
      <c r="G78" s="1" t="s">
        <v>62</v>
      </c>
      <c r="H78" s="2">
        <v>10</v>
      </c>
      <c r="I78" s="2" t="s">
        <v>19</v>
      </c>
      <c r="J78" s="6" t="s">
        <v>180</v>
      </c>
      <c r="K78" s="3">
        <v>13.02</v>
      </c>
      <c r="L78" s="5" t="s">
        <v>110</v>
      </c>
      <c r="M78" s="1">
        <f t="shared" si="6"/>
        <v>1.302E-2</v>
      </c>
      <c r="N78" s="1" t="s">
        <v>21</v>
      </c>
      <c r="O78" s="3" t="s">
        <v>22</v>
      </c>
      <c r="P78" s="1" t="s">
        <v>181</v>
      </c>
      <c r="Q78" s="1" t="s">
        <v>182</v>
      </c>
    </row>
    <row r="79" spans="1:17" x14ac:dyDescent="0.25">
      <c r="A79" s="36" t="s">
        <v>57</v>
      </c>
      <c r="B79" s="6">
        <v>2011</v>
      </c>
      <c r="C79" s="6">
        <v>2003</v>
      </c>
      <c r="D79" s="2" t="s">
        <v>17</v>
      </c>
      <c r="E79" s="3" t="s">
        <v>47</v>
      </c>
      <c r="F79" s="1" t="s">
        <v>48</v>
      </c>
      <c r="G79" s="1" t="s">
        <v>63</v>
      </c>
      <c r="H79" s="2">
        <v>11</v>
      </c>
      <c r="I79" s="2" t="s">
        <v>19</v>
      </c>
      <c r="J79" s="6" t="s">
        <v>180</v>
      </c>
      <c r="K79" s="3">
        <v>9.8000000000000007</v>
      </c>
      <c r="L79" s="5" t="s">
        <v>110</v>
      </c>
      <c r="M79" s="1">
        <f t="shared" si="6"/>
        <v>9.8000000000000014E-3</v>
      </c>
      <c r="N79" s="1" t="s">
        <v>21</v>
      </c>
      <c r="O79" s="3" t="s">
        <v>22</v>
      </c>
      <c r="P79" s="1" t="s">
        <v>181</v>
      </c>
      <c r="Q79" s="1" t="s">
        <v>182</v>
      </c>
    </row>
    <row r="80" spans="1:17" x14ac:dyDescent="0.25">
      <c r="A80" s="37" t="s">
        <v>57</v>
      </c>
      <c r="B80" s="2" t="s">
        <v>64</v>
      </c>
      <c r="C80" s="2">
        <v>2007</v>
      </c>
      <c r="D80" s="2" t="s">
        <v>17</v>
      </c>
      <c r="E80" s="1" t="s">
        <v>47</v>
      </c>
      <c r="F80" s="1" t="s">
        <v>48</v>
      </c>
      <c r="G80" s="1" t="s">
        <v>65</v>
      </c>
      <c r="H80" s="2">
        <v>7</v>
      </c>
      <c r="I80" s="2" t="s">
        <v>32</v>
      </c>
      <c r="J80" s="6" t="s">
        <v>180</v>
      </c>
      <c r="K80" s="1">
        <v>7.76</v>
      </c>
      <c r="L80" s="1" t="s">
        <v>110</v>
      </c>
      <c r="M80" s="1">
        <f t="shared" si="6"/>
        <v>7.7599999999999995E-3</v>
      </c>
      <c r="N80" s="1" t="s">
        <v>21</v>
      </c>
      <c r="O80" s="1" t="s">
        <v>22</v>
      </c>
      <c r="P80" s="1" t="s">
        <v>189</v>
      </c>
      <c r="Q80" s="1" t="s">
        <v>66</v>
      </c>
    </row>
    <row r="81" spans="1:17" x14ac:dyDescent="0.25">
      <c r="A81" s="37" t="s">
        <v>57</v>
      </c>
      <c r="B81" s="2" t="s">
        <v>64</v>
      </c>
      <c r="C81" s="2">
        <v>2007</v>
      </c>
      <c r="D81" s="2" t="s">
        <v>17</v>
      </c>
      <c r="E81" s="1" t="s">
        <v>47</v>
      </c>
      <c r="F81" s="1" t="s">
        <v>48</v>
      </c>
      <c r="G81" s="1" t="s">
        <v>65</v>
      </c>
      <c r="H81" s="2">
        <v>2</v>
      </c>
      <c r="I81" s="2" t="s">
        <v>32</v>
      </c>
      <c r="J81" s="6" t="s">
        <v>180</v>
      </c>
      <c r="K81" s="1">
        <v>5.64</v>
      </c>
      <c r="L81" s="1" t="s">
        <v>110</v>
      </c>
      <c r="M81" s="1">
        <f t="shared" si="6"/>
        <v>5.64E-3</v>
      </c>
      <c r="N81" s="1" t="s">
        <v>21</v>
      </c>
      <c r="O81" s="1" t="s">
        <v>22</v>
      </c>
      <c r="P81" s="1" t="s">
        <v>190</v>
      </c>
      <c r="Q81" s="1" t="s">
        <v>66</v>
      </c>
    </row>
    <row r="82" spans="1:17" x14ac:dyDescent="0.25">
      <c r="A82" s="36" t="s">
        <v>57</v>
      </c>
      <c r="B82" s="6">
        <v>2011</v>
      </c>
      <c r="C82" s="6">
        <v>2003</v>
      </c>
      <c r="D82" s="6" t="s">
        <v>25</v>
      </c>
      <c r="E82" s="3" t="s">
        <v>47</v>
      </c>
      <c r="F82" s="3" t="s">
        <v>48</v>
      </c>
      <c r="G82" s="3" t="s">
        <v>58</v>
      </c>
      <c r="H82" s="2">
        <v>12</v>
      </c>
      <c r="I82" s="2" t="s">
        <v>19</v>
      </c>
      <c r="J82" s="6" t="s">
        <v>180</v>
      </c>
      <c r="K82" s="3">
        <v>0.75</v>
      </c>
      <c r="L82" s="5" t="s">
        <v>110</v>
      </c>
      <c r="M82" s="1">
        <f t="shared" si="6"/>
        <v>7.5000000000000002E-4</v>
      </c>
      <c r="N82" s="1" t="s">
        <v>21</v>
      </c>
      <c r="O82" s="3" t="s">
        <v>22</v>
      </c>
      <c r="P82" s="1" t="s">
        <v>181</v>
      </c>
      <c r="Q82" s="1" t="s">
        <v>182</v>
      </c>
    </row>
    <row r="83" spans="1:17" x14ac:dyDescent="0.25">
      <c r="A83" s="36" t="s">
        <v>57</v>
      </c>
      <c r="B83" s="6">
        <v>2011</v>
      </c>
      <c r="C83" s="6">
        <v>2003</v>
      </c>
      <c r="D83" s="2" t="s">
        <v>26</v>
      </c>
      <c r="E83" s="3" t="s">
        <v>47</v>
      </c>
      <c r="F83" s="1" t="s">
        <v>48</v>
      </c>
      <c r="G83" s="1" t="s">
        <v>60</v>
      </c>
      <c r="H83" s="2">
        <v>10</v>
      </c>
      <c r="I83" s="2" t="s">
        <v>19</v>
      </c>
      <c r="J83" s="6" t="s">
        <v>180</v>
      </c>
      <c r="K83" s="3">
        <v>4.71</v>
      </c>
      <c r="L83" s="5" t="s">
        <v>110</v>
      </c>
      <c r="M83" s="1">
        <f t="shared" si="6"/>
        <v>4.7099999999999998E-3</v>
      </c>
      <c r="N83" s="1" t="s">
        <v>21</v>
      </c>
      <c r="O83" s="3" t="s">
        <v>22</v>
      </c>
      <c r="P83" s="1" t="s">
        <v>181</v>
      </c>
      <c r="Q83" s="1" t="s">
        <v>182</v>
      </c>
    </row>
    <row r="84" spans="1:17" x14ac:dyDescent="0.25">
      <c r="A84" s="36" t="s">
        <v>57</v>
      </c>
      <c r="B84" s="6">
        <v>2011</v>
      </c>
      <c r="C84" s="6">
        <v>2003</v>
      </c>
      <c r="D84" s="2" t="s">
        <v>26</v>
      </c>
      <c r="E84" s="3" t="s">
        <v>47</v>
      </c>
      <c r="F84" s="1" t="s">
        <v>48</v>
      </c>
      <c r="G84" s="1" t="s">
        <v>61</v>
      </c>
      <c r="H84" s="2">
        <v>12</v>
      </c>
      <c r="I84" s="2" t="s">
        <v>19</v>
      </c>
      <c r="J84" s="6" t="s">
        <v>180</v>
      </c>
      <c r="K84" s="3">
        <v>1.97</v>
      </c>
      <c r="L84" s="5" t="s">
        <v>110</v>
      </c>
      <c r="M84" s="1">
        <f t="shared" si="6"/>
        <v>1.97E-3</v>
      </c>
      <c r="N84" s="1" t="s">
        <v>21</v>
      </c>
      <c r="O84" s="3" t="s">
        <v>22</v>
      </c>
      <c r="P84" s="1" t="s">
        <v>181</v>
      </c>
      <c r="Q84" s="1" t="s">
        <v>182</v>
      </c>
    </row>
    <row r="85" spans="1:17" x14ac:dyDescent="0.25">
      <c r="A85" s="36" t="s">
        <v>57</v>
      </c>
      <c r="B85" s="6">
        <v>2011</v>
      </c>
      <c r="C85" s="6">
        <v>2003</v>
      </c>
      <c r="D85" s="2" t="s">
        <v>26</v>
      </c>
      <c r="E85" s="3" t="s">
        <v>47</v>
      </c>
      <c r="F85" s="1" t="s">
        <v>48</v>
      </c>
      <c r="G85" s="1" t="s">
        <v>63</v>
      </c>
      <c r="H85" s="2">
        <v>13</v>
      </c>
      <c r="I85" s="2" t="s">
        <v>19</v>
      </c>
      <c r="J85" s="6" t="s">
        <v>180</v>
      </c>
      <c r="K85" s="3">
        <v>5.86</v>
      </c>
      <c r="L85" s="5" t="s">
        <v>110</v>
      </c>
      <c r="M85" s="1">
        <f t="shared" si="6"/>
        <v>5.8600000000000006E-3</v>
      </c>
      <c r="N85" s="1" t="s">
        <v>21</v>
      </c>
      <c r="O85" s="3" t="s">
        <v>22</v>
      </c>
      <c r="P85" s="1" t="s">
        <v>181</v>
      </c>
      <c r="Q85" s="1" t="s">
        <v>182</v>
      </c>
    </row>
    <row r="86" spans="1:17" x14ac:dyDescent="0.25">
      <c r="A86" s="36" t="s">
        <v>57</v>
      </c>
      <c r="B86" s="6">
        <v>2011</v>
      </c>
      <c r="C86" s="6">
        <v>2003</v>
      </c>
      <c r="D86" s="2" t="s">
        <v>27</v>
      </c>
      <c r="E86" s="3" t="s">
        <v>47</v>
      </c>
      <c r="F86" s="3" t="s">
        <v>48</v>
      </c>
      <c r="G86" s="3" t="s">
        <v>58</v>
      </c>
      <c r="H86" s="6">
        <v>10</v>
      </c>
      <c r="I86" s="2" t="s">
        <v>19</v>
      </c>
      <c r="J86" s="6" t="s">
        <v>180</v>
      </c>
      <c r="K86" s="3">
        <v>1.1499999999999999</v>
      </c>
      <c r="L86" s="5" t="s">
        <v>110</v>
      </c>
      <c r="M86" s="1">
        <f t="shared" si="6"/>
        <v>1.15E-3</v>
      </c>
      <c r="N86" s="1" t="s">
        <v>21</v>
      </c>
      <c r="O86" s="3" t="s">
        <v>22</v>
      </c>
      <c r="P86" s="1" t="s">
        <v>181</v>
      </c>
      <c r="Q86" s="1" t="s">
        <v>182</v>
      </c>
    </row>
    <row r="87" spans="1:17" x14ac:dyDescent="0.25">
      <c r="A87" s="36" t="s">
        <v>57</v>
      </c>
      <c r="B87" s="6">
        <v>2011</v>
      </c>
      <c r="C87" s="6">
        <v>2003</v>
      </c>
      <c r="D87" s="2" t="s">
        <v>28</v>
      </c>
      <c r="E87" s="3" t="s">
        <v>47</v>
      </c>
      <c r="F87" s="3" t="s">
        <v>48</v>
      </c>
      <c r="G87" s="3" t="s">
        <v>58</v>
      </c>
      <c r="H87" s="6">
        <v>11</v>
      </c>
      <c r="I87" s="2" t="s">
        <v>19</v>
      </c>
      <c r="J87" s="6" t="s">
        <v>180</v>
      </c>
      <c r="K87" s="3">
        <v>6.18</v>
      </c>
      <c r="L87" s="5" t="s">
        <v>110</v>
      </c>
      <c r="M87" s="1">
        <f t="shared" si="6"/>
        <v>6.1799999999999997E-3</v>
      </c>
      <c r="N87" s="1" t="s">
        <v>21</v>
      </c>
      <c r="O87" s="3" t="s">
        <v>22</v>
      </c>
      <c r="P87" s="1" t="s">
        <v>181</v>
      </c>
      <c r="Q87" s="1" t="s">
        <v>182</v>
      </c>
    </row>
    <row r="88" spans="1:17" x14ac:dyDescent="0.25">
      <c r="A88" s="37" t="s">
        <v>57</v>
      </c>
      <c r="B88" s="2" t="s">
        <v>64</v>
      </c>
      <c r="C88" s="2">
        <v>2007</v>
      </c>
      <c r="D88" s="2" t="s">
        <v>28</v>
      </c>
      <c r="E88" s="1" t="s">
        <v>47</v>
      </c>
      <c r="F88" s="1" t="s">
        <v>48</v>
      </c>
      <c r="G88" s="1" t="s">
        <v>65</v>
      </c>
      <c r="H88" s="2">
        <v>5</v>
      </c>
      <c r="I88" s="2" t="s">
        <v>32</v>
      </c>
      <c r="J88" s="6" t="s">
        <v>180</v>
      </c>
      <c r="K88" s="1">
        <v>6.77</v>
      </c>
      <c r="L88" s="1" t="s">
        <v>110</v>
      </c>
      <c r="M88" s="1">
        <f t="shared" si="6"/>
        <v>6.77E-3</v>
      </c>
      <c r="N88" s="1" t="s">
        <v>21</v>
      </c>
      <c r="O88" s="1" t="s">
        <v>22</v>
      </c>
      <c r="P88" s="1" t="s">
        <v>187</v>
      </c>
      <c r="Q88" s="1" t="s">
        <v>66</v>
      </c>
    </row>
    <row r="89" spans="1:17" x14ac:dyDescent="0.25">
      <c r="A89" s="37" t="s">
        <v>57</v>
      </c>
      <c r="B89" s="2" t="s">
        <v>64</v>
      </c>
      <c r="C89" s="2">
        <v>2007</v>
      </c>
      <c r="D89" s="2" t="s">
        <v>28</v>
      </c>
      <c r="E89" s="1" t="s">
        <v>47</v>
      </c>
      <c r="F89" s="1" t="s">
        <v>48</v>
      </c>
      <c r="G89" s="1" t="s">
        <v>65</v>
      </c>
      <c r="H89" s="2">
        <v>8</v>
      </c>
      <c r="I89" s="2" t="s">
        <v>32</v>
      </c>
      <c r="J89" s="6" t="s">
        <v>180</v>
      </c>
      <c r="K89" s="1">
        <v>5.7</v>
      </c>
      <c r="L89" s="1" t="s">
        <v>110</v>
      </c>
      <c r="M89" s="1">
        <f t="shared" si="6"/>
        <v>5.7000000000000002E-3</v>
      </c>
      <c r="N89" s="1" t="s">
        <v>21</v>
      </c>
      <c r="O89" s="1" t="s">
        <v>22</v>
      </c>
      <c r="P89" s="1" t="s">
        <v>188</v>
      </c>
      <c r="Q89" s="1" t="s">
        <v>66</v>
      </c>
    </row>
    <row r="90" spans="1:17" x14ac:dyDescent="0.25">
      <c r="A90" s="1" t="s">
        <v>57</v>
      </c>
      <c r="B90" s="2" t="s">
        <v>64</v>
      </c>
      <c r="C90" s="2">
        <v>2007</v>
      </c>
      <c r="D90" s="2" t="s">
        <v>17</v>
      </c>
      <c r="E90" s="1" t="s">
        <v>47</v>
      </c>
      <c r="F90" s="1" t="s">
        <v>48</v>
      </c>
      <c r="G90" s="1" t="s">
        <v>65</v>
      </c>
      <c r="H90" s="2">
        <v>4</v>
      </c>
      <c r="I90" s="2" t="s">
        <v>32</v>
      </c>
      <c r="J90" s="6" t="s">
        <v>203</v>
      </c>
      <c r="K90" s="1">
        <v>1.55</v>
      </c>
      <c r="L90" s="1" t="s">
        <v>110</v>
      </c>
      <c r="M90" s="1">
        <f t="shared" si="6"/>
        <v>1.5499999999999999E-3</v>
      </c>
      <c r="N90" s="1" t="s">
        <v>21</v>
      </c>
      <c r="O90" s="1" t="s">
        <v>22</v>
      </c>
      <c r="P90" s="1" t="s">
        <v>412</v>
      </c>
      <c r="Q90" s="1" t="s">
        <v>66</v>
      </c>
    </row>
    <row r="91" spans="1:17" x14ac:dyDescent="0.25">
      <c r="A91" s="1" t="s">
        <v>67</v>
      </c>
      <c r="B91" s="2">
        <v>2005</v>
      </c>
      <c r="C91" s="2" t="s">
        <v>68</v>
      </c>
      <c r="D91" s="2" t="s">
        <v>17</v>
      </c>
      <c r="E91" s="1" t="s">
        <v>42</v>
      </c>
      <c r="F91" s="1" t="s">
        <v>48</v>
      </c>
      <c r="G91" s="1" t="s">
        <v>69</v>
      </c>
      <c r="H91" s="2">
        <v>1</v>
      </c>
      <c r="I91" s="2" t="s">
        <v>19</v>
      </c>
      <c r="J91" s="2" t="s">
        <v>394</v>
      </c>
      <c r="K91" s="1">
        <v>0.09</v>
      </c>
      <c r="L91" s="1" t="s">
        <v>21</v>
      </c>
      <c r="M91" s="1">
        <f>K91</f>
        <v>0.09</v>
      </c>
      <c r="N91" s="1" t="s">
        <v>21</v>
      </c>
      <c r="O91" s="3" t="s">
        <v>22</v>
      </c>
      <c r="P91" s="1"/>
      <c r="Q91" s="1" t="s">
        <v>70</v>
      </c>
    </row>
    <row r="92" spans="1:17" x14ac:dyDescent="0.25">
      <c r="A92" s="1" t="s">
        <v>67</v>
      </c>
      <c r="B92" s="2">
        <v>2005</v>
      </c>
      <c r="C92" s="2" t="s">
        <v>68</v>
      </c>
      <c r="D92" s="2" t="s">
        <v>25</v>
      </c>
      <c r="E92" s="1" t="s">
        <v>42</v>
      </c>
      <c r="F92" s="1" t="s">
        <v>48</v>
      </c>
      <c r="G92" s="1" t="s">
        <v>69</v>
      </c>
      <c r="H92" s="2">
        <v>8</v>
      </c>
      <c r="I92" s="2" t="s">
        <v>19</v>
      </c>
      <c r="J92" s="2" t="s">
        <v>394</v>
      </c>
      <c r="K92" s="1">
        <v>6.7000000000000004E-2</v>
      </c>
      <c r="L92" s="1" t="s">
        <v>21</v>
      </c>
      <c r="M92" s="1">
        <f>K92</f>
        <v>6.7000000000000004E-2</v>
      </c>
      <c r="N92" s="1" t="s">
        <v>21</v>
      </c>
      <c r="O92" s="3" t="s">
        <v>22</v>
      </c>
      <c r="P92" s="1"/>
      <c r="Q92" s="1" t="s">
        <v>70</v>
      </c>
    </row>
    <row r="93" spans="1:17" x14ac:dyDescent="0.25">
      <c r="A93" s="1" t="s">
        <v>119</v>
      </c>
      <c r="B93" s="2">
        <v>2016</v>
      </c>
      <c r="C93" s="2" t="s">
        <v>120</v>
      </c>
      <c r="D93" s="2" t="s">
        <v>17</v>
      </c>
      <c r="E93" s="1" t="s">
        <v>18</v>
      </c>
      <c r="F93" s="1" t="s">
        <v>94</v>
      </c>
      <c r="G93" s="1" t="s">
        <v>39</v>
      </c>
      <c r="H93" s="2">
        <v>3</v>
      </c>
      <c r="I93" s="2" t="s">
        <v>123</v>
      </c>
      <c r="J93" s="2" t="s">
        <v>104</v>
      </c>
      <c r="K93" s="1">
        <v>5</v>
      </c>
      <c r="L93" s="8" t="s">
        <v>110</v>
      </c>
      <c r="M93" s="1">
        <f t="shared" ref="M93:M156" si="7">K93/1000</f>
        <v>5.0000000000000001E-3</v>
      </c>
      <c r="N93" s="1" t="s">
        <v>21</v>
      </c>
      <c r="O93" s="1" t="s">
        <v>45</v>
      </c>
      <c r="P93" s="1" t="s">
        <v>136</v>
      </c>
      <c r="Q93" s="1" t="s">
        <v>125</v>
      </c>
    </row>
    <row r="94" spans="1:17" x14ac:dyDescent="0.25">
      <c r="A94" s="1" t="s">
        <v>119</v>
      </c>
      <c r="B94" s="2">
        <v>2016</v>
      </c>
      <c r="C94" s="2" t="s">
        <v>120</v>
      </c>
      <c r="D94" s="2" t="s">
        <v>17</v>
      </c>
      <c r="E94" s="1" t="s">
        <v>47</v>
      </c>
      <c r="F94" s="1" t="s">
        <v>48</v>
      </c>
      <c r="G94" s="1" t="s">
        <v>141</v>
      </c>
      <c r="H94" s="2">
        <v>30</v>
      </c>
      <c r="I94" s="2" t="s">
        <v>123</v>
      </c>
      <c r="J94" s="2" t="s">
        <v>104</v>
      </c>
      <c r="K94" s="1">
        <v>7.3</v>
      </c>
      <c r="L94" s="8" t="s">
        <v>110</v>
      </c>
      <c r="M94" s="1">
        <f t="shared" si="7"/>
        <v>7.3000000000000001E-3</v>
      </c>
      <c r="N94" s="1" t="s">
        <v>21</v>
      </c>
      <c r="O94" s="1" t="s">
        <v>31</v>
      </c>
      <c r="P94" s="1" t="s">
        <v>142</v>
      </c>
      <c r="Q94" s="1" t="s">
        <v>125</v>
      </c>
    </row>
    <row r="95" spans="1:17" x14ac:dyDescent="0.25">
      <c r="A95" s="1" t="s">
        <v>119</v>
      </c>
      <c r="B95" s="2">
        <v>2016</v>
      </c>
      <c r="C95" s="2" t="s">
        <v>120</v>
      </c>
      <c r="D95" s="2" t="s">
        <v>17</v>
      </c>
      <c r="E95" s="1" t="s">
        <v>18</v>
      </c>
      <c r="F95" s="1" t="s">
        <v>416</v>
      </c>
      <c r="G95" s="1" t="s">
        <v>128</v>
      </c>
      <c r="H95" s="2">
        <v>2</v>
      </c>
      <c r="I95" s="2" t="s">
        <v>123</v>
      </c>
      <c r="J95" s="2" t="s">
        <v>104</v>
      </c>
      <c r="K95" s="1">
        <v>5.6</v>
      </c>
      <c r="L95" s="8" t="s">
        <v>110</v>
      </c>
      <c r="M95" s="1">
        <f t="shared" si="7"/>
        <v>5.5999999999999999E-3</v>
      </c>
      <c r="N95" s="1" t="s">
        <v>21</v>
      </c>
      <c r="O95" s="1" t="s">
        <v>22</v>
      </c>
      <c r="P95" s="1" t="s">
        <v>138</v>
      </c>
      <c r="Q95" s="1" t="s">
        <v>125</v>
      </c>
    </row>
    <row r="96" spans="1:17" x14ac:dyDescent="0.25">
      <c r="A96" s="1" t="s">
        <v>119</v>
      </c>
      <c r="B96" s="2">
        <v>2016</v>
      </c>
      <c r="C96" s="2" t="s">
        <v>120</v>
      </c>
      <c r="D96" s="2" t="s">
        <v>17</v>
      </c>
      <c r="E96" s="1" t="s">
        <v>47</v>
      </c>
      <c r="F96" s="1" t="s">
        <v>48</v>
      </c>
      <c r="G96" s="1" t="s">
        <v>65</v>
      </c>
      <c r="H96" s="2">
        <v>7</v>
      </c>
      <c r="I96" s="2" t="s">
        <v>123</v>
      </c>
      <c r="J96" s="2" t="s">
        <v>104</v>
      </c>
      <c r="K96" s="1">
        <v>8.6</v>
      </c>
      <c r="L96" s="8" t="s">
        <v>110</v>
      </c>
      <c r="M96" s="1">
        <f t="shared" si="7"/>
        <v>8.6E-3</v>
      </c>
      <c r="N96" s="1" t="s">
        <v>21</v>
      </c>
      <c r="O96" s="1" t="s">
        <v>22</v>
      </c>
      <c r="P96" s="1" t="s">
        <v>144</v>
      </c>
      <c r="Q96" s="1" t="s">
        <v>125</v>
      </c>
    </row>
    <row r="97" spans="1:17" x14ac:dyDescent="0.25">
      <c r="A97" s="1" t="s">
        <v>119</v>
      </c>
      <c r="B97" s="2">
        <v>2016</v>
      </c>
      <c r="C97" s="2" t="s">
        <v>120</v>
      </c>
      <c r="D97" s="2" t="s">
        <v>17</v>
      </c>
      <c r="E97" s="1" t="s">
        <v>47</v>
      </c>
      <c r="F97" s="1" t="s">
        <v>48</v>
      </c>
      <c r="G97" s="1" t="s">
        <v>65</v>
      </c>
      <c r="H97" s="2">
        <v>6</v>
      </c>
      <c r="I97" s="2" t="s">
        <v>123</v>
      </c>
      <c r="J97" s="2" t="s">
        <v>104</v>
      </c>
      <c r="K97" s="1">
        <v>9.1</v>
      </c>
      <c r="L97" s="8" t="s">
        <v>110</v>
      </c>
      <c r="M97" s="1">
        <f t="shared" si="7"/>
        <v>9.1000000000000004E-3</v>
      </c>
      <c r="N97" s="1" t="s">
        <v>21</v>
      </c>
      <c r="O97" s="1" t="s">
        <v>22</v>
      </c>
      <c r="P97" s="1" t="s">
        <v>145</v>
      </c>
      <c r="Q97" s="1" t="s">
        <v>125</v>
      </c>
    </row>
    <row r="98" spans="1:17" x14ac:dyDescent="0.25">
      <c r="A98" s="1" t="s">
        <v>119</v>
      </c>
      <c r="B98" s="2">
        <v>2016</v>
      </c>
      <c r="C98" s="2" t="s">
        <v>120</v>
      </c>
      <c r="D98" s="2" t="s">
        <v>17</v>
      </c>
      <c r="E98" s="1" t="s">
        <v>18</v>
      </c>
      <c r="F98" s="1" t="s">
        <v>38</v>
      </c>
      <c r="G98" s="1" t="s">
        <v>146</v>
      </c>
      <c r="H98" s="2">
        <v>10</v>
      </c>
      <c r="I98" s="2" t="s">
        <v>123</v>
      </c>
      <c r="J98" s="2" t="s">
        <v>104</v>
      </c>
      <c r="K98" s="1">
        <v>9.1</v>
      </c>
      <c r="L98" s="8" t="s">
        <v>110</v>
      </c>
      <c r="M98" s="1">
        <f t="shared" si="7"/>
        <v>9.1000000000000004E-3</v>
      </c>
      <c r="N98" s="1" t="s">
        <v>21</v>
      </c>
      <c r="O98" s="1" t="s">
        <v>22</v>
      </c>
      <c r="P98" s="1" t="s">
        <v>147</v>
      </c>
      <c r="Q98" s="1" t="s">
        <v>125</v>
      </c>
    </row>
    <row r="99" spans="1:17" x14ac:dyDescent="0.25">
      <c r="A99" s="1" t="s">
        <v>119</v>
      </c>
      <c r="B99" s="2">
        <v>2016</v>
      </c>
      <c r="C99" s="2" t="s">
        <v>120</v>
      </c>
      <c r="D99" s="2" t="s">
        <v>17</v>
      </c>
      <c r="E99" s="1" t="s">
        <v>47</v>
      </c>
      <c r="F99" s="1" t="s">
        <v>48</v>
      </c>
      <c r="G99" s="1" t="s">
        <v>65</v>
      </c>
      <c r="H99" s="2">
        <v>2</v>
      </c>
      <c r="I99" s="2" t="s">
        <v>123</v>
      </c>
      <c r="J99" s="2" t="s">
        <v>104</v>
      </c>
      <c r="K99" s="1">
        <v>9.8000000000000007</v>
      </c>
      <c r="L99" s="8" t="s">
        <v>110</v>
      </c>
      <c r="M99" s="1">
        <f t="shared" si="7"/>
        <v>9.8000000000000014E-3</v>
      </c>
      <c r="N99" s="1" t="s">
        <v>21</v>
      </c>
      <c r="O99" s="1" t="s">
        <v>22</v>
      </c>
      <c r="P99" s="1" t="s">
        <v>148</v>
      </c>
      <c r="Q99" s="1" t="s">
        <v>125</v>
      </c>
    </row>
    <row r="100" spans="1:17" x14ac:dyDescent="0.25">
      <c r="A100" s="1" t="s">
        <v>119</v>
      </c>
      <c r="B100" s="2">
        <v>2016</v>
      </c>
      <c r="C100" s="2" t="s">
        <v>120</v>
      </c>
      <c r="D100" s="2" t="s">
        <v>28</v>
      </c>
      <c r="E100" s="1" t="s">
        <v>47</v>
      </c>
      <c r="F100" s="1" t="s">
        <v>48</v>
      </c>
      <c r="G100" s="1" t="s">
        <v>126</v>
      </c>
      <c r="H100" s="2">
        <v>2</v>
      </c>
      <c r="I100" s="2" t="s">
        <v>123</v>
      </c>
      <c r="J100" s="2" t="s">
        <v>104</v>
      </c>
      <c r="K100" s="1">
        <v>1.5</v>
      </c>
      <c r="L100" s="1" t="s">
        <v>110</v>
      </c>
      <c r="M100" s="1">
        <f t="shared" si="7"/>
        <v>1.5E-3</v>
      </c>
      <c r="N100" s="1" t="s">
        <v>21</v>
      </c>
      <c r="O100" s="1" t="s">
        <v>22</v>
      </c>
      <c r="P100" s="1" t="s">
        <v>127</v>
      </c>
      <c r="Q100" s="1" t="s">
        <v>125</v>
      </c>
    </row>
    <row r="101" spans="1:17" x14ac:dyDescent="0.25">
      <c r="A101" s="1" t="s">
        <v>119</v>
      </c>
      <c r="B101" s="2">
        <v>2016</v>
      </c>
      <c r="C101" s="2" t="s">
        <v>120</v>
      </c>
      <c r="D101" s="2" t="s">
        <v>28</v>
      </c>
      <c r="E101" s="1" t="s">
        <v>47</v>
      </c>
      <c r="F101" s="1" t="s">
        <v>48</v>
      </c>
      <c r="G101" s="1" t="s">
        <v>126</v>
      </c>
      <c r="H101" s="2">
        <v>3</v>
      </c>
      <c r="I101" s="2" t="s">
        <v>123</v>
      </c>
      <c r="J101" s="2" t="s">
        <v>104</v>
      </c>
      <c r="K101" s="1">
        <v>1.6</v>
      </c>
      <c r="L101" s="8" t="s">
        <v>110</v>
      </c>
      <c r="M101" s="1">
        <f t="shared" si="7"/>
        <v>1.6000000000000001E-3</v>
      </c>
      <c r="N101" s="1" t="s">
        <v>21</v>
      </c>
      <c r="O101" s="1" t="s">
        <v>22</v>
      </c>
      <c r="P101" s="1" t="s">
        <v>127</v>
      </c>
      <c r="Q101" s="1" t="s">
        <v>125</v>
      </c>
    </row>
    <row r="102" spans="1:17" x14ac:dyDescent="0.25">
      <c r="A102" s="1" t="s">
        <v>119</v>
      </c>
      <c r="B102" s="2">
        <v>2016</v>
      </c>
      <c r="C102" s="2" t="s">
        <v>120</v>
      </c>
      <c r="D102" s="2" t="s">
        <v>28</v>
      </c>
      <c r="E102" s="1" t="s">
        <v>47</v>
      </c>
      <c r="F102" s="1" t="s">
        <v>48</v>
      </c>
      <c r="G102" s="1" t="s">
        <v>126</v>
      </c>
      <c r="H102" s="2">
        <v>6</v>
      </c>
      <c r="I102" s="2" t="s">
        <v>123</v>
      </c>
      <c r="J102" s="2" t="s">
        <v>104</v>
      </c>
      <c r="K102" s="1">
        <v>1.7</v>
      </c>
      <c r="L102" s="1" t="s">
        <v>110</v>
      </c>
      <c r="M102" s="1">
        <f t="shared" si="7"/>
        <v>1.6999999999999999E-3</v>
      </c>
      <c r="N102" s="1" t="s">
        <v>21</v>
      </c>
      <c r="O102" s="1" t="s">
        <v>22</v>
      </c>
      <c r="P102" s="1" t="s">
        <v>130</v>
      </c>
      <c r="Q102" s="1" t="s">
        <v>125</v>
      </c>
    </row>
    <row r="103" spans="1:17" x14ac:dyDescent="0.25">
      <c r="A103" s="1" t="s">
        <v>119</v>
      </c>
      <c r="B103" s="2">
        <v>2016</v>
      </c>
      <c r="C103" s="2" t="s">
        <v>120</v>
      </c>
      <c r="D103" s="2" t="s">
        <v>26</v>
      </c>
      <c r="E103" s="1" t="s">
        <v>18</v>
      </c>
      <c r="F103" s="1" t="s">
        <v>416</v>
      </c>
      <c r="G103" s="1" t="s">
        <v>128</v>
      </c>
      <c r="H103" s="2">
        <v>2</v>
      </c>
      <c r="I103" s="2" t="s">
        <v>123</v>
      </c>
      <c r="J103" s="2" t="s">
        <v>104</v>
      </c>
      <c r="K103" s="1">
        <v>1.6</v>
      </c>
      <c r="L103" s="8" t="s">
        <v>110</v>
      </c>
      <c r="M103" s="1">
        <f t="shared" si="7"/>
        <v>1.6000000000000001E-3</v>
      </c>
      <c r="N103" s="1" t="s">
        <v>21</v>
      </c>
      <c r="O103" s="1" t="s">
        <v>22</v>
      </c>
      <c r="P103" s="1" t="s">
        <v>129</v>
      </c>
      <c r="Q103" s="1" t="s">
        <v>125</v>
      </c>
    </row>
    <row r="104" spans="1:17" x14ac:dyDescent="0.25">
      <c r="A104" s="1" t="s">
        <v>119</v>
      </c>
      <c r="B104" s="2">
        <v>2016</v>
      </c>
      <c r="C104" s="2" t="s">
        <v>120</v>
      </c>
      <c r="D104" s="2" t="s">
        <v>28</v>
      </c>
      <c r="E104" s="1" t="s">
        <v>47</v>
      </c>
      <c r="F104" s="1" t="s">
        <v>48</v>
      </c>
      <c r="G104" s="1" t="s">
        <v>126</v>
      </c>
      <c r="H104" s="2">
        <v>3</v>
      </c>
      <c r="I104" s="2" t="s">
        <v>123</v>
      </c>
      <c r="J104" s="2" t="s">
        <v>104</v>
      </c>
      <c r="K104" s="1">
        <v>2.4</v>
      </c>
      <c r="L104" s="8" t="s">
        <v>110</v>
      </c>
      <c r="M104" s="1">
        <f t="shared" si="7"/>
        <v>2.3999999999999998E-3</v>
      </c>
      <c r="N104" s="1" t="s">
        <v>21</v>
      </c>
      <c r="O104" s="1" t="s">
        <v>22</v>
      </c>
      <c r="P104" s="1" t="s">
        <v>127</v>
      </c>
      <c r="Q104" s="1" t="s">
        <v>125</v>
      </c>
    </row>
    <row r="105" spans="1:17" x14ac:dyDescent="0.25">
      <c r="A105" s="1" t="s">
        <v>119</v>
      </c>
      <c r="B105" s="2">
        <v>2016</v>
      </c>
      <c r="C105" s="2" t="s">
        <v>120</v>
      </c>
      <c r="D105" s="2" t="s">
        <v>28</v>
      </c>
      <c r="E105" s="1" t="s">
        <v>47</v>
      </c>
      <c r="F105" s="1" t="s">
        <v>48</v>
      </c>
      <c r="G105" s="1" t="s">
        <v>65</v>
      </c>
      <c r="H105" s="2">
        <v>2</v>
      </c>
      <c r="I105" s="2" t="s">
        <v>123</v>
      </c>
      <c r="J105" s="2" t="s">
        <v>104</v>
      </c>
      <c r="K105" s="1">
        <v>3.6</v>
      </c>
      <c r="L105" s="8" t="s">
        <v>110</v>
      </c>
      <c r="M105" s="1">
        <f t="shared" si="7"/>
        <v>3.5999999999999999E-3</v>
      </c>
      <c r="N105" s="1" t="s">
        <v>21</v>
      </c>
      <c r="O105" s="1" t="s">
        <v>22</v>
      </c>
      <c r="P105" s="1" t="s">
        <v>134</v>
      </c>
      <c r="Q105" s="1" t="s">
        <v>125</v>
      </c>
    </row>
    <row r="106" spans="1:17" x14ac:dyDescent="0.25">
      <c r="A106" s="1" t="s">
        <v>119</v>
      </c>
      <c r="B106" s="2">
        <v>2016</v>
      </c>
      <c r="C106" s="2" t="s">
        <v>120</v>
      </c>
      <c r="D106" s="2" t="s">
        <v>28</v>
      </c>
      <c r="E106" s="1" t="s">
        <v>47</v>
      </c>
      <c r="F106" s="1" t="s">
        <v>48</v>
      </c>
      <c r="G106" s="1" t="s">
        <v>65</v>
      </c>
      <c r="H106" s="2">
        <v>5</v>
      </c>
      <c r="I106" s="2" t="s">
        <v>123</v>
      </c>
      <c r="J106" s="2" t="s">
        <v>104</v>
      </c>
      <c r="K106" s="1">
        <v>3.9</v>
      </c>
      <c r="L106" s="8" t="s">
        <v>110</v>
      </c>
      <c r="M106" s="1">
        <f t="shared" si="7"/>
        <v>3.8999999999999998E-3</v>
      </c>
      <c r="N106" s="1" t="s">
        <v>21</v>
      </c>
      <c r="O106" s="1" t="s">
        <v>22</v>
      </c>
      <c r="P106" s="1" t="s">
        <v>135</v>
      </c>
      <c r="Q106" s="1" t="s">
        <v>125</v>
      </c>
    </row>
    <row r="107" spans="1:17" x14ac:dyDescent="0.25">
      <c r="A107" s="1" t="s">
        <v>119</v>
      </c>
      <c r="B107" s="2">
        <v>2016</v>
      </c>
      <c r="C107" s="2" t="s">
        <v>120</v>
      </c>
      <c r="D107" s="2" t="s">
        <v>28</v>
      </c>
      <c r="E107" s="1" t="s">
        <v>47</v>
      </c>
      <c r="F107" s="1" t="s">
        <v>48</v>
      </c>
      <c r="G107" s="1" t="s">
        <v>65</v>
      </c>
      <c r="H107" s="2">
        <v>1</v>
      </c>
      <c r="I107" s="2" t="s">
        <v>123</v>
      </c>
      <c r="J107" s="2" t="s">
        <v>104</v>
      </c>
      <c r="K107" s="1">
        <v>4</v>
      </c>
      <c r="L107" s="8" t="s">
        <v>110</v>
      </c>
      <c r="M107" s="1">
        <f t="shared" si="7"/>
        <v>4.0000000000000001E-3</v>
      </c>
      <c r="N107" s="1" t="s">
        <v>21</v>
      </c>
      <c r="O107" s="1" t="s">
        <v>22</v>
      </c>
      <c r="P107" s="1" t="s">
        <v>134</v>
      </c>
      <c r="Q107" s="1" t="s">
        <v>125</v>
      </c>
    </row>
    <row r="108" spans="1:17" x14ac:dyDescent="0.25">
      <c r="A108" s="1" t="s">
        <v>119</v>
      </c>
      <c r="B108" s="2">
        <v>2016</v>
      </c>
      <c r="C108" s="2" t="s">
        <v>120</v>
      </c>
      <c r="D108" s="2" t="s">
        <v>28</v>
      </c>
      <c r="E108" s="1" t="s">
        <v>47</v>
      </c>
      <c r="F108" s="1" t="s">
        <v>48</v>
      </c>
      <c r="G108" s="1" t="s">
        <v>65</v>
      </c>
      <c r="H108" s="2">
        <v>2</v>
      </c>
      <c r="I108" s="2" t="s">
        <v>123</v>
      </c>
      <c r="J108" s="2" t="s">
        <v>104</v>
      </c>
      <c r="K108" s="1">
        <v>5.3</v>
      </c>
      <c r="L108" s="1" t="s">
        <v>110</v>
      </c>
      <c r="M108" s="1">
        <f t="shared" si="7"/>
        <v>5.3E-3</v>
      </c>
      <c r="N108" s="1" t="s">
        <v>21</v>
      </c>
      <c r="O108" s="1" t="s">
        <v>22</v>
      </c>
      <c r="P108" s="1" t="s">
        <v>137</v>
      </c>
      <c r="Q108" s="1" t="s">
        <v>125</v>
      </c>
    </row>
    <row r="109" spans="1:17" x14ac:dyDescent="0.25">
      <c r="A109" s="1" t="s">
        <v>119</v>
      </c>
      <c r="B109" s="2">
        <v>2016</v>
      </c>
      <c r="C109" s="2" t="s">
        <v>120</v>
      </c>
      <c r="D109" s="2" t="s">
        <v>28</v>
      </c>
      <c r="E109" s="1" t="s">
        <v>47</v>
      </c>
      <c r="F109" s="1" t="s">
        <v>48</v>
      </c>
      <c r="G109" s="1" t="s">
        <v>65</v>
      </c>
      <c r="H109" s="2">
        <v>3</v>
      </c>
      <c r="I109" s="2" t="s">
        <v>123</v>
      </c>
      <c r="J109" s="2" t="s">
        <v>104</v>
      </c>
      <c r="K109" s="1">
        <v>6.8</v>
      </c>
      <c r="L109" s="8" t="s">
        <v>110</v>
      </c>
      <c r="M109" s="1">
        <f t="shared" si="7"/>
        <v>6.7999999999999996E-3</v>
      </c>
      <c r="N109" s="1" t="s">
        <v>21</v>
      </c>
      <c r="O109" s="1" t="s">
        <v>22</v>
      </c>
      <c r="P109" s="1" t="s">
        <v>139</v>
      </c>
      <c r="Q109" s="1" t="s">
        <v>125</v>
      </c>
    </row>
    <row r="110" spans="1:17" x14ac:dyDescent="0.25">
      <c r="A110" s="1" t="s">
        <v>119</v>
      </c>
      <c r="B110" s="2">
        <v>2016</v>
      </c>
      <c r="C110" s="2" t="s">
        <v>120</v>
      </c>
      <c r="D110" s="2" t="s">
        <v>28</v>
      </c>
      <c r="E110" s="1" t="s">
        <v>47</v>
      </c>
      <c r="F110" s="1" t="s">
        <v>48</v>
      </c>
      <c r="G110" s="1" t="s">
        <v>65</v>
      </c>
      <c r="H110" s="2">
        <v>8</v>
      </c>
      <c r="I110" s="2" t="s">
        <v>123</v>
      </c>
      <c r="J110" s="2" t="s">
        <v>104</v>
      </c>
      <c r="K110" s="1">
        <v>6.8</v>
      </c>
      <c r="L110" s="8" t="s">
        <v>110</v>
      </c>
      <c r="M110" s="1">
        <f t="shared" si="7"/>
        <v>6.7999999999999996E-3</v>
      </c>
      <c r="N110" s="1" t="s">
        <v>21</v>
      </c>
      <c r="O110" s="1" t="s">
        <v>22</v>
      </c>
      <c r="P110" s="1" t="s">
        <v>140</v>
      </c>
      <c r="Q110" s="1" t="s">
        <v>125</v>
      </c>
    </row>
    <row r="111" spans="1:17" x14ac:dyDescent="0.25">
      <c r="A111" s="1" t="s">
        <v>119</v>
      </c>
      <c r="B111" s="2">
        <v>2016</v>
      </c>
      <c r="C111" s="2" t="s">
        <v>120</v>
      </c>
      <c r="D111" s="2" t="s">
        <v>28</v>
      </c>
      <c r="E111" s="1" t="s">
        <v>47</v>
      </c>
      <c r="F111" s="1" t="s">
        <v>48</v>
      </c>
      <c r="G111" s="1" t="s">
        <v>65</v>
      </c>
      <c r="H111" s="2">
        <v>6</v>
      </c>
      <c r="I111" s="2" t="s">
        <v>123</v>
      </c>
      <c r="J111" s="2" t="s">
        <v>104</v>
      </c>
      <c r="K111" s="1">
        <v>6.9</v>
      </c>
      <c r="L111" s="8" t="s">
        <v>110</v>
      </c>
      <c r="M111" s="1">
        <f t="shared" si="7"/>
        <v>6.9000000000000008E-3</v>
      </c>
      <c r="N111" s="1" t="s">
        <v>21</v>
      </c>
      <c r="O111" s="1" t="s">
        <v>22</v>
      </c>
      <c r="P111" s="1" t="s">
        <v>135</v>
      </c>
      <c r="Q111" s="1" t="s">
        <v>125</v>
      </c>
    </row>
    <row r="112" spans="1:17" x14ac:dyDescent="0.25">
      <c r="A112" s="1" t="s">
        <v>119</v>
      </c>
      <c r="B112" s="2">
        <v>2016</v>
      </c>
      <c r="C112" s="2" t="s">
        <v>120</v>
      </c>
      <c r="D112" s="2" t="s">
        <v>28</v>
      </c>
      <c r="E112" s="1" t="s">
        <v>47</v>
      </c>
      <c r="F112" s="1" t="s">
        <v>48</v>
      </c>
      <c r="G112" s="1" t="s">
        <v>65</v>
      </c>
      <c r="H112" s="2">
        <v>5</v>
      </c>
      <c r="I112" s="2" t="s">
        <v>123</v>
      </c>
      <c r="J112" s="2" t="s">
        <v>104</v>
      </c>
      <c r="K112" s="1">
        <v>7.7</v>
      </c>
      <c r="L112" s="1" t="s">
        <v>110</v>
      </c>
      <c r="M112" s="1">
        <f t="shared" si="7"/>
        <v>7.7000000000000002E-3</v>
      </c>
      <c r="N112" s="1" t="s">
        <v>21</v>
      </c>
      <c r="O112" s="1" t="s">
        <v>22</v>
      </c>
      <c r="P112" s="1" t="s">
        <v>143</v>
      </c>
      <c r="Q112" s="1" t="s">
        <v>125</v>
      </c>
    </row>
    <row r="113" spans="1:17" x14ac:dyDescent="0.25">
      <c r="A113" s="1" t="s">
        <v>119</v>
      </c>
      <c r="B113" s="2">
        <v>2016</v>
      </c>
      <c r="C113" s="2" t="s">
        <v>120</v>
      </c>
      <c r="D113" s="2" t="s">
        <v>17</v>
      </c>
      <c r="E113" s="1" t="s">
        <v>107</v>
      </c>
      <c r="F113" s="1" t="s">
        <v>48</v>
      </c>
      <c r="G113" s="1" t="s">
        <v>149</v>
      </c>
      <c r="H113" s="2">
        <v>3</v>
      </c>
      <c r="I113" s="2" t="s">
        <v>123</v>
      </c>
      <c r="J113" s="2" t="s">
        <v>104</v>
      </c>
      <c r="K113" s="1">
        <v>10</v>
      </c>
      <c r="L113" s="8" t="s">
        <v>110</v>
      </c>
      <c r="M113" s="1">
        <f t="shared" si="7"/>
        <v>0.01</v>
      </c>
      <c r="N113" s="1" t="s">
        <v>21</v>
      </c>
      <c r="O113" s="1" t="s">
        <v>22</v>
      </c>
      <c r="P113" s="1" t="s">
        <v>150</v>
      </c>
      <c r="Q113" s="1" t="s">
        <v>125</v>
      </c>
    </row>
    <row r="114" spans="1:17" x14ac:dyDescent="0.25">
      <c r="A114" s="1" t="s">
        <v>119</v>
      </c>
      <c r="B114" s="2">
        <v>2016</v>
      </c>
      <c r="C114" s="2" t="s">
        <v>120</v>
      </c>
      <c r="D114" s="2" t="s">
        <v>28</v>
      </c>
      <c r="E114" s="1" t="s">
        <v>18</v>
      </c>
      <c r="F114" s="1" t="s">
        <v>416</v>
      </c>
      <c r="G114" s="1" t="s">
        <v>128</v>
      </c>
      <c r="H114" s="2">
        <v>2</v>
      </c>
      <c r="I114" s="2" t="s">
        <v>123</v>
      </c>
      <c r="J114" s="2" t="s">
        <v>104</v>
      </c>
      <c r="K114" s="1">
        <v>3.6</v>
      </c>
      <c r="L114" s="8" t="s">
        <v>110</v>
      </c>
      <c r="M114" s="1">
        <f t="shared" si="7"/>
        <v>3.5999999999999999E-3</v>
      </c>
      <c r="N114" s="1" t="s">
        <v>21</v>
      </c>
      <c r="O114" s="1" t="s">
        <v>22</v>
      </c>
      <c r="P114" s="1" t="s">
        <v>133</v>
      </c>
      <c r="Q114" s="1" t="s">
        <v>125</v>
      </c>
    </row>
    <row r="115" spans="1:17" x14ac:dyDescent="0.25">
      <c r="A115" s="1" t="s">
        <v>119</v>
      </c>
      <c r="B115" s="2">
        <v>2016</v>
      </c>
      <c r="C115" s="2" t="s">
        <v>120</v>
      </c>
      <c r="D115" s="2" t="s">
        <v>17</v>
      </c>
      <c r="E115" s="1" t="s">
        <v>107</v>
      </c>
      <c r="F115" s="1" t="s">
        <v>48</v>
      </c>
      <c r="G115" s="1" t="s">
        <v>149</v>
      </c>
      <c r="H115" s="2">
        <v>3</v>
      </c>
      <c r="I115" s="2" t="s">
        <v>123</v>
      </c>
      <c r="J115" s="2" t="s">
        <v>104</v>
      </c>
      <c r="K115" s="1">
        <v>13</v>
      </c>
      <c r="L115" s="8" t="s">
        <v>110</v>
      </c>
      <c r="M115" s="1">
        <f t="shared" si="7"/>
        <v>1.2999999999999999E-2</v>
      </c>
      <c r="N115" s="1" t="s">
        <v>21</v>
      </c>
      <c r="O115" s="1" t="s">
        <v>45</v>
      </c>
      <c r="P115" s="1" t="s">
        <v>150</v>
      </c>
      <c r="Q115" s="1" t="s">
        <v>125</v>
      </c>
    </row>
    <row r="116" spans="1:17" x14ac:dyDescent="0.25">
      <c r="A116" s="1" t="s">
        <v>119</v>
      </c>
      <c r="B116" s="2">
        <v>2016</v>
      </c>
      <c r="C116" s="2" t="s">
        <v>120</v>
      </c>
      <c r="D116" s="2" t="s">
        <v>17</v>
      </c>
      <c r="E116" s="1" t="s">
        <v>107</v>
      </c>
      <c r="F116" s="1" t="s">
        <v>48</v>
      </c>
      <c r="G116" s="1" t="s">
        <v>149</v>
      </c>
      <c r="H116" s="2">
        <v>4</v>
      </c>
      <c r="I116" s="2" t="s">
        <v>123</v>
      </c>
      <c r="J116" s="2" t="s">
        <v>104</v>
      </c>
      <c r="K116" s="1">
        <v>15</v>
      </c>
      <c r="L116" s="8" t="s">
        <v>110</v>
      </c>
      <c r="M116" s="1">
        <f t="shared" si="7"/>
        <v>1.4999999999999999E-2</v>
      </c>
      <c r="N116" s="1" t="s">
        <v>21</v>
      </c>
      <c r="O116" s="1" t="s">
        <v>31</v>
      </c>
      <c r="P116" s="1" t="s">
        <v>154</v>
      </c>
      <c r="Q116" s="1" t="s">
        <v>125</v>
      </c>
    </row>
    <row r="117" spans="1:17" x14ac:dyDescent="0.25">
      <c r="A117" s="1" t="s">
        <v>119</v>
      </c>
      <c r="B117" s="2">
        <v>2016</v>
      </c>
      <c r="C117" s="2" t="s">
        <v>120</v>
      </c>
      <c r="D117" s="2" t="s">
        <v>17</v>
      </c>
      <c r="E117" s="1" t="s">
        <v>78</v>
      </c>
      <c r="F117" s="1" t="s">
        <v>48</v>
      </c>
      <c r="G117" s="1" t="s">
        <v>155</v>
      </c>
      <c r="H117" s="2">
        <v>10</v>
      </c>
      <c r="I117" s="2" t="s">
        <v>123</v>
      </c>
      <c r="J117" s="2" t="s">
        <v>104</v>
      </c>
      <c r="K117" s="1">
        <v>16</v>
      </c>
      <c r="L117" s="8" t="s">
        <v>110</v>
      </c>
      <c r="M117" s="1">
        <f t="shared" si="7"/>
        <v>1.6E-2</v>
      </c>
      <c r="N117" s="1" t="s">
        <v>21</v>
      </c>
      <c r="O117" s="1" t="s">
        <v>22</v>
      </c>
      <c r="P117" s="1" t="s">
        <v>156</v>
      </c>
      <c r="Q117" s="1" t="s">
        <v>125</v>
      </c>
    </row>
    <row r="118" spans="1:17" x14ac:dyDescent="0.25">
      <c r="A118" s="1" t="s">
        <v>119</v>
      </c>
      <c r="B118" s="2">
        <v>2016</v>
      </c>
      <c r="C118" s="2" t="s">
        <v>120</v>
      </c>
      <c r="D118" s="2" t="s">
        <v>17</v>
      </c>
      <c r="E118" s="1" t="s">
        <v>107</v>
      </c>
      <c r="F118" s="1" t="s">
        <v>48</v>
      </c>
      <c r="G118" s="1" t="s">
        <v>149</v>
      </c>
      <c r="H118" s="2">
        <v>17</v>
      </c>
      <c r="I118" s="2" t="s">
        <v>123</v>
      </c>
      <c r="J118" s="2" t="s">
        <v>104</v>
      </c>
      <c r="K118" s="1">
        <v>18</v>
      </c>
      <c r="L118" s="8" t="s">
        <v>110</v>
      </c>
      <c r="M118" s="1">
        <f t="shared" si="7"/>
        <v>1.7999999999999999E-2</v>
      </c>
      <c r="N118" s="1" t="s">
        <v>21</v>
      </c>
      <c r="O118" s="1" t="s">
        <v>31</v>
      </c>
      <c r="P118" s="1" t="s">
        <v>157</v>
      </c>
      <c r="Q118" s="1" t="s">
        <v>125</v>
      </c>
    </row>
    <row r="119" spans="1:17" x14ac:dyDescent="0.25">
      <c r="A119" s="1" t="s">
        <v>119</v>
      </c>
      <c r="B119" s="2">
        <v>2016</v>
      </c>
      <c r="C119" s="2" t="s">
        <v>120</v>
      </c>
      <c r="D119" s="2" t="s">
        <v>17</v>
      </c>
      <c r="E119" s="1" t="s">
        <v>78</v>
      </c>
      <c r="F119" s="1" t="s">
        <v>48</v>
      </c>
      <c r="G119" s="1" t="s">
        <v>155</v>
      </c>
      <c r="H119" s="2">
        <v>10</v>
      </c>
      <c r="I119" s="2" t="s">
        <v>123</v>
      </c>
      <c r="J119" s="2" t="s">
        <v>104</v>
      </c>
      <c r="K119" s="1">
        <v>19</v>
      </c>
      <c r="L119" s="8" t="s">
        <v>110</v>
      </c>
      <c r="M119" s="1">
        <f t="shared" si="7"/>
        <v>1.9E-2</v>
      </c>
      <c r="N119" s="1" t="s">
        <v>21</v>
      </c>
      <c r="O119" s="1" t="s">
        <v>22</v>
      </c>
      <c r="P119" s="8" t="s">
        <v>158</v>
      </c>
      <c r="Q119" s="1" t="s">
        <v>125</v>
      </c>
    </row>
    <row r="120" spans="1:17" x14ac:dyDescent="0.25">
      <c r="A120" s="1" t="s">
        <v>119</v>
      </c>
      <c r="B120" s="2">
        <v>2016</v>
      </c>
      <c r="C120" s="2" t="s">
        <v>120</v>
      </c>
      <c r="D120" s="2" t="s">
        <v>17</v>
      </c>
      <c r="E120" s="1" t="s">
        <v>78</v>
      </c>
      <c r="F120" s="1" t="s">
        <v>48</v>
      </c>
      <c r="G120" s="1" t="s">
        <v>162</v>
      </c>
      <c r="H120" s="2">
        <v>3</v>
      </c>
      <c r="I120" s="2" t="s">
        <v>123</v>
      </c>
      <c r="J120" s="2" t="s">
        <v>104</v>
      </c>
      <c r="K120" s="1">
        <v>35</v>
      </c>
      <c r="L120" s="8" t="s">
        <v>110</v>
      </c>
      <c r="M120" s="1">
        <f t="shared" si="7"/>
        <v>3.5000000000000003E-2</v>
      </c>
      <c r="N120" s="1" t="s">
        <v>21</v>
      </c>
      <c r="O120" s="1" t="s">
        <v>31</v>
      </c>
      <c r="P120" s="1" t="s">
        <v>163</v>
      </c>
      <c r="Q120" s="1" t="s">
        <v>125</v>
      </c>
    </row>
    <row r="121" spans="1:17" x14ac:dyDescent="0.25">
      <c r="A121" s="1" t="s">
        <v>119</v>
      </c>
      <c r="B121" s="2">
        <v>2016</v>
      </c>
      <c r="C121" s="2" t="s">
        <v>120</v>
      </c>
      <c r="D121" s="2" t="s">
        <v>17</v>
      </c>
      <c r="E121" s="1" t="s">
        <v>107</v>
      </c>
      <c r="F121" s="1" t="s">
        <v>48</v>
      </c>
      <c r="G121" s="1" t="s">
        <v>149</v>
      </c>
      <c r="H121" s="2">
        <v>20</v>
      </c>
      <c r="I121" s="2" t="s">
        <v>123</v>
      </c>
      <c r="J121" s="2" t="s">
        <v>104</v>
      </c>
      <c r="K121" s="1">
        <v>33</v>
      </c>
      <c r="L121" s="8" t="s">
        <v>110</v>
      </c>
      <c r="M121" s="1">
        <f t="shared" si="7"/>
        <v>3.3000000000000002E-2</v>
      </c>
      <c r="N121" s="1" t="s">
        <v>21</v>
      </c>
      <c r="O121" s="1" t="s">
        <v>31</v>
      </c>
      <c r="P121" s="1" t="s">
        <v>157</v>
      </c>
      <c r="Q121" s="1" t="s">
        <v>125</v>
      </c>
    </row>
    <row r="122" spans="1:17" x14ac:dyDescent="0.25">
      <c r="A122" s="1" t="s">
        <v>119</v>
      </c>
      <c r="B122" s="2">
        <v>2016</v>
      </c>
      <c r="C122" s="2" t="s">
        <v>120</v>
      </c>
      <c r="D122" s="2" t="s">
        <v>17</v>
      </c>
      <c r="E122" s="1" t="s">
        <v>78</v>
      </c>
      <c r="F122" s="1" t="s">
        <v>48</v>
      </c>
      <c r="G122" s="1" t="s">
        <v>162</v>
      </c>
      <c r="H122" s="2">
        <v>10</v>
      </c>
      <c r="I122" s="2" t="s">
        <v>123</v>
      </c>
      <c r="J122" s="2" t="s">
        <v>104</v>
      </c>
      <c r="K122" s="1">
        <v>49</v>
      </c>
      <c r="L122" s="8" t="s">
        <v>110</v>
      </c>
      <c r="M122" s="1">
        <f t="shared" si="7"/>
        <v>4.9000000000000002E-2</v>
      </c>
      <c r="N122" s="1" t="s">
        <v>21</v>
      </c>
      <c r="O122" s="1" t="s">
        <v>22</v>
      </c>
      <c r="P122" s="1" t="s">
        <v>168</v>
      </c>
      <c r="Q122" s="1" t="s">
        <v>125</v>
      </c>
    </row>
    <row r="123" spans="1:17" x14ac:dyDescent="0.25">
      <c r="A123" s="1" t="s">
        <v>119</v>
      </c>
      <c r="B123" s="2">
        <v>2016</v>
      </c>
      <c r="C123" s="2" t="s">
        <v>120</v>
      </c>
      <c r="D123" s="2" t="s">
        <v>17</v>
      </c>
      <c r="E123" s="1" t="s">
        <v>107</v>
      </c>
      <c r="F123" s="1" t="s">
        <v>48</v>
      </c>
      <c r="G123" s="1" t="s">
        <v>149</v>
      </c>
      <c r="H123" s="2">
        <v>15</v>
      </c>
      <c r="I123" s="2" t="s">
        <v>123</v>
      </c>
      <c r="J123" s="2" t="s">
        <v>104</v>
      </c>
      <c r="K123" s="1">
        <v>37</v>
      </c>
      <c r="L123" s="8" t="s">
        <v>110</v>
      </c>
      <c r="M123" s="1">
        <f t="shared" si="7"/>
        <v>3.6999999999999998E-2</v>
      </c>
      <c r="N123" s="1" t="s">
        <v>21</v>
      </c>
      <c r="O123" s="1" t="s">
        <v>45</v>
      </c>
      <c r="P123" s="1" t="s">
        <v>164</v>
      </c>
      <c r="Q123" s="1" t="s">
        <v>125</v>
      </c>
    </row>
    <row r="124" spans="1:17" x14ac:dyDescent="0.25">
      <c r="A124" s="1" t="s">
        <v>119</v>
      </c>
      <c r="B124" s="2">
        <v>2016</v>
      </c>
      <c r="C124" s="2" t="s">
        <v>120</v>
      </c>
      <c r="D124" s="2" t="s">
        <v>17</v>
      </c>
      <c r="E124" s="1" t="s">
        <v>78</v>
      </c>
      <c r="F124" s="1" t="s">
        <v>48</v>
      </c>
      <c r="G124" s="1" t="s">
        <v>162</v>
      </c>
      <c r="H124" s="2">
        <v>10</v>
      </c>
      <c r="I124" s="2" t="s">
        <v>123</v>
      </c>
      <c r="J124" s="2" t="s">
        <v>104</v>
      </c>
      <c r="K124" s="1">
        <v>49</v>
      </c>
      <c r="L124" s="8" t="s">
        <v>110</v>
      </c>
      <c r="M124" s="1">
        <f t="shared" si="7"/>
        <v>4.9000000000000002E-2</v>
      </c>
      <c r="N124" s="1" t="s">
        <v>21</v>
      </c>
      <c r="O124" s="1" t="s">
        <v>22</v>
      </c>
      <c r="P124" s="1" t="s">
        <v>169</v>
      </c>
      <c r="Q124" s="1" t="s">
        <v>125</v>
      </c>
    </row>
    <row r="125" spans="1:17" x14ac:dyDescent="0.25">
      <c r="A125" s="1" t="s">
        <v>119</v>
      </c>
      <c r="B125" s="2">
        <v>2016</v>
      </c>
      <c r="C125" s="2" t="s">
        <v>120</v>
      </c>
      <c r="D125" s="2" t="s">
        <v>17</v>
      </c>
      <c r="E125" s="1" t="s">
        <v>107</v>
      </c>
      <c r="F125" s="1" t="s">
        <v>48</v>
      </c>
      <c r="G125" s="1" t="s">
        <v>149</v>
      </c>
      <c r="H125" s="2">
        <v>24</v>
      </c>
      <c r="I125" s="2" t="s">
        <v>123</v>
      </c>
      <c r="J125" s="2" t="s">
        <v>166</v>
      </c>
      <c r="K125" s="1">
        <v>38</v>
      </c>
      <c r="L125" s="8" t="s">
        <v>110</v>
      </c>
      <c r="M125" s="1">
        <f t="shared" si="7"/>
        <v>3.7999999999999999E-2</v>
      </c>
      <c r="N125" s="1" t="s">
        <v>21</v>
      </c>
      <c r="O125" s="1" t="s">
        <v>45</v>
      </c>
      <c r="P125" s="1" t="s">
        <v>167</v>
      </c>
      <c r="Q125" s="1" t="s">
        <v>125</v>
      </c>
    </row>
    <row r="126" spans="1:17" x14ac:dyDescent="0.25">
      <c r="A126" s="1" t="s">
        <v>119</v>
      </c>
      <c r="B126" s="2">
        <v>2016</v>
      </c>
      <c r="C126" s="2" t="s">
        <v>120</v>
      </c>
      <c r="D126" s="2" t="s">
        <v>28</v>
      </c>
      <c r="E126" s="1" t="s">
        <v>18</v>
      </c>
      <c r="F126" s="1" t="s">
        <v>94</v>
      </c>
      <c r="G126" s="1" t="s">
        <v>152</v>
      </c>
      <c r="H126" s="2">
        <v>97</v>
      </c>
      <c r="I126" s="2" t="s">
        <v>123</v>
      </c>
      <c r="J126" s="2" t="s">
        <v>104</v>
      </c>
      <c r="K126" s="1">
        <v>37</v>
      </c>
      <c r="L126" s="8" t="s">
        <v>110</v>
      </c>
      <c r="M126" s="1">
        <f t="shared" si="7"/>
        <v>3.6999999999999998E-2</v>
      </c>
      <c r="N126" s="1" t="s">
        <v>21</v>
      </c>
      <c r="O126" s="1" t="s">
        <v>22</v>
      </c>
      <c r="P126" s="1" t="s">
        <v>165</v>
      </c>
      <c r="Q126" s="1" t="s">
        <v>125</v>
      </c>
    </row>
    <row r="127" spans="1:17" x14ac:dyDescent="0.25">
      <c r="A127" s="1" t="s">
        <v>119</v>
      </c>
      <c r="B127" s="2">
        <v>2016</v>
      </c>
      <c r="C127" s="2" t="s">
        <v>120</v>
      </c>
      <c r="D127" s="2" t="s">
        <v>26</v>
      </c>
      <c r="E127" s="1" t="s">
        <v>107</v>
      </c>
      <c r="F127" s="1" t="s">
        <v>48</v>
      </c>
      <c r="G127" s="1" t="s">
        <v>149</v>
      </c>
      <c r="H127" s="2">
        <v>3</v>
      </c>
      <c r="I127" s="2" t="s">
        <v>123</v>
      </c>
      <c r="J127" s="2" t="s">
        <v>104</v>
      </c>
      <c r="K127" s="1">
        <v>35</v>
      </c>
      <c r="L127" s="8" t="s">
        <v>110</v>
      </c>
      <c r="M127" s="1">
        <f t="shared" si="7"/>
        <v>3.5000000000000003E-2</v>
      </c>
      <c r="N127" s="1" t="s">
        <v>21</v>
      </c>
      <c r="O127" s="1" t="s">
        <v>45</v>
      </c>
      <c r="P127" s="1" t="s">
        <v>161</v>
      </c>
      <c r="Q127" s="1" t="s">
        <v>125</v>
      </c>
    </row>
    <row r="128" spans="1:17" x14ac:dyDescent="0.25">
      <c r="A128" s="1" t="s">
        <v>119</v>
      </c>
      <c r="B128" s="2">
        <v>2016</v>
      </c>
      <c r="C128" s="2" t="s">
        <v>120</v>
      </c>
      <c r="D128" s="2" t="s">
        <v>17</v>
      </c>
      <c r="E128" s="1" t="s">
        <v>78</v>
      </c>
      <c r="F128" s="1" t="s">
        <v>48</v>
      </c>
      <c r="G128" s="1" t="s">
        <v>162</v>
      </c>
      <c r="H128" s="2">
        <v>34</v>
      </c>
      <c r="I128" s="2" t="s">
        <v>123</v>
      </c>
      <c r="J128" s="2" t="s">
        <v>104</v>
      </c>
      <c r="K128" s="1">
        <v>91</v>
      </c>
      <c r="L128" s="1" t="s">
        <v>110</v>
      </c>
      <c r="M128" s="1">
        <f t="shared" si="7"/>
        <v>9.0999999999999998E-2</v>
      </c>
      <c r="N128" s="1" t="s">
        <v>21</v>
      </c>
      <c r="O128" s="1" t="s">
        <v>31</v>
      </c>
      <c r="P128" s="8" t="s">
        <v>170</v>
      </c>
      <c r="Q128" s="1" t="s">
        <v>171</v>
      </c>
    </row>
    <row r="129" spans="1:17" x14ac:dyDescent="0.25">
      <c r="A129" s="1" t="s">
        <v>119</v>
      </c>
      <c r="B129" s="2">
        <v>2016</v>
      </c>
      <c r="C129" s="2" t="s">
        <v>120</v>
      </c>
      <c r="D129" s="2" t="s">
        <v>26</v>
      </c>
      <c r="E129" s="1" t="s">
        <v>78</v>
      </c>
      <c r="F129" s="1" t="s">
        <v>48</v>
      </c>
      <c r="G129" s="1" t="s">
        <v>162</v>
      </c>
      <c r="H129" s="2">
        <v>125</v>
      </c>
      <c r="I129" s="2" t="s">
        <v>123</v>
      </c>
      <c r="J129" s="2" t="s">
        <v>104</v>
      </c>
      <c r="K129" s="1">
        <v>27</v>
      </c>
      <c r="L129" s="1" t="s">
        <v>110</v>
      </c>
      <c r="M129" s="1">
        <f t="shared" si="7"/>
        <v>2.7E-2</v>
      </c>
      <c r="N129" s="1" t="s">
        <v>21</v>
      </c>
      <c r="O129" s="1" t="s">
        <v>22</v>
      </c>
      <c r="P129" s="1" t="s">
        <v>159</v>
      </c>
      <c r="Q129" s="1" t="s">
        <v>125</v>
      </c>
    </row>
    <row r="130" spans="1:17" x14ac:dyDescent="0.25">
      <c r="A130" s="1" t="s">
        <v>119</v>
      </c>
      <c r="B130" s="2">
        <v>2016</v>
      </c>
      <c r="C130" s="2" t="s">
        <v>120</v>
      </c>
      <c r="D130" s="2" t="s">
        <v>26</v>
      </c>
      <c r="E130" s="1" t="s">
        <v>78</v>
      </c>
      <c r="F130" s="1" t="s">
        <v>48</v>
      </c>
      <c r="G130" s="1" t="s">
        <v>162</v>
      </c>
      <c r="H130" s="2">
        <v>32</v>
      </c>
      <c r="I130" s="2" t="s">
        <v>123</v>
      </c>
      <c r="J130" s="2" t="s">
        <v>104</v>
      </c>
      <c r="K130" s="1">
        <v>35</v>
      </c>
      <c r="L130" s="8" t="s">
        <v>110</v>
      </c>
      <c r="M130" s="1">
        <f t="shared" si="7"/>
        <v>3.5000000000000003E-2</v>
      </c>
      <c r="N130" s="1" t="s">
        <v>21</v>
      </c>
      <c r="O130" s="1" t="s">
        <v>22</v>
      </c>
      <c r="P130" s="1" t="s">
        <v>160</v>
      </c>
      <c r="Q130" s="1" t="s">
        <v>125</v>
      </c>
    </row>
    <row r="131" spans="1:17" x14ac:dyDescent="0.25">
      <c r="A131" s="1" t="s">
        <v>119</v>
      </c>
      <c r="B131" s="2">
        <v>2016</v>
      </c>
      <c r="C131" s="2" t="s">
        <v>120</v>
      </c>
      <c r="D131" s="2" t="s">
        <v>28</v>
      </c>
      <c r="E131" s="1" t="s">
        <v>18</v>
      </c>
      <c r="F131" s="1" t="s">
        <v>94</v>
      </c>
      <c r="G131" s="1" t="s">
        <v>39</v>
      </c>
      <c r="H131" s="2">
        <v>13</v>
      </c>
      <c r="I131" s="2" t="s">
        <v>123</v>
      </c>
      <c r="J131" s="2" t="s">
        <v>104</v>
      </c>
      <c r="K131" s="1">
        <v>130</v>
      </c>
      <c r="L131" s="8" t="s">
        <v>110</v>
      </c>
      <c r="M131" s="1">
        <f t="shared" si="7"/>
        <v>0.13</v>
      </c>
      <c r="N131" s="1" t="s">
        <v>21</v>
      </c>
      <c r="O131" s="1" t="s">
        <v>22</v>
      </c>
      <c r="P131" s="1" t="s">
        <v>172</v>
      </c>
      <c r="Q131" s="1" t="s">
        <v>171</v>
      </c>
    </row>
    <row r="132" spans="1:17" x14ac:dyDescent="0.25">
      <c r="A132" s="1" t="s">
        <v>119</v>
      </c>
      <c r="B132" s="2">
        <v>2016</v>
      </c>
      <c r="C132" s="2" t="s">
        <v>120</v>
      </c>
      <c r="D132" s="2" t="s">
        <v>17</v>
      </c>
      <c r="E132" s="1" t="s">
        <v>78</v>
      </c>
      <c r="F132" s="1" t="s">
        <v>48</v>
      </c>
      <c r="G132" s="1" t="s">
        <v>91</v>
      </c>
      <c r="H132" s="2">
        <v>34</v>
      </c>
      <c r="I132" s="2" t="s">
        <v>123</v>
      </c>
      <c r="J132" s="6" t="s">
        <v>180</v>
      </c>
      <c r="K132" s="1">
        <v>16.399999999999999</v>
      </c>
      <c r="L132" s="8" t="s">
        <v>110</v>
      </c>
      <c r="M132" s="1">
        <f t="shared" si="7"/>
        <v>1.6399999999999998E-2</v>
      </c>
      <c r="N132" s="1" t="s">
        <v>21</v>
      </c>
      <c r="O132" s="1" t="s">
        <v>31</v>
      </c>
      <c r="P132" s="8" t="s">
        <v>170</v>
      </c>
      <c r="Q132" s="1" t="s">
        <v>125</v>
      </c>
    </row>
    <row r="133" spans="1:17" x14ac:dyDescent="0.25">
      <c r="A133" s="1" t="s">
        <v>119</v>
      </c>
      <c r="B133" s="2">
        <v>2016</v>
      </c>
      <c r="C133" s="2" t="s">
        <v>120</v>
      </c>
      <c r="D133" s="2" t="s">
        <v>17</v>
      </c>
      <c r="E133" s="1" t="s">
        <v>107</v>
      </c>
      <c r="F133" s="1" t="s">
        <v>48</v>
      </c>
      <c r="G133" s="1" t="s">
        <v>149</v>
      </c>
      <c r="H133" s="2">
        <v>17</v>
      </c>
      <c r="I133" s="2" t="s">
        <v>123</v>
      </c>
      <c r="J133" s="6" t="s">
        <v>180</v>
      </c>
      <c r="K133" s="1">
        <v>19.899999999999999</v>
      </c>
      <c r="L133" s="8" t="s">
        <v>110</v>
      </c>
      <c r="M133" s="1">
        <f t="shared" si="7"/>
        <v>1.9899999999999998E-2</v>
      </c>
      <c r="N133" s="1" t="s">
        <v>21</v>
      </c>
      <c r="O133" s="1" t="s">
        <v>31</v>
      </c>
      <c r="P133" s="1" t="s">
        <v>157</v>
      </c>
      <c r="Q133" s="1" t="s">
        <v>125</v>
      </c>
    </row>
    <row r="134" spans="1:17" x14ac:dyDescent="0.25">
      <c r="A134" s="1" t="s">
        <v>119</v>
      </c>
      <c r="B134" s="2">
        <v>2016</v>
      </c>
      <c r="C134" s="2" t="s">
        <v>120</v>
      </c>
      <c r="D134" s="2" t="s">
        <v>17</v>
      </c>
      <c r="E134" s="1" t="s">
        <v>107</v>
      </c>
      <c r="F134" s="1" t="s">
        <v>48</v>
      </c>
      <c r="G134" s="1" t="s">
        <v>149</v>
      </c>
      <c r="H134" s="2">
        <v>20</v>
      </c>
      <c r="I134" s="2" t="s">
        <v>123</v>
      </c>
      <c r="J134" s="6" t="s">
        <v>180</v>
      </c>
      <c r="K134" s="1">
        <v>34.799999999999997</v>
      </c>
      <c r="L134" s="8" t="s">
        <v>110</v>
      </c>
      <c r="M134" s="1">
        <f t="shared" si="7"/>
        <v>3.4799999999999998E-2</v>
      </c>
      <c r="N134" s="1" t="s">
        <v>21</v>
      </c>
      <c r="O134" s="1" t="s">
        <v>31</v>
      </c>
      <c r="P134" s="1" t="s">
        <v>157</v>
      </c>
      <c r="Q134" s="1" t="s">
        <v>125</v>
      </c>
    </row>
    <row r="135" spans="1:17" x14ac:dyDescent="0.25">
      <c r="A135" s="1" t="s">
        <v>119</v>
      </c>
      <c r="B135" s="2">
        <v>2016</v>
      </c>
      <c r="C135" s="2" t="s">
        <v>120</v>
      </c>
      <c r="D135" s="2" t="s">
        <v>17</v>
      </c>
      <c r="E135" s="1" t="s">
        <v>107</v>
      </c>
      <c r="F135" s="1" t="s">
        <v>48</v>
      </c>
      <c r="G135" s="1" t="s">
        <v>149</v>
      </c>
      <c r="H135" s="2">
        <v>15</v>
      </c>
      <c r="I135" s="2" t="s">
        <v>123</v>
      </c>
      <c r="J135" s="6" t="s">
        <v>180</v>
      </c>
      <c r="K135" s="1">
        <v>21</v>
      </c>
      <c r="L135" s="8" t="s">
        <v>110</v>
      </c>
      <c r="M135" s="1">
        <f t="shared" si="7"/>
        <v>2.1000000000000001E-2</v>
      </c>
      <c r="N135" s="1" t="s">
        <v>21</v>
      </c>
      <c r="O135" s="1" t="s">
        <v>45</v>
      </c>
      <c r="P135" s="1" t="s">
        <v>164</v>
      </c>
      <c r="Q135" s="1" t="s">
        <v>125</v>
      </c>
    </row>
    <row r="136" spans="1:17" x14ac:dyDescent="0.25">
      <c r="A136" s="1" t="s">
        <v>119</v>
      </c>
      <c r="B136" s="2">
        <v>2016</v>
      </c>
      <c r="C136" s="2" t="s">
        <v>120</v>
      </c>
      <c r="D136" s="2" t="s">
        <v>17</v>
      </c>
      <c r="E136" s="1" t="s">
        <v>107</v>
      </c>
      <c r="F136" s="1" t="s">
        <v>48</v>
      </c>
      <c r="G136" s="1" t="s">
        <v>149</v>
      </c>
      <c r="H136" s="2">
        <v>24</v>
      </c>
      <c r="I136" s="2" t="s">
        <v>123</v>
      </c>
      <c r="J136" s="6" t="s">
        <v>180</v>
      </c>
      <c r="K136" s="1">
        <v>22</v>
      </c>
      <c r="L136" s="8" t="s">
        <v>110</v>
      </c>
      <c r="M136" s="1">
        <f t="shared" si="7"/>
        <v>2.1999999999999999E-2</v>
      </c>
      <c r="N136" s="1" t="s">
        <v>21</v>
      </c>
      <c r="O136" s="1" t="s">
        <v>45</v>
      </c>
      <c r="P136" s="1" t="s">
        <v>167</v>
      </c>
      <c r="Q136" s="1" t="s">
        <v>125</v>
      </c>
    </row>
    <row r="137" spans="1:17" x14ac:dyDescent="0.25">
      <c r="A137" s="1" t="s">
        <v>119</v>
      </c>
      <c r="B137" s="2">
        <v>2016</v>
      </c>
      <c r="C137" s="2" t="s">
        <v>120</v>
      </c>
      <c r="D137" s="2" t="s">
        <v>28</v>
      </c>
      <c r="E137" s="1" t="s">
        <v>18</v>
      </c>
      <c r="F137" s="1" t="s">
        <v>94</v>
      </c>
      <c r="G137" s="1" t="s">
        <v>39</v>
      </c>
      <c r="H137" s="2">
        <v>13</v>
      </c>
      <c r="I137" s="2" t="s">
        <v>123</v>
      </c>
      <c r="J137" s="6" t="s">
        <v>180</v>
      </c>
      <c r="K137" s="1">
        <v>6.9</v>
      </c>
      <c r="L137" s="8" t="s">
        <v>110</v>
      </c>
      <c r="M137" s="1">
        <f t="shared" si="7"/>
        <v>6.9000000000000008E-3</v>
      </c>
      <c r="N137" s="1" t="s">
        <v>21</v>
      </c>
      <c r="O137" s="1" t="s">
        <v>22</v>
      </c>
      <c r="P137" s="1" t="s">
        <v>172</v>
      </c>
      <c r="Q137" s="1" t="s">
        <v>125</v>
      </c>
    </row>
    <row r="138" spans="1:17" x14ac:dyDescent="0.25">
      <c r="A138" s="1" t="s">
        <v>119</v>
      </c>
      <c r="B138" s="2">
        <v>2016</v>
      </c>
      <c r="C138" s="2" t="s">
        <v>120</v>
      </c>
      <c r="D138" s="2" t="s">
        <v>28</v>
      </c>
      <c r="E138" s="1" t="s">
        <v>18</v>
      </c>
      <c r="F138" s="1" t="s">
        <v>94</v>
      </c>
      <c r="G138" s="1" t="s">
        <v>152</v>
      </c>
      <c r="H138" s="2">
        <v>97</v>
      </c>
      <c r="I138" s="2" t="s">
        <v>123</v>
      </c>
      <c r="J138" s="6" t="s">
        <v>180</v>
      </c>
      <c r="K138" s="1">
        <v>12.2</v>
      </c>
      <c r="L138" s="8" t="s">
        <v>110</v>
      </c>
      <c r="M138" s="1">
        <f t="shared" si="7"/>
        <v>1.2199999999999999E-2</v>
      </c>
      <c r="N138" s="1" t="s">
        <v>21</v>
      </c>
      <c r="O138" s="1" t="s">
        <v>22</v>
      </c>
      <c r="P138" s="1" t="s">
        <v>165</v>
      </c>
      <c r="Q138" s="1" t="s">
        <v>125</v>
      </c>
    </row>
    <row r="139" spans="1:17" x14ac:dyDescent="0.25">
      <c r="A139" s="1" t="s">
        <v>119</v>
      </c>
      <c r="B139" s="2">
        <v>2016</v>
      </c>
      <c r="C139" s="2" t="s">
        <v>120</v>
      </c>
      <c r="D139" s="2" t="s">
        <v>17</v>
      </c>
      <c r="E139" s="1" t="s">
        <v>78</v>
      </c>
      <c r="F139" s="1" t="s">
        <v>48</v>
      </c>
      <c r="G139" s="1" t="s">
        <v>162</v>
      </c>
      <c r="H139" s="2">
        <v>3</v>
      </c>
      <c r="I139" s="2" t="s">
        <v>123</v>
      </c>
      <c r="J139" s="6" t="s">
        <v>180</v>
      </c>
      <c r="K139" s="1">
        <v>18.3</v>
      </c>
      <c r="L139" s="8" t="s">
        <v>110</v>
      </c>
      <c r="M139" s="1">
        <f t="shared" si="7"/>
        <v>1.83E-2</v>
      </c>
      <c r="N139" s="1" t="s">
        <v>21</v>
      </c>
      <c r="O139" s="1" t="s">
        <v>31</v>
      </c>
      <c r="P139" s="1" t="s">
        <v>163</v>
      </c>
      <c r="Q139" s="1" t="s">
        <v>125</v>
      </c>
    </row>
    <row r="140" spans="1:17" x14ac:dyDescent="0.25">
      <c r="A140" s="1" t="s">
        <v>119</v>
      </c>
      <c r="B140" s="2">
        <v>2016</v>
      </c>
      <c r="C140" s="2" t="s">
        <v>120</v>
      </c>
      <c r="D140" s="2" t="s">
        <v>26</v>
      </c>
      <c r="E140" s="1" t="s">
        <v>107</v>
      </c>
      <c r="F140" s="1" t="s">
        <v>48</v>
      </c>
      <c r="G140" s="1" t="s">
        <v>149</v>
      </c>
      <c r="H140" s="2">
        <v>3</v>
      </c>
      <c r="I140" s="2" t="s">
        <v>123</v>
      </c>
      <c r="J140" s="6" t="s">
        <v>180</v>
      </c>
      <c r="K140" s="1">
        <v>41</v>
      </c>
      <c r="L140" s="8" t="s">
        <v>110</v>
      </c>
      <c r="M140" s="1">
        <f t="shared" si="7"/>
        <v>4.1000000000000002E-2</v>
      </c>
      <c r="N140" s="1" t="s">
        <v>21</v>
      </c>
      <c r="O140" s="1" t="s">
        <v>45</v>
      </c>
      <c r="P140" s="1" t="s">
        <v>194</v>
      </c>
      <c r="Q140" s="1" t="s">
        <v>125</v>
      </c>
    </row>
    <row r="141" spans="1:17" x14ac:dyDescent="0.25">
      <c r="A141" s="1" t="s">
        <v>119</v>
      </c>
      <c r="B141" s="2">
        <v>2016</v>
      </c>
      <c r="C141" s="2" t="s">
        <v>120</v>
      </c>
      <c r="D141" s="2" t="s">
        <v>17</v>
      </c>
      <c r="E141" s="1" t="s">
        <v>18</v>
      </c>
      <c r="F141" s="1" t="s">
        <v>94</v>
      </c>
      <c r="G141" s="1" t="s">
        <v>39</v>
      </c>
      <c r="H141" s="2">
        <v>3</v>
      </c>
      <c r="I141" s="2" t="s">
        <v>123</v>
      </c>
      <c r="J141" s="6" t="s">
        <v>180</v>
      </c>
      <c r="K141" s="1">
        <v>22</v>
      </c>
      <c r="L141" s="8" t="s">
        <v>110</v>
      </c>
      <c r="M141" s="1">
        <f t="shared" si="7"/>
        <v>2.1999999999999999E-2</v>
      </c>
      <c r="N141" s="1" t="s">
        <v>21</v>
      </c>
      <c r="O141" s="1" t="s">
        <v>45</v>
      </c>
      <c r="P141" s="1" t="s">
        <v>136</v>
      </c>
      <c r="Q141" s="1" t="s">
        <v>125</v>
      </c>
    </row>
    <row r="142" spans="1:17" x14ac:dyDescent="0.25">
      <c r="A142" s="1" t="s">
        <v>119</v>
      </c>
      <c r="B142" s="2">
        <v>2016</v>
      </c>
      <c r="C142" s="2" t="s">
        <v>120</v>
      </c>
      <c r="D142" s="2" t="s">
        <v>17</v>
      </c>
      <c r="E142" s="1" t="s">
        <v>47</v>
      </c>
      <c r="F142" s="1" t="s">
        <v>48</v>
      </c>
      <c r="G142" s="1" t="s">
        <v>141</v>
      </c>
      <c r="H142" s="2">
        <v>30</v>
      </c>
      <c r="I142" s="2" t="s">
        <v>123</v>
      </c>
      <c r="J142" s="6" t="s">
        <v>180</v>
      </c>
      <c r="K142" s="1">
        <v>7.3</v>
      </c>
      <c r="L142" s="8" t="s">
        <v>110</v>
      </c>
      <c r="M142" s="1">
        <f t="shared" si="7"/>
        <v>7.3000000000000001E-3</v>
      </c>
      <c r="N142" s="1" t="s">
        <v>21</v>
      </c>
      <c r="O142" s="1" t="s">
        <v>31</v>
      </c>
      <c r="P142" s="1" t="s">
        <v>142</v>
      </c>
      <c r="Q142" s="1" t="s">
        <v>125</v>
      </c>
    </row>
    <row r="143" spans="1:17" x14ac:dyDescent="0.25">
      <c r="A143" s="1" t="s">
        <v>119</v>
      </c>
      <c r="B143" s="2">
        <v>2016</v>
      </c>
      <c r="C143" s="2" t="s">
        <v>120</v>
      </c>
      <c r="D143" s="2" t="s">
        <v>17</v>
      </c>
      <c r="E143" s="1" t="s">
        <v>47</v>
      </c>
      <c r="F143" s="1" t="s">
        <v>48</v>
      </c>
      <c r="G143" s="1" t="s">
        <v>65</v>
      </c>
      <c r="H143" s="2">
        <v>6</v>
      </c>
      <c r="I143" s="2" t="s">
        <v>123</v>
      </c>
      <c r="J143" s="6" t="s">
        <v>180</v>
      </c>
      <c r="K143" s="1">
        <v>1.5</v>
      </c>
      <c r="L143" s="8" t="s">
        <v>110</v>
      </c>
      <c r="M143" s="1">
        <f t="shared" si="7"/>
        <v>1.5E-3</v>
      </c>
      <c r="N143" s="1" t="s">
        <v>21</v>
      </c>
      <c r="O143" s="1" t="s">
        <v>22</v>
      </c>
      <c r="P143" s="1" t="s">
        <v>145</v>
      </c>
      <c r="Q143" s="1" t="s">
        <v>125</v>
      </c>
    </row>
    <row r="144" spans="1:17" x14ac:dyDescent="0.25">
      <c r="A144" s="1" t="s">
        <v>119</v>
      </c>
      <c r="B144" s="2">
        <v>2016</v>
      </c>
      <c r="C144" s="2" t="s">
        <v>120</v>
      </c>
      <c r="D144" s="2" t="s">
        <v>17</v>
      </c>
      <c r="E144" s="1" t="s">
        <v>47</v>
      </c>
      <c r="F144" s="1" t="s">
        <v>48</v>
      </c>
      <c r="G144" s="1" t="s">
        <v>65</v>
      </c>
      <c r="H144" s="2">
        <v>7</v>
      </c>
      <c r="I144" s="2" t="s">
        <v>123</v>
      </c>
      <c r="J144" s="6" t="s">
        <v>180</v>
      </c>
      <c r="K144" s="1">
        <v>7.7</v>
      </c>
      <c r="L144" s="8" t="s">
        <v>110</v>
      </c>
      <c r="M144" s="1">
        <f t="shared" si="7"/>
        <v>7.7000000000000002E-3</v>
      </c>
      <c r="N144" s="1" t="s">
        <v>21</v>
      </c>
      <c r="O144" s="1" t="s">
        <v>22</v>
      </c>
      <c r="P144" s="1" t="s">
        <v>144</v>
      </c>
      <c r="Q144" s="1" t="s">
        <v>125</v>
      </c>
    </row>
    <row r="145" spans="1:17" x14ac:dyDescent="0.25">
      <c r="A145" s="1" t="s">
        <v>119</v>
      </c>
      <c r="B145" s="2">
        <v>2016</v>
      </c>
      <c r="C145" s="2" t="s">
        <v>120</v>
      </c>
      <c r="D145" s="2" t="s">
        <v>17</v>
      </c>
      <c r="E145" s="1" t="s">
        <v>47</v>
      </c>
      <c r="F145" s="1" t="s">
        <v>48</v>
      </c>
      <c r="G145" s="1" t="s">
        <v>65</v>
      </c>
      <c r="H145" s="2">
        <v>2</v>
      </c>
      <c r="I145" s="2" t="s">
        <v>123</v>
      </c>
      <c r="J145" s="6" t="s">
        <v>180</v>
      </c>
      <c r="K145" s="1">
        <v>5.5</v>
      </c>
      <c r="L145" s="8" t="s">
        <v>110</v>
      </c>
      <c r="M145" s="1">
        <f t="shared" si="7"/>
        <v>5.4999999999999997E-3</v>
      </c>
      <c r="N145" s="1" t="s">
        <v>21</v>
      </c>
      <c r="O145" s="1" t="s">
        <v>22</v>
      </c>
      <c r="P145" s="1" t="s">
        <v>148</v>
      </c>
      <c r="Q145" s="1" t="s">
        <v>125</v>
      </c>
    </row>
    <row r="146" spans="1:17" x14ac:dyDescent="0.25">
      <c r="A146" s="1" t="s">
        <v>119</v>
      </c>
      <c r="B146" s="2">
        <v>2016</v>
      </c>
      <c r="C146" s="2" t="s">
        <v>120</v>
      </c>
      <c r="D146" s="2" t="s">
        <v>17</v>
      </c>
      <c r="E146" s="1" t="s">
        <v>47</v>
      </c>
      <c r="F146" s="1" t="s">
        <v>48</v>
      </c>
      <c r="G146" s="1" t="s">
        <v>65</v>
      </c>
      <c r="H146" s="2">
        <v>6</v>
      </c>
      <c r="I146" s="2" t="s">
        <v>123</v>
      </c>
      <c r="J146" s="6" t="s">
        <v>180</v>
      </c>
      <c r="K146" s="1">
        <v>4.3</v>
      </c>
      <c r="L146" s="8" t="s">
        <v>110</v>
      </c>
      <c r="M146" s="1">
        <f t="shared" si="7"/>
        <v>4.3E-3</v>
      </c>
      <c r="N146" s="1" t="s">
        <v>21</v>
      </c>
      <c r="O146" s="1" t="s">
        <v>22</v>
      </c>
      <c r="P146" s="1" t="s">
        <v>195</v>
      </c>
      <c r="Q146" s="1" t="s">
        <v>125</v>
      </c>
    </row>
    <row r="147" spans="1:17" x14ac:dyDescent="0.25">
      <c r="A147" s="1" t="s">
        <v>119</v>
      </c>
      <c r="B147" s="2">
        <v>2016</v>
      </c>
      <c r="C147" s="2" t="s">
        <v>120</v>
      </c>
      <c r="D147" s="2" t="s">
        <v>17</v>
      </c>
      <c r="E147" s="1" t="s">
        <v>78</v>
      </c>
      <c r="F147" s="1" t="s">
        <v>48</v>
      </c>
      <c r="G147" s="1" t="s">
        <v>162</v>
      </c>
      <c r="H147" s="2">
        <v>36</v>
      </c>
      <c r="I147" s="2" t="s">
        <v>123</v>
      </c>
      <c r="J147" s="6" t="s">
        <v>180</v>
      </c>
      <c r="K147" s="1">
        <v>29.1</v>
      </c>
      <c r="L147" s="8" t="s">
        <v>110</v>
      </c>
      <c r="M147" s="1">
        <f t="shared" si="7"/>
        <v>2.9100000000000001E-2</v>
      </c>
      <c r="N147" s="1" t="s">
        <v>21</v>
      </c>
      <c r="O147" s="1" t="s">
        <v>31</v>
      </c>
      <c r="P147" s="1" t="s">
        <v>196</v>
      </c>
      <c r="Q147" s="1" t="s">
        <v>125</v>
      </c>
    </row>
    <row r="148" spans="1:17" x14ac:dyDescent="0.25">
      <c r="A148" s="1" t="s">
        <v>119</v>
      </c>
      <c r="B148" s="2">
        <v>2016</v>
      </c>
      <c r="C148" s="2" t="s">
        <v>120</v>
      </c>
      <c r="D148" s="2" t="s">
        <v>26</v>
      </c>
      <c r="E148" s="1" t="s">
        <v>78</v>
      </c>
      <c r="F148" s="1" t="s">
        <v>48</v>
      </c>
      <c r="G148" s="1" t="s">
        <v>91</v>
      </c>
      <c r="H148" s="2">
        <v>266</v>
      </c>
      <c r="I148" s="2" t="s">
        <v>123</v>
      </c>
      <c r="J148" s="6" t="s">
        <v>180</v>
      </c>
      <c r="K148" s="1">
        <v>11.7</v>
      </c>
      <c r="L148" s="8" t="s">
        <v>110</v>
      </c>
      <c r="M148" s="1">
        <f t="shared" si="7"/>
        <v>1.1699999999999999E-2</v>
      </c>
      <c r="N148" s="1" t="s">
        <v>21</v>
      </c>
      <c r="O148" s="1" t="s">
        <v>22</v>
      </c>
      <c r="P148" s="1" t="s">
        <v>159</v>
      </c>
      <c r="Q148" s="1" t="s">
        <v>125</v>
      </c>
    </row>
    <row r="149" spans="1:17" x14ac:dyDescent="0.25">
      <c r="A149" s="1" t="s">
        <v>119</v>
      </c>
      <c r="B149" s="2">
        <v>2016</v>
      </c>
      <c r="C149" s="2" t="s">
        <v>120</v>
      </c>
      <c r="D149" s="2" t="s">
        <v>17</v>
      </c>
      <c r="E149" s="1" t="s">
        <v>18</v>
      </c>
      <c r="F149" s="1" t="s">
        <v>416</v>
      </c>
      <c r="G149" s="1" t="s">
        <v>16</v>
      </c>
      <c r="H149" s="2">
        <v>2</v>
      </c>
      <c r="I149" s="2" t="s">
        <v>123</v>
      </c>
      <c r="J149" s="6" t="s">
        <v>203</v>
      </c>
      <c r="K149" s="1">
        <v>0.95</v>
      </c>
      <c r="L149" s="8" t="s">
        <v>110</v>
      </c>
      <c r="M149" s="1">
        <f t="shared" si="7"/>
        <v>9.5E-4</v>
      </c>
      <c r="N149" s="1" t="s">
        <v>21</v>
      </c>
      <c r="O149" s="1" t="s">
        <v>22</v>
      </c>
      <c r="P149" s="1" t="s">
        <v>228</v>
      </c>
      <c r="Q149" s="1" t="s">
        <v>125</v>
      </c>
    </row>
    <row r="150" spans="1:17" x14ac:dyDescent="0.25">
      <c r="A150" s="1" t="s">
        <v>119</v>
      </c>
      <c r="B150" s="2">
        <v>2016</v>
      </c>
      <c r="C150" s="2" t="s">
        <v>120</v>
      </c>
      <c r="D150" s="2" t="s">
        <v>17</v>
      </c>
      <c r="E150" s="1" t="s">
        <v>18</v>
      </c>
      <c r="F150" s="1" t="s">
        <v>94</v>
      </c>
      <c r="G150" s="1" t="s">
        <v>39</v>
      </c>
      <c r="H150" s="2">
        <v>3</v>
      </c>
      <c r="I150" s="2" t="s">
        <v>123</v>
      </c>
      <c r="J150" s="6" t="s">
        <v>203</v>
      </c>
      <c r="K150" s="1">
        <v>0.71</v>
      </c>
      <c r="L150" s="8" t="s">
        <v>110</v>
      </c>
      <c r="M150" s="1">
        <f t="shared" si="7"/>
        <v>7.0999999999999991E-4</v>
      </c>
      <c r="N150" s="1" t="s">
        <v>21</v>
      </c>
      <c r="O150" s="1" t="s">
        <v>45</v>
      </c>
      <c r="P150" s="1" t="s">
        <v>229</v>
      </c>
      <c r="Q150" s="1" t="s">
        <v>125</v>
      </c>
    </row>
    <row r="151" spans="1:17" x14ac:dyDescent="0.25">
      <c r="A151" s="1" t="s">
        <v>119</v>
      </c>
      <c r="B151" s="2">
        <v>2016</v>
      </c>
      <c r="C151" s="2" t="s">
        <v>120</v>
      </c>
      <c r="D151" s="2" t="s">
        <v>17</v>
      </c>
      <c r="E151" s="1" t="s">
        <v>47</v>
      </c>
      <c r="F151" s="1" t="s">
        <v>48</v>
      </c>
      <c r="G151" s="1" t="s">
        <v>141</v>
      </c>
      <c r="H151" s="2">
        <v>30</v>
      </c>
      <c r="I151" s="2" t="s">
        <v>123</v>
      </c>
      <c r="J151" s="6" t="s">
        <v>203</v>
      </c>
      <c r="K151" s="1">
        <v>0.08</v>
      </c>
      <c r="L151" s="8" t="s">
        <v>110</v>
      </c>
      <c r="M151" s="1">
        <f t="shared" si="7"/>
        <v>8.0000000000000007E-5</v>
      </c>
      <c r="N151" s="1" t="s">
        <v>21</v>
      </c>
      <c r="O151" s="1" t="s">
        <v>31</v>
      </c>
      <c r="P151" s="1" t="s">
        <v>230</v>
      </c>
      <c r="Q151" s="1" t="s">
        <v>125</v>
      </c>
    </row>
    <row r="152" spans="1:17" x14ac:dyDescent="0.25">
      <c r="A152" s="1" t="s">
        <v>119</v>
      </c>
      <c r="B152" s="2">
        <v>2016</v>
      </c>
      <c r="C152" s="2" t="s">
        <v>120</v>
      </c>
      <c r="D152" s="2" t="s">
        <v>17</v>
      </c>
      <c r="E152" s="1" t="s">
        <v>47</v>
      </c>
      <c r="F152" s="1" t="s">
        <v>48</v>
      </c>
      <c r="G152" s="1" t="s">
        <v>65</v>
      </c>
      <c r="H152" s="2">
        <v>7</v>
      </c>
      <c r="I152" s="2" t="s">
        <v>123</v>
      </c>
      <c r="J152" s="6" t="s">
        <v>203</v>
      </c>
      <c r="K152" s="1">
        <v>1.54</v>
      </c>
      <c r="L152" s="8" t="s">
        <v>110</v>
      </c>
      <c r="M152" s="1">
        <f t="shared" si="7"/>
        <v>1.5400000000000001E-3</v>
      </c>
      <c r="N152" s="1" t="s">
        <v>21</v>
      </c>
      <c r="O152" s="3" t="s">
        <v>22</v>
      </c>
      <c r="P152" s="1" t="s">
        <v>231</v>
      </c>
      <c r="Q152" s="1" t="s">
        <v>125</v>
      </c>
    </row>
    <row r="153" spans="1:17" x14ac:dyDescent="0.25">
      <c r="A153" s="1" t="s">
        <v>119</v>
      </c>
      <c r="B153" s="2">
        <v>2016</v>
      </c>
      <c r="C153" s="2" t="s">
        <v>120</v>
      </c>
      <c r="D153" s="2" t="s">
        <v>17</v>
      </c>
      <c r="E153" s="1" t="s">
        <v>47</v>
      </c>
      <c r="F153" s="1" t="s">
        <v>48</v>
      </c>
      <c r="G153" s="1" t="s">
        <v>65</v>
      </c>
      <c r="H153" s="2">
        <v>6</v>
      </c>
      <c r="I153" s="2" t="s">
        <v>123</v>
      </c>
      <c r="J153" s="6" t="s">
        <v>203</v>
      </c>
      <c r="K153" s="1">
        <v>17.7</v>
      </c>
      <c r="L153" s="8" t="s">
        <v>110</v>
      </c>
      <c r="M153" s="1">
        <f t="shared" si="7"/>
        <v>1.77E-2</v>
      </c>
      <c r="N153" s="1" t="s">
        <v>21</v>
      </c>
      <c r="O153" s="3" t="s">
        <v>22</v>
      </c>
      <c r="P153" s="1" t="s">
        <v>232</v>
      </c>
      <c r="Q153" s="1" t="s">
        <v>125</v>
      </c>
    </row>
    <row r="154" spans="1:17" x14ac:dyDescent="0.25">
      <c r="A154" s="1" t="s">
        <v>119</v>
      </c>
      <c r="B154" s="2">
        <v>2016</v>
      </c>
      <c r="C154" s="2" t="s">
        <v>120</v>
      </c>
      <c r="D154" s="2" t="s">
        <v>17</v>
      </c>
      <c r="E154" s="1" t="s">
        <v>107</v>
      </c>
      <c r="F154" s="1" t="s">
        <v>48</v>
      </c>
      <c r="G154" s="1" t="s">
        <v>149</v>
      </c>
      <c r="H154" s="2">
        <v>17</v>
      </c>
      <c r="I154" s="2" t="s">
        <v>123</v>
      </c>
      <c r="J154" s="6" t="s">
        <v>203</v>
      </c>
      <c r="K154" s="1">
        <v>3.69</v>
      </c>
      <c r="L154" s="8" t="s">
        <v>110</v>
      </c>
      <c r="M154" s="1">
        <f t="shared" si="7"/>
        <v>3.6900000000000001E-3</v>
      </c>
      <c r="N154" s="1" t="s">
        <v>21</v>
      </c>
      <c r="O154" s="1" t="s">
        <v>31</v>
      </c>
      <c r="P154" s="1" t="s">
        <v>221</v>
      </c>
      <c r="Q154" s="1" t="s">
        <v>125</v>
      </c>
    </row>
    <row r="155" spans="1:17" x14ac:dyDescent="0.25">
      <c r="A155" s="1" t="s">
        <v>119</v>
      </c>
      <c r="B155" s="2">
        <v>2016</v>
      </c>
      <c r="C155" s="2" t="s">
        <v>120</v>
      </c>
      <c r="D155" s="2" t="s">
        <v>17</v>
      </c>
      <c r="E155" s="1" t="s">
        <v>107</v>
      </c>
      <c r="F155" s="1" t="s">
        <v>48</v>
      </c>
      <c r="G155" s="1" t="s">
        <v>149</v>
      </c>
      <c r="H155" s="2">
        <v>20</v>
      </c>
      <c r="I155" s="2" t="s">
        <v>123</v>
      </c>
      <c r="J155" s="6" t="s">
        <v>203</v>
      </c>
      <c r="K155" s="1">
        <v>9.77</v>
      </c>
      <c r="L155" s="8" t="s">
        <v>110</v>
      </c>
      <c r="M155" s="1">
        <f t="shared" si="7"/>
        <v>9.7699999999999992E-3</v>
      </c>
      <c r="N155" s="1" t="s">
        <v>21</v>
      </c>
      <c r="O155" s="1" t="s">
        <v>31</v>
      </c>
      <c r="P155" s="1" t="s">
        <v>221</v>
      </c>
      <c r="Q155" s="1" t="s">
        <v>125</v>
      </c>
    </row>
    <row r="156" spans="1:17" x14ac:dyDescent="0.25">
      <c r="A156" s="1" t="s">
        <v>119</v>
      </c>
      <c r="B156" s="2">
        <v>2016</v>
      </c>
      <c r="C156" s="2" t="s">
        <v>120</v>
      </c>
      <c r="D156" s="2" t="s">
        <v>17</v>
      </c>
      <c r="E156" s="1" t="s">
        <v>107</v>
      </c>
      <c r="F156" s="1" t="s">
        <v>48</v>
      </c>
      <c r="G156" s="1" t="s">
        <v>149</v>
      </c>
      <c r="H156" s="2">
        <v>4</v>
      </c>
      <c r="I156" s="2" t="s">
        <v>123</v>
      </c>
      <c r="J156" s="6" t="s">
        <v>203</v>
      </c>
      <c r="K156" s="1">
        <v>2.2999999999999998</v>
      </c>
      <c r="L156" s="8" t="s">
        <v>110</v>
      </c>
      <c r="M156" s="1">
        <f t="shared" si="7"/>
        <v>2.3E-3</v>
      </c>
      <c r="N156" s="1" t="s">
        <v>21</v>
      </c>
      <c r="O156" s="1" t="s">
        <v>31</v>
      </c>
      <c r="P156" s="1" t="s">
        <v>222</v>
      </c>
      <c r="Q156" s="1" t="s">
        <v>125</v>
      </c>
    </row>
    <row r="157" spans="1:17" x14ac:dyDescent="0.25">
      <c r="A157" s="1" t="s">
        <v>119</v>
      </c>
      <c r="B157" s="2">
        <v>2016</v>
      </c>
      <c r="C157" s="2" t="s">
        <v>120</v>
      </c>
      <c r="D157" s="2" t="s">
        <v>17</v>
      </c>
      <c r="E157" s="1" t="s">
        <v>107</v>
      </c>
      <c r="F157" s="1" t="s">
        <v>48</v>
      </c>
      <c r="G157" s="1" t="s">
        <v>149</v>
      </c>
      <c r="H157" s="2">
        <v>3</v>
      </c>
      <c r="I157" s="2" t="s">
        <v>123</v>
      </c>
      <c r="J157" s="6" t="s">
        <v>203</v>
      </c>
      <c r="K157" s="1">
        <v>1.8</v>
      </c>
      <c r="L157" s="8" t="s">
        <v>110</v>
      </c>
      <c r="M157" s="1">
        <f t="shared" ref="M157:M169" si="8">K157/1000</f>
        <v>1.8E-3</v>
      </c>
      <c r="N157" s="1" t="s">
        <v>21</v>
      </c>
      <c r="O157" s="1" t="s">
        <v>45</v>
      </c>
      <c r="P157" s="1" t="s">
        <v>223</v>
      </c>
      <c r="Q157" s="1" t="s">
        <v>125</v>
      </c>
    </row>
    <row r="158" spans="1:17" x14ac:dyDescent="0.25">
      <c r="A158" s="1" t="s">
        <v>119</v>
      </c>
      <c r="B158" s="2">
        <v>2016</v>
      </c>
      <c r="C158" s="2" t="s">
        <v>120</v>
      </c>
      <c r="D158" s="2" t="s">
        <v>17</v>
      </c>
      <c r="E158" s="1" t="s">
        <v>107</v>
      </c>
      <c r="F158" s="1" t="s">
        <v>48</v>
      </c>
      <c r="G158" s="1" t="s">
        <v>149</v>
      </c>
      <c r="H158" s="2">
        <v>3</v>
      </c>
      <c r="I158" s="2" t="s">
        <v>123</v>
      </c>
      <c r="J158" s="6" t="s">
        <v>203</v>
      </c>
      <c r="K158" s="1">
        <v>1.5</v>
      </c>
      <c r="L158" s="8" t="s">
        <v>110</v>
      </c>
      <c r="M158" s="1">
        <f t="shared" si="8"/>
        <v>1.5E-3</v>
      </c>
      <c r="N158" s="1" t="s">
        <v>21</v>
      </c>
      <c r="O158" s="1" t="s">
        <v>22</v>
      </c>
      <c r="P158" s="1" t="s">
        <v>223</v>
      </c>
      <c r="Q158" s="1" t="s">
        <v>125</v>
      </c>
    </row>
    <row r="159" spans="1:17" x14ac:dyDescent="0.25">
      <c r="A159" s="1" t="s">
        <v>119</v>
      </c>
      <c r="B159" s="2">
        <v>2016</v>
      </c>
      <c r="C159" s="2" t="s">
        <v>120</v>
      </c>
      <c r="D159" s="2" t="s">
        <v>17</v>
      </c>
      <c r="E159" s="1" t="s">
        <v>78</v>
      </c>
      <c r="F159" s="1" t="s">
        <v>48</v>
      </c>
      <c r="G159" s="1" t="s">
        <v>91</v>
      </c>
      <c r="H159" s="2">
        <v>34</v>
      </c>
      <c r="I159" s="2" t="s">
        <v>123</v>
      </c>
      <c r="J159" s="6" t="s">
        <v>203</v>
      </c>
      <c r="K159" s="1">
        <v>42.2</v>
      </c>
      <c r="L159" s="8" t="s">
        <v>110</v>
      </c>
      <c r="M159" s="1">
        <f t="shared" si="8"/>
        <v>4.2200000000000001E-2</v>
      </c>
      <c r="N159" s="1" t="s">
        <v>21</v>
      </c>
      <c r="O159" s="1" t="s">
        <v>31</v>
      </c>
      <c r="P159" s="8" t="s">
        <v>220</v>
      </c>
      <c r="Q159" s="1" t="s">
        <v>125</v>
      </c>
    </row>
    <row r="160" spans="1:17" x14ac:dyDescent="0.25">
      <c r="A160" s="1" t="s">
        <v>119</v>
      </c>
      <c r="B160" s="2">
        <v>2016</v>
      </c>
      <c r="C160" s="2" t="s">
        <v>120</v>
      </c>
      <c r="D160" s="2" t="s">
        <v>17</v>
      </c>
      <c r="E160" s="1" t="s">
        <v>78</v>
      </c>
      <c r="F160" s="1" t="s">
        <v>48</v>
      </c>
      <c r="G160" s="1" t="s">
        <v>162</v>
      </c>
      <c r="H160" s="2">
        <v>3</v>
      </c>
      <c r="I160" s="2" t="s">
        <v>123</v>
      </c>
      <c r="J160" s="6" t="s">
        <v>203</v>
      </c>
      <c r="K160" s="1">
        <v>6.43</v>
      </c>
      <c r="L160" s="8" t="s">
        <v>110</v>
      </c>
      <c r="M160" s="1">
        <f t="shared" si="8"/>
        <v>6.43E-3</v>
      </c>
      <c r="N160" s="1" t="s">
        <v>21</v>
      </c>
      <c r="O160" s="1" t="s">
        <v>31</v>
      </c>
      <c r="P160" s="1" t="s">
        <v>233</v>
      </c>
      <c r="Q160" s="1" t="s">
        <v>125</v>
      </c>
    </row>
    <row r="161" spans="1:17" x14ac:dyDescent="0.25">
      <c r="A161" s="1" t="s">
        <v>119</v>
      </c>
      <c r="B161" s="2">
        <v>2016</v>
      </c>
      <c r="C161" s="2" t="s">
        <v>120</v>
      </c>
      <c r="D161" s="2" t="s">
        <v>17</v>
      </c>
      <c r="E161" s="1" t="s">
        <v>78</v>
      </c>
      <c r="F161" s="1" t="s">
        <v>48</v>
      </c>
      <c r="G161" s="1" t="s">
        <v>162</v>
      </c>
      <c r="H161" s="2">
        <v>36</v>
      </c>
      <c r="I161" s="2" t="s">
        <v>123</v>
      </c>
      <c r="J161" s="6" t="s">
        <v>203</v>
      </c>
      <c r="K161" s="1">
        <v>18.899999999999999</v>
      </c>
      <c r="L161" s="8" t="s">
        <v>110</v>
      </c>
      <c r="M161" s="1">
        <f t="shared" si="8"/>
        <v>1.89E-2</v>
      </c>
      <c r="N161" s="1" t="s">
        <v>21</v>
      </c>
      <c r="O161" s="1" t="s">
        <v>31</v>
      </c>
      <c r="P161" s="1" t="s">
        <v>234</v>
      </c>
      <c r="Q161" s="1" t="s">
        <v>125</v>
      </c>
    </row>
    <row r="162" spans="1:17" x14ac:dyDescent="0.25">
      <c r="A162" s="1" t="s">
        <v>119</v>
      </c>
      <c r="B162" s="2">
        <v>2016</v>
      </c>
      <c r="C162" s="2" t="s">
        <v>120</v>
      </c>
      <c r="D162" s="2" t="s">
        <v>26</v>
      </c>
      <c r="E162" s="1" t="s">
        <v>18</v>
      </c>
      <c r="F162" s="1" t="s">
        <v>416</v>
      </c>
      <c r="G162" s="1" t="s">
        <v>16</v>
      </c>
      <c r="H162" s="2">
        <v>2</v>
      </c>
      <c r="I162" s="2" t="s">
        <v>123</v>
      </c>
      <c r="J162" s="6" t="s">
        <v>203</v>
      </c>
      <c r="K162" s="1">
        <v>0.32</v>
      </c>
      <c r="L162" s="8" t="s">
        <v>110</v>
      </c>
      <c r="M162" s="1">
        <f t="shared" si="8"/>
        <v>3.2000000000000003E-4</v>
      </c>
      <c r="N162" s="1" t="s">
        <v>21</v>
      </c>
      <c r="O162" s="1" t="s">
        <v>22</v>
      </c>
      <c r="P162" s="1" t="s">
        <v>226</v>
      </c>
      <c r="Q162" s="1" t="s">
        <v>125</v>
      </c>
    </row>
    <row r="163" spans="1:17" x14ac:dyDescent="0.25">
      <c r="A163" s="1" t="s">
        <v>119</v>
      </c>
      <c r="B163" s="2">
        <v>2016</v>
      </c>
      <c r="C163" s="2" t="s">
        <v>120</v>
      </c>
      <c r="D163" s="2" t="s">
        <v>28</v>
      </c>
      <c r="E163" s="1" t="s">
        <v>18</v>
      </c>
      <c r="F163" s="1" t="s">
        <v>416</v>
      </c>
      <c r="G163" s="1" t="s">
        <v>16</v>
      </c>
      <c r="H163" s="2">
        <v>2</v>
      </c>
      <c r="I163" s="2" t="s">
        <v>123</v>
      </c>
      <c r="J163" s="6" t="s">
        <v>203</v>
      </c>
      <c r="K163" s="1">
        <v>0.21</v>
      </c>
      <c r="L163" s="8" t="s">
        <v>110</v>
      </c>
      <c r="M163" s="1">
        <f t="shared" si="8"/>
        <v>2.0999999999999998E-4</v>
      </c>
      <c r="N163" s="1" t="s">
        <v>21</v>
      </c>
      <c r="O163" s="1" t="s">
        <v>22</v>
      </c>
      <c r="P163" s="1" t="s">
        <v>224</v>
      </c>
      <c r="Q163" s="1" t="s">
        <v>125</v>
      </c>
    </row>
    <row r="164" spans="1:17" s="1" customFormat="1" ht="15" customHeight="1" x14ac:dyDescent="0.25">
      <c r="A164" s="1" t="s">
        <v>119</v>
      </c>
      <c r="B164" s="2">
        <v>2016</v>
      </c>
      <c r="C164" s="2" t="s">
        <v>404</v>
      </c>
      <c r="D164" s="2" t="s">
        <v>17</v>
      </c>
      <c r="E164" s="1" t="s">
        <v>78</v>
      </c>
      <c r="F164" s="1" t="s">
        <v>48</v>
      </c>
      <c r="G164" s="1" t="s">
        <v>162</v>
      </c>
      <c r="H164" s="2">
        <v>28</v>
      </c>
      <c r="I164" s="2" t="s">
        <v>123</v>
      </c>
      <c r="J164" s="2" t="s">
        <v>104</v>
      </c>
      <c r="K164" s="1">
        <v>37</v>
      </c>
      <c r="L164" s="8" t="s">
        <v>110</v>
      </c>
      <c r="M164" s="1">
        <f t="shared" si="8"/>
        <v>3.6999999999999998E-2</v>
      </c>
      <c r="N164" s="1" t="s">
        <v>21</v>
      </c>
      <c r="O164" s="1" t="s">
        <v>22</v>
      </c>
      <c r="P164" s="1" t="s">
        <v>403</v>
      </c>
    </row>
    <row r="165" spans="1:17" s="1" customFormat="1" ht="15" customHeight="1" x14ac:dyDescent="0.25">
      <c r="A165" s="1" t="s">
        <v>119</v>
      </c>
      <c r="B165" s="2">
        <v>2016</v>
      </c>
      <c r="C165" s="2" t="s">
        <v>405</v>
      </c>
      <c r="D165" s="2" t="s">
        <v>17</v>
      </c>
      <c r="E165" s="1" t="s">
        <v>78</v>
      </c>
      <c r="F165" s="1" t="s">
        <v>48</v>
      </c>
      <c r="G165" s="1" t="s">
        <v>162</v>
      </c>
      <c r="H165" s="2">
        <v>29</v>
      </c>
      <c r="I165" s="2" t="s">
        <v>123</v>
      </c>
      <c r="J165" s="2" t="s">
        <v>104</v>
      </c>
      <c r="K165" s="1">
        <v>40</v>
      </c>
      <c r="L165" s="8" t="s">
        <v>110</v>
      </c>
      <c r="M165" s="1">
        <f t="shared" si="8"/>
        <v>0.04</v>
      </c>
      <c r="N165" s="1" t="s">
        <v>21</v>
      </c>
      <c r="O165" s="1" t="s">
        <v>22</v>
      </c>
      <c r="P165" s="1" t="s">
        <v>403</v>
      </c>
    </row>
    <row r="166" spans="1:17" s="1" customFormat="1" ht="15" customHeight="1" x14ac:dyDescent="0.25">
      <c r="A166" s="1" t="s">
        <v>119</v>
      </c>
      <c r="B166" s="2">
        <v>2016</v>
      </c>
      <c r="C166" s="2" t="s">
        <v>406</v>
      </c>
      <c r="D166" s="2" t="s">
        <v>17</v>
      </c>
      <c r="E166" s="1" t="s">
        <v>78</v>
      </c>
      <c r="F166" s="1" t="s">
        <v>48</v>
      </c>
      <c r="G166" s="1" t="s">
        <v>162</v>
      </c>
      <c r="H166" s="2">
        <v>65</v>
      </c>
      <c r="I166" s="2" t="s">
        <v>123</v>
      </c>
      <c r="J166" s="2" t="s">
        <v>104</v>
      </c>
      <c r="K166" s="1">
        <v>56</v>
      </c>
      <c r="L166" s="8" t="s">
        <v>110</v>
      </c>
      <c r="M166" s="1">
        <f t="shared" si="8"/>
        <v>5.6000000000000001E-2</v>
      </c>
      <c r="N166" s="1" t="s">
        <v>21</v>
      </c>
      <c r="O166" s="1" t="s">
        <v>22</v>
      </c>
      <c r="P166" s="1" t="s">
        <v>403</v>
      </c>
    </row>
    <row r="167" spans="1:17" s="1" customFormat="1" ht="15" customHeight="1" x14ac:dyDescent="0.25">
      <c r="A167" s="1" t="s">
        <v>119</v>
      </c>
      <c r="B167" s="2">
        <v>2016</v>
      </c>
      <c r="C167" s="2" t="s">
        <v>407</v>
      </c>
      <c r="D167" s="2" t="s">
        <v>17</v>
      </c>
      <c r="E167" s="1" t="s">
        <v>78</v>
      </c>
      <c r="F167" s="1" t="s">
        <v>48</v>
      </c>
      <c r="G167" s="1" t="s">
        <v>162</v>
      </c>
      <c r="H167" s="2">
        <v>20</v>
      </c>
      <c r="I167" s="2" t="s">
        <v>123</v>
      </c>
      <c r="J167" s="2" t="s">
        <v>104</v>
      </c>
      <c r="K167" s="1">
        <v>41</v>
      </c>
      <c r="L167" s="8" t="s">
        <v>110</v>
      </c>
      <c r="M167" s="1">
        <f t="shared" si="8"/>
        <v>4.1000000000000002E-2</v>
      </c>
      <c r="N167" s="1" t="s">
        <v>21</v>
      </c>
      <c r="O167" s="1" t="s">
        <v>22</v>
      </c>
      <c r="P167" s="1" t="s">
        <v>403</v>
      </c>
    </row>
    <row r="168" spans="1:17" s="1" customFormat="1" ht="15" customHeight="1" x14ac:dyDescent="0.25">
      <c r="A168" s="1" t="s">
        <v>119</v>
      </c>
      <c r="B168" s="2">
        <v>2016</v>
      </c>
      <c r="C168" s="2" t="s">
        <v>408</v>
      </c>
      <c r="D168" s="2" t="s">
        <v>17</v>
      </c>
      <c r="E168" s="1" t="s">
        <v>78</v>
      </c>
      <c r="F168" s="1" t="s">
        <v>48</v>
      </c>
      <c r="G168" s="1" t="s">
        <v>162</v>
      </c>
      <c r="H168" s="2">
        <v>34</v>
      </c>
      <c r="I168" s="2" t="s">
        <v>123</v>
      </c>
      <c r="J168" s="2" t="s">
        <v>104</v>
      </c>
      <c r="K168" s="1">
        <v>59</v>
      </c>
      <c r="L168" s="8" t="s">
        <v>110</v>
      </c>
      <c r="M168" s="1">
        <f t="shared" si="8"/>
        <v>5.8999999999999997E-2</v>
      </c>
      <c r="N168" s="1" t="s">
        <v>21</v>
      </c>
      <c r="O168" s="1" t="s">
        <v>22</v>
      </c>
      <c r="P168" s="1" t="s">
        <v>403</v>
      </c>
    </row>
    <row r="169" spans="1:17" s="1" customFormat="1" ht="15" customHeight="1" x14ac:dyDescent="0.25">
      <c r="A169" s="1" t="s">
        <v>119</v>
      </c>
      <c r="B169" s="2">
        <v>2016</v>
      </c>
      <c r="C169" s="2" t="s">
        <v>409</v>
      </c>
      <c r="D169" s="2" t="s">
        <v>17</v>
      </c>
      <c r="E169" s="1" t="s">
        <v>78</v>
      </c>
      <c r="F169" s="1" t="s">
        <v>48</v>
      </c>
      <c r="G169" s="1" t="s">
        <v>162</v>
      </c>
      <c r="H169" s="2">
        <v>28</v>
      </c>
      <c r="I169" s="2" t="s">
        <v>123</v>
      </c>
      <c r="J169" s="2" t="s">
        <v>104</v>
      </c>
      <c r="K169" s="1">
        <v>76</v>
      </c>
      <c r="L169" s="8" t="s">
        <v>110</v>
      </c>
      <c r="M169" s="1">
        <f t="shared" si="8"/>
        <v>7.5999999999999998E-2</v>
      </c>
      <c r="N169" s="1" t="s">
        <v>21</v>
      </c>
      <c r="O169" s="1" t="s">
        <v>22</v>
      </c>
      <c r="P169" s="1" t="s">
        <v>403</v>
      </c>
    </row>
    <row r="170" spans="1:17" x14ac:dyDescent="0.25">
      <c r="A170" s="1" t="s">
        <v>71</v>
      </c>
      <c r="B170" s="2">
        <v>2007</v>
      </c>
      <c r="C170" s="2">
        <v>2006</v>
      </c>
      <c r="D170" s="2" t="s">
        <v>17</v>
      </c>
      <c r="E170" s="1" t="s">
        <v>72</v>
      </c>
      <c r="F170" s="1" t="s">
        <v>48</v>
      </c>
      <c r="G170" s="3" t="s">
        <v>73</v>
      </c>
      <c r="H170" s="2">
        <v>1</v>
      </c>
      <c r="I170" s="2" t="s">
        <v>19</v>
      </c>
      <c r="J170" s="2" t="s">
        <v>394</v>
      </c>
      <c r="K170" s="1">
        <v>9.4E-2</v>
      </c>
      <c r="L170" s="1" t="s">
        <v>21</v>
      </c>
      <c r="M170" s="1">
        <f>K170</f>
        <v>9.4E-2</v>
      </c>
      <c r="N170" s="1" t="s">
        <v>21</v>
      </c>
      <c r="O170" s="3" t="s">
        <v>22</v>
      </c>
      <c r="P170" s="1"/>
      <c r="Q170" s="1" t="s">
        <v>74</v>
      </c>
    </row>
    <row r="171" spans="1:17" x14ac:dyDescent="0.25">
      <c r="A171" s="1" t="s">
        <v>71</v>
      </c>
      <c r="B171" s="2">
        <v>2007</v>
      </c>
      <c r="C171" s="2">
        <v>2006</v>
      </c>
      <c r="D171" s="2" t="s">
        <v>17</v>
      </c>
      <c r="E171" s="1" t="s">
        <v>72</v>
      </c>
      <c r="F171" s="1" t="s">
        <v>48</v>
      </c>
      <c r="G171" s="3" t="s">
        <v>75</v>
      </c>
      <c r="H171" s="2">
        <v>10</v>
      </c>
      <c r="I171" s="2" t="s">
        <v>19</v>
      </c>
      <c r="J171" s="2" t="s">
        <v>394</v>
      </c>
      <c r="K171" s="1">
        <v>0.3</v>
      </c>
      <c r="L171" s="1" t="s">
        <v>21</v>
      </c>
      <c r="M171" s="1">
        <f t="shared" ref="M171:M180" si="9">K171</f>
        <v>0.3</v>
      </c>
      <c r="N171" s="1" t="s">
        <v>21</v>
      </c>
      <c r="O171" s="3" t="s">
        <v>22</v>
      </c>
      <c r="P171" s="1"/>
      <c r="Q171" s="1" t="s">
        <v>74</v>
      </c>
    </row>
    <row r="172" spans="1:17" x14ac:dyDescent="0.25">
      <c r="A172" s="1" t="s">
        <v>76</v>
      </c>
      <c r="B172" s="2">
        <v>1998</v>
      </c>
      <c r="C172" s="2" t="s">
        <v>77</v>
      </c>
      <c r="D172" s="2" t="s">
        <v>17</v>
      </c>
      <c r="E172" s="1" t="s">
        <v>78</v>
      </c>
      <c r="F172" s="1" t="s">
        <v>48</v>
      </c>
      <c r="G172" s="1" t="s">
        <v>79</v>
      </c>
      <c r="H172" s="2">
        <v>3</v>
      </c>
      <c r="I172" s="2" t="s">
        <v>32</v>
      </c>
      <c r="J172" s="2" t="s">
        <v>394</v>
      </c>
      <c r="K172" s="1">
        <v>0.51</v>
      </c>
      <c r="L172" s="8" t="s">
        <v>21</v>
      </c>
      <c r="M172" s="1">
        <f t="shared" si="9"/>
        <v>0.51</v>
      </c>
      <c r="N172" s="1" t="s">
        <v>21</v>
      </c>
      <c r="O172" s="1" t="s">
        <v>45</v>
      </c>
      <c r="P172" s="8"/>
      <c r="Q172" s="1" t="s">
        <v>80</v>
      </c>
    </row>
    <row r="173" spans="1:17" x14ac:dyDescent="0.25">
      <c r="A173" s="1" t="s">
        <v>76</v>
      </c>
      <c r="B173" s="2">
        <v>1998</v>
      </c>
      <c r="C173" s="2" t="s">
        <v>77</v>
      </c>
      <c r="D173" s="2" t="s">
        <v>17</v>
      </c>
      <c r="E173" s="1" t="s">
        <v>78</v>
      </c>
      <c r="F173" s="1" t="s">
        <v>48</v>
      </c>
      <c r="G173" s="1" t="s">
        <v>81</v>
      </c>
      <c r="H173" s="2">
        <v>15</v>
      </c>
      <c r="I173" s="2" t="s">
        <v>32</v>
      </c>
      <c r="J173" s="2" t="s">
        <v>394</v>
      </c>
      <c r="K173" s="1">
        <v>8.4000000000000005E-2</v>
      </c>
      <c r="L173" s="8" t="s">
        <v>21</v>
      </c>
      <c r="M173" s="1">
        <f t="shared" si="9"/>
        <v>8.4000000000000005E-2</v>
      </c>
      <c r="N173" s="1" t="s">
        <v>21</v>
      </c>
      <c r="O173" s="1" t="s">
        <v>45</v>
      </c>
      <c r="P173" s="8"/>
      <c r="Q173" s="1" t="s">
        <v>80</v>
      </c>
    </row>
    <row r="174" spans="1:17" x14ac:dyDescent="0.25">
      <c r="A174" s="1" t="s">
        <v>76</v>
      </c>
      <c r="B174" s="2">
        <v>1998</v>
      </c>
      <c r="C174" s="2" t="s">
        <v>77</v>
      </c>
      <c r="D174" s="2" t="s">
        <v>17</v>
      </c>
      <c r="E174" s="1" t="s">
        <v>78</v>
      </c>
      <c r="F174" s="1" t="s">
        <v>48</v>
      </c>
      <c r="G174" s="1" t="s">
        <v>81</v>
      </c>
      <c r="H174" s="2">
        <v>15</v>
      </c>
      <c r="I174" s="2" t="s">
        <v>32</v>
      </c>
      <c r="J174" s="2" t="s">
        <v>394</v>
      </c>
      <c r="K174" s="1">
        <v>7.6999999999999999E-2</v>
      </c>
      <c r="L174" s="8" t="s">
        <v>21</v>
      </c>
      <c r="M174" s="1">
        <f t="shared" si="9"/>
        <v>7.6999999999999999E-2</v>
      </c>
      <c r="N174" s="1" t="s">
        <v>21</v>
      </c>
      <c r="O174" s="1" t="s">
        <v>31</v>
      </c>
      <c r="P174" s="8"/>
      <c r="Q174" s="1" t="s">
        <v>80</v>
      </c>
    </row>
    <row r="175" spans="1:17" x14ac:dyDescent="0.25">
      <c r="A175" s="1" t="s">
        <v>76</v>
      </c>
      <c r="B175" s="2">
        <v>1998</v>
      </c>
      <c r="C175" s="2" t="s">
        <v>77</v>
      </c>
      <c r="D175" s="2" t="s">
        <v>17</v>
      </c>
      <c r="E175" s="1" t="s">
        <v>78</v>
      </c>
      <c r="F175" s="1" t="s">
        <v>48</v>
      </c>
      <c r="G175" s="1" t="s">
        <v>81</v>
      </c>
      <c r="H175" s="2">
        <v>24</v>
      </c>
      <c r="I175" s="2" t="s">
        <v>32</v>
      </c>
      <c r="J175" s="2" t="s">
        <v>394</v>
      </c>
      <c r="K175" s="1">
        <v>0.1</v>
      </c>
      <c r="L175" s="8" t="s">
        <v>21</v>
      </c>
      <c r="M175" s="1">
        <f t="shared" si="9"/>
        <v>0.1</v>
      </c>
      <c r="N175" s="1" t="s">
        <v>21</v>
      </c>
      <c r="O175" s="1" t="s">
        <v>45</v>
      </c>
      <c r="P175" s="8"/>
      <c r="Q175" s="1" t="s">
        <v>80</v>
      </c>
    </row>
    <row r="176" spans="1:17" x14ac:dyDescent="0.25">
      <c r="A176" s="1" t="s">
        <v>76</v>
      </c>
      <c r="B176" s="2">
        <v>1998</v>
      </c>
      <c r="C176" s="2" t="s">
        <v>77</v>
      </c>
      <c r="D176" s="2" t="s">
        <v>17</v>
      </c>
      <c r="E176" s="1" t="s">
        <v>78</v>
      </c>
      <c r="F176" s="1" t="s">
        <v>48</v>
      </c>
      <c r="G176" s="1" t="s">
        <v>81</v>
      </c>
      <c r="H176" s="2">
        <v>24</v>
      </c>
      <c r="I176" s="2" t="s">
        <v>32</v>
      </c>
      <c r="J176" s="2" t="s">
        <v>394</v>
      </c>
      <c r="K176" s="1">
        <v>6.4000000000000001E-2</v>
      </c>
      <c r="L176" s="8" t="s">
        <v>21</v>
      </c>
      <c r="M176" s="1">
        <f t="shared" si="9"/>
        <v>6.4000000000000001E-2</v>
      </c>
      <c r="N176" s="1" t="s">
        <v>21</v>
      </c>
      <c r="O176" s="1" t="s">
        <v>31</v>
      </c>
      <c r="P176" s="8"/>
      <c r="Q176" s="1" t="s">
        <v>80</v>
      </c>
    </row>
    <row r="177" spans="1:17" x14ac:dyDescent="0.25">
      <c r="A177" s="1" t="s">
        <v>76</v>
      </c>
      <c r="B177" s="2">
        <v>1998</v>
      </c>
      <c r="C177" s="2" t="s">
        <v>77</v>
      </c>
      <c r="D177" s="2" t="s">
        <v>26</v>
      </c>
      <c r="E177" s="1" t="s">
        <v>78</v>
      </c>
      <c r="F177" s="1" t="s">
        <v>48</v>
      </c>
      <c r="G177" s="1" t="s">
        <v>81</v>
      </c>
      <c r="H177" s="2">
        <v>3</v>
      </c>
      <c r="I177" s="2" t="s">
        <v>32</v>
      </c>
      <c r="J177" s="2" t="s">
        <v>394</v>
      </c>
      <c r="K177" s="1">
        <v>0.12</v>
      </c>
      <c r="L177" s="8" t="s">
        <v>21</v>
      </c>
      <c r="M177" s="1">
        <f t="shared" si="9"/>
        <v>0.12</v>
      </c>
      <c r="N177" s="1" t="s">
        <v>21</v>
      </c>
      <c r="O177" s="1" t="s">
        <v>45</v>
      </c>
      <c r="P177" s="8"/>
      <c r="Q177" s="1" t="s">
        <v>80</v>
      </c>
    </row>
    <row r="178" spans="1:17" x14ac:dyDescent="0.25">
      <c r="A178" s="1" t="s">
        <v>76</v>
      </c>
      <c r="B178" s="2">
        <v>1998</v>
      </c>
      <c r="C178" s="2" t="s">
        <v>77</v>
      </c>
      <c r="D178" s="2" t="s">
        <v>26</v>
      </c>
      <c r="E178" s="1" t="s">
        <v>78</v>
      </c>
      <c r="F178" s="1" t="s">
        <v>48</v>
      </c>
      <c r="G178" s="1" t="s">
        <v>81</v>
      </c>
      <c r="H178" s="2">
        <v>3</v>
      </c>
      <c r="I178" s="2" t="s">
        <v>32</v>
      </c>
      <c r="J178" s="2" t="s">
        <v>394</v>
      </c>
      <c r="K178" s="1">
        <v>0.1</v>
      </c>
      <c r="L178" s="8" t="s">
        <v>21</v>
      </c>
      <c r="M178" s="1">
        <f t="shared" si="9"/>
        <v>0.1</v>
      </c>
      <c r="N178" s="1" t="s">
        <v>21</v>
      </c>
      <c r="O178" s="1" t="s">
        <v>31</v>
      </c>
      <c r="P178" s="8"/>
      <c r="Q178" s="1" t="s">
        <v>80</v>
      </c>
    </row>
    <row r="179" spans="1:17" x14ac:dyDescent="0.25">
      <c r="A179" s="1" t="s">
        <v>76</v>
      </c>
      <c r="B179" s="2">
        <v>2011</v>
      </c>
      <c r="C179" s="2" t="s">
        <v>16</v>
      </c>
      <c r="D179" s="2" t="s">
        <v>17</v>
      </c>
      <c r="E179" s="1" t="s">
        <v>78</v>
      </c>
      <c r="F179" s="1" t="s">
        <v>48</v>
      </c>
      <c r="G179" s="3" t="s">
        <v>16</v>
      </c>
      <c r="H179" s="2">
        <v>116</v>
      </c>
      <c r="I179" s="2" t="s">
        <v>19</v>
      </c>
      <c r="J179" s="2" t="s">
        <v>394</v>
      </c>
      <c r="K179" s="1">
        <v>0.09</v>
      </c>
      <c r="L179" s="1" t="s">
        <v>21</v>
      </c>
      <c r="M179" s="1">
        <f t="shared" si="9"/>
        <v>0.09</v>
      </c>
      <c r="N179" s="1" t="s">
        <v>21</v>
      </c>
      <c r="O179" s="1" t="s">
        <v>22</v>
      </c>
      <c r="P179" s="8" t="s">
        <v>82</v>
      </c>
      <c r="Q179" s="4" t="s">
        <v>83</v>
      </c>
    </row>
    <row r="180" spans="1:17" x14ac:dyDescent="0.25">
      <c r="A180" s="1" t="s">
        <v>76</v>
      </c>
      <c r="B180" s="2">
        <v>2011</v>
      </c>
      <c r="C180" s="2" t="s">
        <v>16</v>
      </c>
      <c r="D180" s="2" t="s">
        <v>26</v>
      </c>
      <c r="E180" s="1" t="s">
        <v>78</v>
      </c>
      <c r="F180" s="1" t="s">
        <v>48</v>
      </c>
      <c r="G180" s="3" t="s">
        <v>16</v>
      </c>
      <c r="H180" s="2">
        <v>167</v>
      </c>
      <c r="I180" s="2" t="s">
        <v>19</v>
      </c>
      <c r="J180" s="2" t="s">
        <v>394</v>
      </c>
      <c r="K180" s="1">
        <v>4.5999999999999999E-2</v>
      </c>
      <c r="L180" s="1" t="s">
        <v>21</v>
      </c>
      <c r="M180" s="1">
        <f t="shared" si="9"/>
        <v>4.5999999999999999E-2</v>
      </c>
      <c r="N180" s="1" t="s">
        <v>21</v>
      </c>
      <c r="O180" s="1" t="s">
        <v>22</v>
      </c>
      <c r="P180" s="8" t="s">
        <v>82</v>
      </c>
      <c r="Q180" s="4" t="s">
        <v>84</v>
      </c>
    </row>
    <row r="181" spans="1:17" x14ac:dyDescent="0.25">
      <c r="A181" s="1" t="s">
        <v>76</v>
      </c>
      <c r="B181" s="2">
        <v>1998</v>
      </c>
      <c r="C181" s="2" t="s">
        <v>77</v>
      </c>
      <c r="D181" s="2" t="s">
        <v>26</v>
      </c>
      <c r="E181" s="1" t="s">
        <v>78</v>
      </c>
      <c r="F181" s="1" t="s">
        <v>48</v>
      </c>
      <c r="G181" s="1" t="s">
        <v>81</v>
      </c>
      <c r="H181" s="2">
        <v>3</v>
      </c>
      <c r="I181" s="2" t="s">
        <v>32</v>
      </c>
      <c r="J181" s="2" t="s">
        <v>104</v>
      </c>
      <c r="K181" s="1">
        <v>38</v>
      </c>
      <c r="L181" s="8" t="s">
        <v>387</v>
      </c>
      <c r="M181" s="1">
        <f t="shared" ref="M181:M186" si="10">K181/1000</f>
        <v>3.7999999999999999E-2</v>
      </c>
      <c r="N181" s="1" t="s">
        <v>21</v>
      </c>
      <c r="O181" s="1" t="s">
        <v>31</v>
      </c>
      <c r="P181" s="1" t="s">
        <v>402</v>
      </c>
      <c r="Q181" s="1" t="s">
        <v>80</v>
      </c>
    </row>
    <row r="182" spans="1:17" x14ac:dyDescent="0.25">
      <c r="A182" s="12" t="s">
        <v>76</v>
      </c>
      <c r="B182" s="2">
        <v>1998</v>
      </c>
      <c r="C182" s="2" t="s">
        <v>77</v>
      </c>
      <c r="D182" s="2" t="s">
        <v>17</v>
      </c>
      <c r="E182" s="1" t="s">
        <v>78</v>
      </c>
      <c r="F182" s="1" t="s">
        <v>48</v>
      </c>
      <c r="G182" s="1" t="s">
        <v>81</v>
      </c>
      <c r="H182" s="2">
        <v>15</v>
      </c>
      <c r="I182" s="2" t="s">
        <v>32</v>
      </c>
      <c r="J182" s="2" t="s">
        <v>104</v>
      </c>
      <c r="K182" s="1">
        <v>40</v>
      </c>
      <c r="L182" s="8" t="s">
        <v>387</v>
      </c>
      <c r="M182" s="1">
        <f t="shared" si="10"/>
        <v>0.04</v>
      </c>
      <c r="N182" s="1" t="s">
        <v>21</v>
      </c>
      <c r="O182" s="1" t="s">
        <v>31</v>
      </c>
      <c r="P182" s="1" t="s">
        <v>402</v>
      </c>
      <c r="Q182" s="1" t="s">
        <v>80</v>
      </c>
    </row>
    <row r="183" spans="1:17" x14ac:dyDescent="0.25">
      <c r="A183" s="12" t="s">
        <v>76</v>
      </c>
      <c r="B183" s="2">
        <v>1998</v>
      </c>
      <c r="C183" s="2" t="s">
        <v>77</v>
      </c>
      <c r="D183" s="2" t="s">
        <v>17</v>
      </c>
      <c r="E183" s="1" t="s">
        <v>78</v>
      </c>
      <c r="F183" s="1" t="s">
        <v>48</v>
      </c>
      <c r="G183" s="1" t="s">
        <v>81</v>
      </c>
      <c r="H183" s="2">
        <v>24</v>
      </c>
      <c r="I183" s="2" t="s">
        <v>32</v>
      </c>
      <c r="J183" s="2" t="s">
        <v>104</v>
      </c>
      <c r="K183" s="1">
        <v>40</v>
      </c>
      <c r="L183" s="8" t="s">
        <v>387</v>
      </c>
      <c r="M183" s="1">
        <f t="shared" si="10"/>
        <v>0.04</v>
      </c>
      <c r="N183" s="1" t="s">
        <v>21</v>
      </c>
      <c r="O183" s="1" t="s">
        <v>31</v>
      </c>
      <c r="P183" s="1" t="s">
        <v>402</v>
      </c>
      <c r="Q183" s="1" t="s">
        <v>80</v>
      </c>
    </row>
    <row r="184" spans="1:17" x14ac:dyDescent="0.25">
      <c r="A184" s="12" t="s">
        <v>76</v>
      </c>
      <c r="B184" s="2">
        <v>1998</v>
      </c>
      <c r="C184" s="2" t="s">
        <v>77</v>
      </c>
      <c r="D184" s="2" t="s">
        <v>26</v>
      </c>
      <c r="E184" s="1" t="s">
        <v>78</v>
      </c>
      <c r="F184" s="1" t="s">
        <v>48</v>
      </c>
      <c r="G184" s="1" t="s">
        <v>81</v>
      </c>
      <c r="H184" s="2">
        <v>3</v>
      </c>
      <c r="I184" s="2" t="s">
        <v>32</v>
      </c>
      <c r="J184" s="6" t="s">
        <v>180</v>
      </c>
      <c r="K184" s="1">
        <v>42</v>
      </c>
      <c r="L184" s="1" t="s">
        <v>110</v>
      </c>
      <c r="M184" s="1">
        <f t="shared" si="10"/>
        <v>4.2000000000000003E-2</v>
      </c>
      <c r="N184" s="1" t="s">
        <v>21</v>
      </c>
      <c r="O184" s="1" t="s">
        <v>31</v>
      </c>
      <c r="P184" s="1" t="s">
        <v>181</v>
      </c>
      <c r="Q184" s="1" t="s">
        <v>80</v>
      </c>
    </row>
    <row r="185" spans="1:17" x14ac:dyDescent="0.25">
      <c r="A185" s="12" t="s">
        <v>76</v>
      </c>
      <c r="B185" s="2">
        <v>1998</v>
      </c>
      <c r="C185" s="2" t="s">
        <v>77</v>
      </c>
      <c r="D185" s="2" t="s">
        <v>17</v>
      </c>
      <c r="E185" s="1" t="s">
        <v>78</v>
      </c>
      <c r="F185" s="1" t="s">
        <v>48</v>
      </c>
      <c r="G185" s="1" t="s">
        <v>81</v>
      </c>
      <c r="H185" s="2">
        <v>24</v>
      </c>
      <c r="I185" s="2" t="s">
        <v>32</v>
      </c>
      <c r="J185" s="6" t="s">
        <v>180</v>
      </c>
      <c r="K185" s="1">
        <v>27</v>
      </c>
      <c r="L185" s="1" t="s">
        <v>110</v>
      </c>
      <c r="M185" s="1">
        <f t="shared" si="10"/>
        <v>2.7E-2</v>
      </c>
      <c r="N185" s="1" t="s">
        <v>21</v>
      </c>
      <c r="O185" s="1" t="s">
        <v>31</v>
      </c>
      <c r="P185" s="1" t="s">
        <v>181</v>
      </c>
      <c r="Q185" s="1" t="s">
        <v>80</v>
      </c>
    </row>
    <row r="186" spans="1:17" x14ac:dyDescent="0.25">
      <c r="A186" s="12" t="s">
        <v>76</v>
      </c>
      <c r="B186" s="2">
        <v>1998</v>
      </c>
      <c r="C186" s="2" t="s">
        <v>77</v>
      </c>
      <c r="D186" s="2" t="s">
        <v>17</v>
      </c>
      <c r="E186" s="1" t="s">
        <v>78</v>
      </c>
      <c r="F186" s="1" t="s">
        <v>48</v>
      </c>
      <c r="G186" s="1" t="s">
        <v>81</v>
      </c>
      <c r="H186" s="2">
        <v>15</v>
      </c>
      <c r="I186" s="2" t="s">
        <v>32</v>
      </c>
      <c r="J186" s="6" t="s">
        <v>180</v>
      </c>
      <c r="K186" s="1">
        <v>25</v>
      </c>
      <c r="L186" s="1" t="s">
        <v>110</v>
      </c>
      <c r="M186" s="1">
        <f t="shared" si="10"/>
        <v>2.5000000000000001E-2</v>
      </c>
      <c r="N186" s="1" t="s">
        <v>21</v>
      </c>
      <c r="O186" s="1" t="s">
        <v>31</v>
      </c>
      <c r="P186" s="1" t="s">
        <v>181</v>
      </c>
      <c r="Q186" s="1" t="s">
        <v>80</v>
      </c>
    </row>
    <row r="187" spans="1:17" x14ac:dyDescent="0.25">
      <c r="A187" s="12" t="s">
        <v>85</v>
      </c>
      <c r="B187" s="2">
        <v>2011</v>
      </c>
      <c r="C187" s="2" t="s">
        <v>86</v>
      </c>
      <c r="D187" s="2" t="s">
        <v>25</v>
      </c>
      <c r="E187" s="1" t="s">
        <v>51</v>
      </c>
      <c r="F187" s="1" t="s">
        <v>48</v>
      </c>
      <c r="G187" s="1" t="s">
        <v>34</v>
      </c>
      <c r="H187" s="2">
        <v>9</v>
      </c>
      <c r="I187" s="2" t="s">
        <v>19</v>
      </c>
      <c r="J187" s="6" t="s">
        <v>397</v>
      </c>
      <c r="K187" s="1">
        <v>0.02</v>
      </c>
      <c r="L187" s="1" t="s">
        <v>21</v>
      </c>
      <c r="M187" s="1">
        <f>K187</f>
        <v>0.02</v>
      </c>
      <c r="N187" s="1" t="s">
        <v>21</v>
      </c>
      <c r="O187" s="3" t="s">
        <v>22</v>
      </c>
      <c r="P187" s="8"/>
      <c r="Q187" s="1" t="s">
        <v>87</v>
      </c>
    </row>
    <row r="188" spans="1:17" x14ac:dyDescent="0.25">
      <c r="A188" s="12" t="s">
        <v>85</v>
      </c>
      <c r="B188" s="2">
        <v>2011</v>
      </c>
      <c r="C188" s="2" t="s">
        <v>88</v>
      </c>
      <c r="D188" s="2" t="s">
        <v>26</v>
      </c>
      <c r="E188" s="1" t="s">
        <v>51</v>
      </c>
      <c r="F188" s="1" t="s">
        <v>48</v>
      </c>
      <c r="G188" s="1" t="s">
        <v>34</v>
      </c>
      <c r="H188" s="2">
        <v>3</v>
      </c>
      <c r="I188" s="2" t="s">
        <v>19</v>
      </c>
      <c r="J188" s="6" t="s">
        <v>397</v>
      </c>
      <c r="K188" s="1">
        <v>6.3E-2</v>
      </c>
      <c r="L188" s="1" t="s">
        <v>21</v>
      </c>
      <c r="M188" s="1">
        <f t="shared" ref="M188:M192" si="11">K188</f>
        <v>6.3E-2</v>
      </c>
      <c r="N188" s="1" t="s">
        <v>21</v>
      </c>
      <c r="O188" s="3" t="s">
        <v>22</v>
      </c>
      <c r="P188" s="8"/>
      <c r="Q188" s="1" t="s">
        <v>87</v>
      </c>
    </row>
    <row r="189" spans="1:17" x14ac:dyDescent="0.25">
      <c r="A189" s="12" t="s">
        <v>85</v>
      </c>
      <c r="B189" s="2">
        <v>2011</v>
      </c>
      <c r="C189" s="2" t="s">
        <v>86</v>
      </c>
      <c r="D189" s="2" t="s">
        <v>27</v>
      </c>
      <c r="E189" s="1" t="s">
        <v>51</v>
      </c>
      <c r="F189" s="1" t="s">
        <v>48</v>
      </c>
      <c r="G189" s="1" t="s">
        <v>34</v>
      </c>
      <c r="H189" s="2">
        <v>6</v>
      </c>
      <c r="I189" s="2" t="s">
        <v>19</v>
      </c>
      <c r="J189" s="6" t="s">
        <v>397</v>
      </c>
      <c r="K189" s="1">
        <v>5.0000000000000001E-3</v>
      </c>
      <c r="L189" s="1" t="s">
        <v>21</v>
      </c>
      <c r="M189" s="1">
        <f t="shared" si="11"/>
        <v>5.0000000000000001E-3</v>
      </c>
      <c r="N189" s="1" t="s">
        <v>21</v>
      </c>
      <c r="O189" s="3" t="s">
        <v>22</v>
      </c>
      <c r="P189" s="8"/>
      <c r="Q189" s="1" t="s">
        <v>87</v>
      </c>
    </row>
    <row r="190" spans="1:17" x14ac:dyDescent="0.25">
      <c r="A190" s="12" t="s">
        <v>85</v>
      </c>
      <c r="B190" s="2">
        <v>2011</v>
      </c>
      <c r="C190" s="2">
        <v>1993</v>
      </c>
      <c r="D190" s="2" t="s">
        <v>28</v>
      </c>
      <c r="E190" s="1" t="s">
        <v>51</v>
      </c>
      <c r="F190" s="1" t="s">
        <v>48</v>
      </c>
      <c r="G190" s="1" t="s">
        <v>34</v>
      </c>
      <c r="H190" s="2">
        <v>1</v>
      </c>
      <c r="I190" s="2" t="s">
        <v>19</v>
      </c>
      <c r="J190" s="6" t="s">
        <v>397</v>
      </c>
      <c r="K190" s="1">
        <v>5.0000000000000001E-3</v>
      </c>
      <c r="L190" s="1" t="s">
        <v>21</v>
      </c>
      <c r="M190" s="1">
        <f t="shared" si="11"/>
        <v>5.0000000000000001E-3</v>
      </c>
      <c r="N190" s="1" t="s">
        <v>21</v>
      </c>
      <c r="O190" s="3" t="s">
        <v>22</v>
      </c>
      <c r="P190" s="8"/>
      <c r="Q190" s="1" t="s">
        <v>87</v>
      </c>
    </row>
    <row r="191" spans="1:17" x14ac:dyDescent="0.25">
      <c r="A191" s="12" t="s">
        <v>89</v>
      </c>
      <c r="B191" s="2">
        <v>2001</v>
      </c>
      <c r="C191" s="2" t="s">
        <v>90</v>
      </c>
      <c r="D191" s="2" t="s">
        <v>17</v>
      </c>
      <c r="E191" s="1" t="s">
        <v>78</v>
      </c>
      <c r="F191" s="1" t="s">
        <v>48</v>
      </c>
      <c r="G191" s="1" t="s">
        <v>162</v>
      </c>
      <c r="H191" s="2">
        <v>106</v>
      </c>
      <c r="I191" s="2" t="s">
        <v>19</v>
      </c>
      <c r="J191" s="2" t="s">
        <v>394</v>
      </c>
      <c r="K191" s="1">
        <v>9.2999999999999999E-2</v>
      </c>
      <c r="L191" s="1" t="s">
        <v>21</v>
      </c>
      <c r="M191" s="1">
        <f t="shared" si="11"/>
        <v>9.2999999999999999E-2</v>
      </c>
      <c r="N191" s="1" t="s">
        <v>21</v>
      </c>
      <c r="O191" s="1" t="s">
        <v>22</v>
      </c>
      <c r="P191" s="8"/>
      <c r="Q191" s="1" t="s">
        <v>92</v>
      </c>
    </row>
    <row r="192" spans="1:17" x14ac:dyDescent="0.25">
      <c r="A192" s="12" t="s">
        <v>89</v>
      </c>
      <c r="B192" s="2">
        <v>2001</v>
      </c>
      <c r="C192" s="2" t="s">
        <v>90</v>
      </c>
      <c r="D192" s="2" t="s">
        <v>26</v>
      </c>
      <c r="E192" s="1" t="s">
        <v>78</v>
      </c>
      <c r="F192" s="1" t="s">
        <v>48</v>
      </c>
      <c r="G192" s="1" t="s">
        <v>162</v>
      </c>
      <c r="H192" s="2">
        <v>108</v>
      </c>
      <c r="I192" s="2" t="s">
        <v>19</v>
      </c>
      <c r="J192" s="2" t="s">
        <v>394</v>
      </c>
      <c r="K192" s="1">
        <v>4.9000000000000002E-2</v>
      </c>
      <c r="L192" s="1" t="s">
        <v>21</v>
      </c>
      <c r="M192" s="1">
        <f t="shared" si="11"/>
        <v>4.9000000000000002E-2</v>
      </c>
      <c r="N192" s="1" t="s">
        <v>21</v>
      </c>
      <c r="O192" s="1" t="s">
        <v>22</v>
      </c>
      <c r="P192" s="8"/>
      <c r="Q192" s="1" t="s">
        <v>92</v>
      </c>
    </row>
    <row r="193" spans="1:17" x14ac:dyDescent="0.25">
      <c r="A193" s="12" t="s">
        <v>178</v>
      </c>
      <c r="B193" s="2">
        <v>2001</v>
      </c>
      <c r="C193" s="2" t="s">
        <v>179</v>
      </c>
      <c r="D193" s="2" t="s">
        <v>26</v>
      </c>
      <c r="E193" s="1" t="s">
        <v>78</v>
      </c>
      <c r="F193" s="1" t="s">
        <v>48</v>
      </c>
      <c r="G193" s="1" t="s">
        <v>162</v>
      </c>
      <c r="H193" s="2">
        <v>47</v>
      </c>
      <c r="I193" s="2" t="s">
        <v>32</v>
      </c>
      <c r="J193" s="2" t="s">
        <v>104</v>
      </c>
      <c r="K193" s="1">
        <v>19.3</v>
      </c>
      <c r="L193" s="8" t="s">
        <v>110</v>
      </c>
      <c r="M193" s="1">
        <f t="shared" ref="M193:M194" si="12">K193/1000</f>
        <v>1.9300000000000001E-2</v>
      </c>
      <c r="N193" s="1" t="s">
        <v>21</v>
      </c>
      <c r="O193" s="1" t="s">
        <v>22</v>
      </c>
      <c r="P193" s="1" t="s">
        <v>410</v>
      </c>
      <c r="Q193" s="1" t="s">
        <v>92</v>
      </c>
    </row>
    <row r="194" spans="1:17" x14ac:dyDescent="0.25">
      <c r="A194" s="12" t="s">
        <v>178</v>
      </c>
      <c r="B194" s="2">
        <v>2001</v>
      </c>
      <c r="C194" s="2" t="s">
        <v>179</v>
      </c>
      <c r="D194" s="2" t="s">
        <v>17</v>
      </c>
      <c r="E194" s="1" t="s">
        <v>78</v>
      </c>
      <c r="F194" s="1" t="s">
        <v>48</v>
      </c>
      <c r="G194" s="1" t="s">
        <v>91</v>
      </c>
      <c r="H194" s="2">
        <v>228</v>
      </c>
      <c r="I194" s="2" t="s">
        <v>32</v>
      </c>
      <c r="J194" s="6" t="s">
        <v>180</v>
      </c>
      <c r="K194" s="1">
        <v>21.4</v>
      </c>
      <c r="L194" s="8" t="s">
        <v>110</v>
      </c>
      <c r="M194" s="1">
        <f t="shared" si="12"/>
        <v>2.1399999999999999E-2</v>
      </c>
      <c r="N194" s="1" t="s">
        <v>21</v>
      </c>
      <c r="O194" s="1" t="s">
        <v>22</v>
      </c>
      <c r="P194" s="1" t="s">
        <v>181</v>
      </c>
      <c r="Q194" s="1" t="s">
        <v>92</v>
      </c>
    </row>
    <row r="195" spans="1:17" x14ac:dyDescent="0.25">
      <c r="A195" s="12" t="s">
        <v>93</v>
      </c>
      <c r="B195" s="2">
        <v>2001</v>
      </c>
      <c r="C195" s="2">
        <v>1999</v>
      </c>
      <c r="D195" s="2" t="s">
        <v>17</v>
      </c>
      <c r="E195" s="1" t="s">
        <v>18</v>
      </c>
      <c r="F195" s="1" t="s">
        <v>94</v>
      </c>
      <c r="G195" s="1" t="s">
        <v>97</v>
      </c>
      <c r="H195" s="2">
        <v>6</v>
      </c>
      <c r="I195" s="2" t="s">
        <v>19</v>
      </c>
      <c r="J195" s="2" t="s">
        <v>394</v>
      </c>
      <c r="K195" s="1">
        <v>9.6000000000000002E-2</v>
      </c>
      <c r="L195" s="1" t="s">
        <v>21</v>
      </c>
      <c r="M195" s="1">
        <f>K195</f>
        <v>9.6000000000000002E-2</v>
      </c>
      <c r="N195" s="1" t="s">
        <v>21</v>
      </c>
      <c r="O195" s="1" t="s">
        <v>22</v>
      </c>
      <c r="P195" s="8"/>
      <c r="Q195" s="4" t="s">
        <v>96</v>
      </c>
    </row>
    <row r="196" spans="1:17" x14ac:dyDescent="0.25">
      <c r="A196" s="12" t="s">
        <v>93</v>
      </c>
      <c r="B196" s="2">
        <v>2001</v>
      </c>
      <c r="C196" s="2">
        <v>1999</v>
      </c>
      <c r="D196" s="2" t="s">
        <v>17</v>
      </c>
      <c r="E196" s="1" t="s">
        <v>18</v>
      </c>
      <c r="F196" s="1" t="s">
        <v>94</v>
      </c>
      <c r="G196" s="1" t="s">
        <v>98</v>
      </c>
      <c r="H196" s="2">
        <v>6</v>
      </c>
      <c r="I196" s="2" t="s">
        <v>19</v>
      </c>
      <c r="J196" s="2" t="s">
        <v>394</v>
      </c>
      <c r="K196" s="1">
        <v>9.1999999999999998E-2</v>
      </c>
      <c r="L196" s="1" t="s">
        <v>21</v>
      </c>
      <c r="M196" s="1">
        <f t="shared" ref="M196:M217" si="13">K196</f>
        <v>9.1999999999999998E-2</v>
      </c>
      <c r="N196" s="1" t="s">
        <v>21</v>
      </c>
      <c r="O196" s="1" t="s">
        <v>22</v>
      </c>
      <c r="P196" s="8"/>
      <c r="Q196" s="4" t="s">
        <v>96</v>
      </c>
    </row>
    <row r="197" spans="1:17" x14ac:dyDescent="0.25">
      <c r="A197" s="37" t="s">
        <v>93</v>
      </c>
      <c r="B197" s="2">
        <v>2001</v>
      </c>
      <c r="C197" s="2">
        <v>1999</v>
      </c>
      <c r="D197" s="2" t="s">
        <v>17</v>
      </c>
      <c r="E197" s="1" t="s">
        <v>18</v>
      </c>
      <c r="F197" s="1" t="s">
        <v>94</v>
      </c>
      <c r="G197" s="1" t="s">
        <v>95</v>
      </c>
      <c r="H197" s="2">
        <v>6</v>
      </c>
      <c r="I197" s="2" t="s">
        <v>19</v>
      </c>
      <c r="J197" s="2" t="s">
        <v>394</v>
      </c>
      <c r="K197" s="1">
        <v>0.05</v>
      </c>
      <c r="L197" s="1" t="s">
        <v>21</v>
      </c>
      <c r="M197" s="1">
        <f t="shared" si="13"/>
        <v>0.05</v>
      </c>
      <c r="N197" s="1" t="s">
        <v>21</v>
      </c>
      <c r="O197" s="1" t="s">
        <v>22</v>
      </c>
      <c r="P197" s="8"/>
      <c r="Q197" s="4" t="s">
        <v>96</v>
      </c>
    </row>
    <row r="198" spans="1:17" x14ac:dyDescent="0.25">
      <c r="A198" s="37" t="s">
        <v>93</v>
      </c>
      <c r="B198" s="2">
        <v>2001</v>
      </c>
      <c r="C198" s="2">
        <v>2000</v>
      </c>
      <c r="D198" s="2" t="s">
        <v>17</v>
      </c>
      <c r="E198" s="1" t="s">
        <v>18</v>
      </c>
      <c r="F198" s="1" t="s">
        <v>94</v>
      </c>
      <c r="G198" s="1" t="s">
        <v>97</v>
      </c>
      <c r="H198" s="2">
        <v>6</v>
      </c>
      <c r="I198" s="2" t="s">
        <v>19</v>
      </c>
      <c r="J198" s="2" t="s">
        <v>394</v>
      </c>
      <c r="K198" s="1">
        <v>0.08</v>
      </c>
      <c r="L198" s="1" t="s">
        <v>21</v>
      </c>
      <c r="M198" s="1">
        <f t="shared" si="13"/>
        <v>0.08</v>
      </c>
      <c r="N198" s="1" t="s">
        <v>21</v>
      </c>
      <c r="O198" s="1" t="s">
        <v>22</v>
      </c>
      <c r="P198" s="8"/>
      <c r="Q198" s="4" t="s">
        <v>96</v>
      </c>
    </row>
    <row r="199" spans="1:17" x14ac:dyDescent="0.25">
      <c r="A199" s="1" t="s">
        <v>93</v>
      </c>
      <c r="B199" s="2">
        <v>2001</v>
      </c>
      <c r="C199" s="2">
        <v>2000</v>
      </c>
      <c r="D199" s="2" t="s">
        <v>17</v>
      </c>
      <c r="E199" s="1" t="s">
        <v>18</v>
      </c>
      <c r="F199" s="1" t="s">
        <v>94</v>
      </c>
      <c r="G199" s="1" t="s">
        <v>98</v>
      </c>
      <c r="H199" s="2">
        <v>6</v>
      </c>
      <c r="I199" s="2" t="s">
        <v>19</v>
      </c>
      <c r="J199" s="2" t="s">
        <v>394</v>
      </c>
      <c r="K199" s="1">
        <v>0.06</v>
      </c>
      <c r="L199" s="1" t="s">
        <v>21</v>
      </c>
      <c r="M199" s="1">
        <f t="shared" si="13"/>
        <v>0.06</v>
      </c>
      <c r="N199" s="1" t="s">
        <v>21</v>
      </c>
      <c r="O199" s="1" t="s">
        <v>22</v>
      </c>
      <c r="P199" s="8"/>
      <c r="Q199" s="4" t="s">
        <v>96</v>
      </c>
    </row>
    <row r="200" spans="1:17" x14ac:dyDescent="0.25">
      <c r="A200" s="37" t="s">
        <v>93</v>
      </c>
      <c r="B200" s="2">
        <v>2001</v>
      </c>
      <c r="C200" s="2">
        <v>2000</v>
      </c>
      <c r="D200" s="2" t="s">
        <v>17</v>
      </c>
      <c r="E200" s="1" t="s">
        <v>18</v>
      </c>
      <c r="F200" s="1" t="s">
        <v>94</v>
      </c>
      <c r="G200" s="1" t="s">
        <v>95</v>
      </c>
      <c r="H200" s="2">
        <v>6</v>
      </c>
      <c r="I200" s="2" t="s">
        <v>19</v>
      </c>
      <c r="J200" s="2" t="s">
        <v>394</v>
      </c>
      <c r="K200" s="1">
        <v>7.0000000000000007E-2</v>
      </c>
      <c r="L200" s="1" t="s">
        <v>21</v>
      </c>
      <c r="M200" s="1">
        <f t="shared" si="13"/>
        <v>7.0000000000000007E-2</v>
      </c>
      <c r="N200" s="1" t="s">
        <v>21</v>
      </c>
      <c r="O200" s="1" t="s">
        <v>22</v>
      </c>
      <c r="P200" s="8"/>
      <c r="Q200" s="4" t="s">
        <v>96</v>
      </c>
    </row>
    <row r="201" spans="1:17" x14ac:dyDescent="0.25">
      <c r="A201" s="37" t="s">
        <v>93</v>
      </c>
      <c r="B201" s="2">
        <v>2001</v>
      </c>
      <c r="C201" s="2">
        <v>1999</v>
      </c>
      <c r="D201" s="2" t="s">
        <v>25</v>
      </c>
      <c r="E201" s="1" t="s">
        <v>18</v>
      </c>
      <c r="F201" s="1" t="s">
        <v>94</v>
      </c>
      <c r="G201" s="1" t="s">
        <v>97</v>
      </c>
      <c r="H201" s="2">
        <v>6</v>
      </c>
      <c r="I201" s="2" t="s">
        <v>19</v>
      </c>
      <c r="J201" s="2" t="s">
        <v>394</v>
      </c>
      <c r="K201" s="1">
        <v>5.8000000000000003E-2</v>
      </c>
      <c r="L201" s="1" t="s">
        <v>21</v>
      </c>
      <c r="M201" s="1">
        <f t="shared" si="13"/>
        <v>5.8000000000000003E-2</v>
      </c>
      <c r="N201" s="1" t="s">
        <v>21</v>
      </c>
      <c r="O201" s="1" t="s">
        <v>22</v>
      </c>
      <c r="P201" s="1"/>
      <c r="Q201" s="4" t="s">
        <v>96</v>
      </c>
    </row>
    <row r="202" spans="1:17" x14ac:dyDescent="0.25">
      <c r="A202" s="1" t="s">
        <v>93</v>
      </c>
      <c r="B202" s="2">
        <v>2001</v>
      </c>
      <c r="C202" s="2">
        <v>1999</v>
      </c>
      <c r="D202" s="2" t="s">
        <v>25</v>
      </c>
      <c r="E202" s="1" t="s">
        <v>18</v>
      </c>
      <c r="F202" s="1" t="s">
        <v>94</v>
      </c>
      <c r="G202" s="1" t="s">
        <v>98</v>
      </c>
      <c r="H202" s="2">
        <v>6</v>
      </c>
      <c r="I202" s="2" t="s">
        <v>19</v>
      </c>
      <c r="J202" s="2" t="s">
        <v>394</v>
      </c>
      <c r="K202" s="1">
        <v>7.1999999999999995E-2</v>
      </c>
      <c r="L202" s="1" t="s">
        <v>21</v>
      </c>
      <c r="M202" s="1">
        <f t="shared" si="13"/>
        <v>7.1999999999999995E-2</v>
      </c>
      <c r="N202" s="1" t="s">
        <v>21</v>
      </c>
      <c r="O202" s="1" t="s">
        <v>22</v>
      </c>
      <c r="P202" s="8"/>
      <c r="Q202" s="4" t="s">
        <v>96</v>
      </c>
    </row>
    <row r="203" spans="1:17" x14ac:dyDescent="0.25">
      <c r="A203" s="37" t="s">
        <v>93</v>
      </c>
      <c r="B203" s="2">
        <v>2001</v>
      </c>
      <c r="C203" s="2">
        <v>1999</v>
      </c>
      <c r="D203" s="2" t="s">
        <v>25</v>
      </c>
      <c r="E203" s="1" t="s">
        <v>18</v>
      </c>
      <c r="F203" s="1" t="s">
        <v>94</v>
      </c>
      <c r="G203" s="1" t="s">
        <v>95</v>
      </c>
      <c r="H203" s="2">
        <v>6</v>
      </c>
      <c r="I203" s="2" t="s">
        <v>19</v>
      </c>
      <c r="J203" s="2" t="s">
        <v>394</v>
      </c>
      <c r="K203" s="1">
        <v>6.8000000000000005E-2</v>
      </c>
      <c r="L203" s="1" t="s">
        <v>21</v>
      </c>
      <c r="M203" s="1">
        <f t="shared" si="13"/>
        <v>6.8000000000000005E-2</v>
      </c>
      <c r="N203" s="1" t="s">
        <v>21</v>
      </c>
      <c r="O203" s="1" t="s">
        <v>22</v>
      </c>
      <c r="P203" s="8"/>
      <c r="Q203" s="4" t="s">
        <v>96</v>
      </c>
    </row>
    <row r="204" spans="1:17" x14ac:dyDescent="0.25">
      <c r="A204" s="1" t="s">
        <v>93</v>
      </c>
      <c r="B204" s="2">
        <v>2001</v>
      </c>
      <c r="C204" s="2">
        <v>2000</v>
      </c>
      <c r="D204" s="2" t="s">
        <v>25</v>
      </c>
      <c r="E204" s="1" t="s">
        <v>18</v>
      </c>
      <c r="F204" s="1" t="s">
        <v>94</v>
      </c>
      <c r="G204" s="1" t="s">
        <v>97</v>
      </c>
      <c r="H204" s="2">
        <v>6</v>
      </c>
      <c r="I204" s="2" t="s">
        <v>19</v>
      </c>
      <c r="J204" s="2" t="s">
        <v>394</v>
      </c>
      <c r="K204" s="1">
        <v>7.3999999999999996E-2</v>
      </c>
      <c r="L204" s="1" t="s">
        <v>21</v>
      </c>
      <c r="M204" s="1">
        <f t="shared" si="13"/>
        <v>7.3999999999999996E-2</v>
      </c>
      <c r="N204" s="1" t="s">
        <v>21</v>
      </c>
      <c r="O204" s="1" t="s">
        <v>22</v>
      </c>
      <c r="P204" s="8"/>
      <c r="Q204" s="4" t="s">
        <v>96</v>
      </c>
    </row>
    <row r="205" spans="1:17" x14ac:dyDescent="0.25">
      <c r="A205" s="1" t="s">
        <v>93</v>
      </c>
      <c r="B205" s="2">
        <v>2001</v>
      </c>
      <c r="C205" s="2">
        <v>2000</v>
      </c>
      <c r="D205" s="2" t="s">
        <v>25</v>
      </c>
      <c r="E205" s="1" t="s">
        <v>18</v>
      </c>
      <c r="F205" s="1" t="s">
        <v>94</v>
      </c>
      <c r="G205" s="1" t="s">
        <v>98</v>
      </c>
      <c r="H205" s="2">
        <v>6</v>
      </c>
      <c r="I205" s="2" t="s">
        <v>19</v>
      </c>
      <c r="J205" s="2" t="s">
        <v>394</v>
      </c>
      <c r="K205" s="1">
        <v>7.2999999999999995E-2</v>
      </c>
      <c r="L205" s="1" t="s">
        <v>21</v>
      </c>
      <c r="M205" s="1">
        <f t="shared" si="13"/>
        <v>7.2999999999999995E-2</v>
      </c>
      <c r="N205" s="1" t="s">
        <v>21</v>
      </c>
      <c r="O205" s="1" t="s">
        <v>22</v>
      </c>
      <c r="P205" s="8"/>
      <c r="Q205" s="4" t="s">
        <v>96</v>
      </c>
    </row>
    <row r="206" spans="1:17" x14ac:dyDescent="0.25">
      <c r="A206" s="1" t="s">
        <v>93</v>
      </c>
      <c r="B206" s="2">
        <v>2001</v>
      </c>
      <c r="C206" s="2">
        <v>2000</v>
      </c>
      <c r="D206" s="2" t="s">
        <v>25</v>
      </c>
      <c r="E206" s="1" t="s">
        <v>18</v>
      </c>
      <c r="F206" s="1" t="s">
        <v>94</v>
      </c>
      <c r="G206" s="1" t="s">
        <v>95</v>
      </c>
      <c r="H206" s="2">
        <v>6</v>
      </c>
      <c r="I206" s="2" t="s">
        <v>19</v>
      </c>
      <c r="J206" s="2" t="s">
        <v>394</v>
      </c>
      <c r="K206" s="1">
        <v>8.4000000000000005E-2</v>
      </c>
      <c r="L206" s="1" t="s">
        <v>21</v>
      </c>
      <c r="M206" s="1">
        <f t="shared" si="13"/>
        <v>8.4000000000000005E-2</v>
      </c>
      <c r="N206" s="1" t="s">
        <v>21</v>
      </c>
      <c r="O206" s="1" t="s">
        <v>22</v>
      </c>
      <c r="P206" s="8"/>
      <c r="Q206" s="4" t="s">
        <v>96</v>
      </c>
    </row>
    <row r="207" spans="1:17" x14ac:dyDescent="0.25">
      <c r="A207" s="1" t="s">
        <v>93</v>
      </c>
      <c r="B207" s="2">
        <v>2001</v>
      </c>
      <c r="C207" s="2">
        <v>1999</v>
      </c>
      <c r="D207" s="2" t="s">
        <v>26</v>
      </c>
      <c r="E207" s="1" t="s">
        <v>18</v>
      </c>
      <c r="F207" s="1" t="s">
        <v>94</v>
      </c>
      <c r="G207" s="1" t="s">
        <v>97</v>
      </c>
      <c r="H207" s="2">
        <v>6</v>
      </c>
      <c r="I207" s="2" t="s">
        <v>19</v>
      </c>
      <c r="J207" s="2" t="s">
        <v>394</v>
      </c>
      <c r="K207" s="1">
        <v>4.9000000000000002E-2</v>
      </c>
      <c r="L207" s="1" t="s">
        <v>21</v>
      </c>
      <c r="M207" s="1">
        <f t="shared" si="13"/>
        <v>4.9000000000000002E-2</v>
      </c>
      <c r="N207" s="1" t="s">
        <v>21</v>
      </c>
      <c r="O207" s="1" t="s">
        <v>22</v>
      </c>
      <c r="P207" s="8"/>
      <c r="Q207" s="4" t="s">
        <v>96</v>
      </c>
    </row>
    <row r="208" spans="1:17" x14ac:dyDescent="0.25">
      <c r="A208" s="1" t="s">
        <v>93</v>
      </c>
      <c r="B208" s="2">
        <v>2001</v>
      </c>
      <c r="C208" s="2">
        <v>1999</v>
      </c>
      <c r="D208" s="2" t="s">
        <v>26</v>
      </c>
      <c r="E208" s="1" t="s">
        <v>18</v>
      </c>
      <c r="F208" s="1" t="s">
        <v>94</v>
      </c>
      <c r="G208" s="1" t="s">
        <v>99</v>
      </c>
      <c r="H208" s="2">
        <v>5</v>
      </c>
      <c r="I208" s="2" t="s">
        <v>19</v>
      </c>
      <c r="J208" s="2" t="s">
        <v>394</v>
      </c>
      <c r="K208" s="1">
        <v>4.7E-2</v>
      </c>
      <c r="L208" s="1" t="s">
        <v>21</v>
      </c>
      <c r="M208" s="1">
        <f t="shared" si="13"/>
        <v>4.7E-2</v>
      </c>
      <c r="N208" s="1" t="s">
        <v>21</v>
      </c>
      <c r="O208" s="1" t="s">
        <v>22</v>
      </c>
      <c r="P208" s="8"/>
      <c r="Q208" s="4" t="s">
        <v>96</v>
      </c>
    </row>
    <row r="209" spans="1:17" x14ac:dyDescent="0.25">
      <c r="A209" s="37" t="s">
        <v>93</v>
      </c>
      <c r="B209" s="2">
        <v>2001</v>
      </c>
      <c r="C209" s="2">
        <v>1999</v>
      </c>
      <c r="D209" s="2" t="s">
        <v>26</v>
      </c>
      <c r="E209" s="1" t="s">
        <v>18</v>
      </c>
      <c r="F209" s="1" t="s">
        <v>94</v>
      </c>
      <c r="G209" s="1" t="s">
        <v>95</v>
      </c>
      <c r="H209" s="2">
        <v>6</v>
      </c>
      <c r="I209" s="2" t="s">
        <v>19</v>
      </c>
      <c r="J209" s="2" t="s">
        <v>394</v>
      </c>
      <c r="K209" s="1">
        <v>4.3999999999999997E-2</v>
      </c>
      <c r="L209" s="1" t="s">
        <v>21</v>
      </c>
      <c r="M209" s="1">
        <f t="shared" si="13"/>
        <v>4.3999999999999997E-2</v>
      </c>
      <c r="N209" s="1" t="s">
        <v>21</v>
      </c>
      <c r="O209" s="1" t="s">
        <v>22</v>
      </c>
      <c r="P209" s="8"/>
      <c r="Q209" s="4" t="s">
        <v>96</v>
      </c>
    </row>
    <row r="210" spans="1:17" x14ac:dyDescent="0.25">
      <c r="A210" s="1" t="s">
        <v>93</v>
      </c>
      <c r="B210" s="2">
        <v>2001</v>
      </c>
      <c r="C210" s="2">
        <v>2000</v>
      </c>
      <c r="D210" s="2" t="s">
        <v>26</v>
      </c>
      <c r="E210" s="1" t="s">
        <v>18</v>
      </c>
      <c r="F210" s="1" t="s">
        <v>94</v>
      </c>
      <c r="G210" s="1" t="s">
        <v>97</v>
      </c>
      <c r="H210" s="2">
        <v>6</v>
      </c>
      <c r="I210" s="2" t="s">
        <v>19</v>
      </c>
      <c r="J210" s="2" t="s">
        <v>394</v>
      </c>
      <c r="K210" s="1">
        <v>5.7000000000000002E-2</v>
      </c>
      <c r="L210" s="1" t="s">
        <v>21</v>
      </c>
      <c r="M210" s="1">
        <f t="shared" si="13"/>
        <v>5.7000000000000002E-2</v>
      </c>
      <c r="N210" s="1" t="s">
        <v>21</v>
      </c>
      <c r="O210" s="1" t="s">
        <v>22</v>
      </c>
      <c r="P210" s="8"/>
      <c r="Q210" s="4" t="s">
        <v>96</v>
      </c>
    </row>
    <row r="211" spans="1:17" x14ac:dyDescent="0.25">
      <c r="A211" s="1" t="s">
        <v>93</v>
      </c>
      <c r="B211" s="2">
        <v>2001</v>
      </c>
      <c r="C211" s="2">
        <v>2000</v>
      </c>
      <c r="D211" s="2" t="s">
        <v>26</v>
      </c>
      <c r="E211" s="1" t="s">
        <v>18</v>
      </c>
      <c r="F211" s="1" t="s">
        <v>94</v>
      </c>
      <c r="G211" s="1" t="s">
        <v>98</v>
      </c>
      <c r="H211" s="2">
        <v>6</v>
      </c>
      <c r="I211" s="2" t="s">
        <v>19</v>
      </c>
      <c r="J211" s="2" t="s">
        <v>394</v>
      </c>
      <c r="K211" s="1">
        <v>5.8999999999999997E-2</v>
      </c>
      <c r="L211" s="1" t="s">
        <v>21</v>
      </c>
      <c r="M211" s="1">
        <f t="shared" si="13"/>
        <v>5.8999999999999997E-2</v>
      </c>
      <c r="N211" s="1" t="s">
        <v>21</v>
      </c>
      <c r="O211" s="1" t="s">
        <v>22</v>
      </c>
      <c r="P211" s="8"/>
      <c r="Q211" s="4" t="s">
        <v>96</v>
      </c>
    </row>
    <row r="212" spans="1:17" x14ac:dyDescent="0.25">
      <c r="A212" s="1" t="s">
        <v>93</v>
      </c>
      <c r="B212" s="2">
        <v>2001</v>
      </c>
      <c r="C212" s="2">
        <v>2000</v>
      </c>
      <c r="D212" s="2" t="s">
        <v>26</v>
      </c>
      <c r="E212" s="1" t="s">
        <v>18</v>
      </c>
      <c r="F212" s="1" t="s">
        <v>94</v>
      </c>
      <c r="G212" s="1" t="s">
        <v>95</v>
      </c>
      <c r="H212" s="2">
        <v>6</v>
      </c>
      <c r="I212" s="2" t="s">
        <v>19</v>
      </c>
      <c r="J212" s="2" t="s">
        <v>394</v>
      </c>
      <c r="K212" s="1">
        <v>5.8000000000000003E-2</v>
      </c>
      <c r="L212" s="1" t="s">
        <v>21</v>
      </c>
      <c r="M212" s="1">
        <f t="shared" si="13"/>
        <v>5.8000000000000003E-2</v>
      </c>
      <c r="N212" s="1" t="s">
        <v>21</v>
      </c>
      <c r="O212" s="1" t="s">
        <v>22</v>
      </c>
      <c r="P212" s="8"/>
      <c r="Q212" s="4" t="s">
        <v>96</v>
      </c>
    </row>
    <row r="213" spans="1:17" x14ac:dyDescent="0.25">
      <c r="A213" s="1" t="s">
        <v>93</v>
      </c>
      <c r="B213" s="2">
        <v>2001</v>
      </c>
      <c r="C213" s="2">
        <v>1999</v>
      </c>
      <c r="D213" s="2" t="s">
        <v>28</v>
      </c>
      <c r="E213" s="1" t="s">
        <v>18</v>
      </c>
      <c r="F213" s="1" t="s">
        <v>94</v>
      </c>
      <c r="G213" s="1" t="s">
        <v>97</v>
      </c>
      <c r="H213" s="2">
        <v>6</v>
      </c>
      <c r="I213" s="2" t="s">
        <v>19</v>
      </c>
      <c r="J213" s="2" t="s">
        <v>394</v>
      </c>
      <c r="K213" s="1">
        <v>3.4000000000000002E-2</v>
      </c>
      <c r="L213" s="1" t="s">
        <v>21</v>
      </c>
      <c r="M213" s="1">
        <f t="shared" si="13"/>
        <v>3.4000000000000002E-2</v>
      </c>
      <c r="N213" s="1" t="s">
        <v>21</v>
      </c>
      <c r="O213" s="1" t="s">
        <v>22</v>
      </c>
      <c r="P213" s="8"/>
      <c r="Q213" s="4" t="s">
        <v>96</v>
      </c>
    </row>
    <row r="214" spans="1:17" x14ac:dyDescent="0.25">
      <c r="A214" s="1" t="s">
        <v>93</v>
      </c>
      <c r="B214" s="2">
        <v>2001</v>
      </c>
      <c r="C214" s="2">
        <v>1999</v>
      </c>
      <c r="D214" s="2" t="s">
        <v>28</v>
      </c>
      <c r="E214" s="1" t="s">
        <v>18</v>
      </c>
      <c r="F214" s="1" t="s">
        <v>94</v>
      </c>
      <c r="G214" s="1" t="s">
        <v>98</v>
      </c>
      <c r="H214" s="2">
        <v>6</v>
      </c>
      <c r="I214" s="2" t="s">
        <v>19</v>
      </c>
      <c r="J214" s="2" t="s">
        <v>394</v>
      </c>
      <c r="K214" s="1">
        <v>3.7999999999999999E-2</v>
      </c>
      <c r="L214" s="1" t="s">
        <v>21</v>
      </c>
      <c r="M214" s="1">
        <f t="shared" si="13"/>
        <v>3.7999999999999999E-2</v>
      </c>
      <c r="N214" s="1" t="s">
        <v>21</v>
      </c>
      <c r="O214" s="1" t="s">
        <v>22</v>
      </c>
      <c r="P214" s="8"/>
      <c r="Q214" s="4" t="s">
        <v>96</v>
      </c>
    </row>
    <row r="215" spans="1:17" x14ac:dyDescent="0.25">
      <c r="A215" s="1" t="s">
        <v>93</v>
      </c>
      <c r="B215" s="2">
        <v>2001</v>
      </c>
      <c r="C215" s="2">
        <v>2000</v>
      </c>
      <c r="D215" s="2" t="s">
        <v>28</v>
      </c>
      <c r="E215" s="1" t="s">
        <v>18</v>
      </c>
      <c r="F215" s="1" t="s">
        <v>94</v>
      </c>
      <c r="G215" s="1" t="s">
        <v>97</v>
      </c>
      <c r="H215" s="2">
        <v>6</v>
      </c>
      <c r="I215" s="2" t="s">
        <v>19</v>
      </c>
      <c r="J215" s="2" t="s">
        <v>394</v>
      </c>
      <c r="K215" s="1">
        <v>5.0999999999999997E-2</v>
      </c>
      <c r="L215" s="1" t="s">
        <v>21</v>
      </c>
      <c r="M215" s="1">
        <f t="shared" si="13"/>
        <v>5.0999999999999997E-2</v>
      </c>
      <c r="N215" s="1" t="s">
        <v>21</v>
      </c>
      <c r="O215" s="1" t="s">
        <v>22</v>
      </c>
      <c r="P215" s="8"/>
      <c r="Q215" s="4" t="s">
        <v>96</v>
      </c>
    </row>
    <row r="216" spans="1:17" x14ac:dyDescent="0.25">
      <c r="A216" s="1" t="s">
        <v>93</v>
      </c>
      <c r="B216" s="2">
        <v>2001</v>
      </c>
      <c r="C216" s="2">
        <v>2000</v>
      </c>
      <c r="D216" s="2" t="s">
        <v>28</v>
      </c>
      <c r="E216" s="1" t="s">
        <v>18</v>
      </c>
      <c r="F216" s="1" t="s">
        <v>94</v>
      </c>
      <c r="G216" s="1" t="s">
        <v>99</v>
      </c>
      <c r="H216" s="2">
        <v>6</v>
      </c>
      <c r="I216" s="2" t="s">
        <v>19</v>
      </c>
      <c r="J216" s="2" t="s">
        <v>394</v>
      </c>
      <c r="K216" s="1">
        <v>5.8000000000000003E-2</v>
      </c>
      <c r="L216" s="1" t="s">
        <v>21</v>
      </c>
      <c r="M216" s="1">
        <f t="shared" si="13"/>
        <v>5.8000000000000003E-2</v>
      </c>
      <c r="N216" s="1" t="s">
        <v>21</v>
      </c>
      <c r="O216" s="1" t="s">
        <v>22</v>
      </c>
      <c r="P216" s="8"/>
      <c r="Q216" s="4" t="s">
        <v>96</v>
      </c>
    </row>
    <row r="217" spans="1:17" x14ac:dyDescent="0.25">
      <c r="A217" s="1" t="s">
        <v>93</v>
      </c>
      <c r="B217" s="2">
        <v>2001</v>
      </c>
      <c r="C217" s="2">
        <v>2000</v>
      </c>
      <c r="D217" s="2" t="s">
        <v>28</v>
      </c>
      <c r="E217" s="1" t="s">
        <v>18</v>
      </c>
      <c r="F217" s="1" t="s">
        <v>94</v>
      </c>
      <c r="G217" s="1" t="s">
        <v>98</v>
      </c>
      <c r="H217" s="2">
        <v>6</v>
      </c>
      <c r="I217" s="2" t="s">
        <v>19</v>
      </c>
      <c r="J217" s="2" t="s">
        <v>394</v>
      </c>
      <c r="K217" s="1">
        <v>6.0999999999999999E-2</v>
      </c>
      <c r="L217" s="1" t="s">
        <v>21</v>
      </c>
      <c r="M217" s="1">
        <f t="shared" si="13"/>
        <v>6.0999999999999999E-2</v>
      </c>
      <c r="N217" s="1" t="s">
        <v>21</v>
      </c>
      <c r="O217" s="1" t="s">
        <v>22</v>
      </c>
      <c r="P217" s="8"/>
      <c r="Q217" s="4" t="s">
        <v>96</v>
      </c>
    </row>
    <row r="218" spans="1:17" x14ac:dyDescent="0.25">
      <c r="A218" s="1" t="s">
        <v>15</v>
      </c>
      <c r="B218" s="2">
        <v>2019</v>
      </c>
      <c r="C218" s="2" t="s">
        <v>101</v>
      </c>
      <c r="D218" s="2" t="s">
        <v>17</v>
      </c>
      <c r="E218" s="1" t="s">
        <v>18</v>
      </c>
      <c r="F218" s="1" t="s">
        <v>416</v>
      </c>
      <c r="G218" s="1" t="s">
        <v>16</v>
      </c>
      <c r="H218" s="2">
        <v>77</v>
      </c>
      <c r="I218" s="2" t="s">
        <v>19</v>
      </c>
      <c r="J218" s="6" t="s">
        <v>203</v>
      </c>
      <c r="K218" s="1">
        <v>0.4</v>
      </c>
      <c r="L218" s="1" t="s">
        <v>387</v>
      </c>
      <c r="M218" s="1">
        <f t="shared" ref="M218:M236" si="14">K218/1000</f>
        <v>4.0000000000000002E-4</v>
      </c>
      <c r="N218" s="1" t="s">
        <v>21</v>
      </c>
      <c r="O218" s="1" t="s">
        <v>22</v>
      </c>
      <c r="P218" s="1" t="s">
        <v>389</v>
      </c>
      <c r="Q218" s="4" t="s">
        <v>390</v>
      </c>
    </row>
    <row r="219" spans="1:17" x14ac:dyDescent="0.25">
      <c r="A219" s="1" t="s">
        <v>15</v>
      </c>
      <c r="B219" s="2">
        <v>2019</v>
      </c>
      <c r="C219" s="2" t="s">
        <v>101</v>
      </c>
      <c r="D219" s="2" t="s">
        <v>17</v>
      </c>
      <c r="E219" s="1" t="s">
        <v>18</v>
      </c>
      <c r="F219" s="1" t="s">
        <v>416</v>
      </c>
      <c r="G219" s="1" t="s">
        <v>16</v>
      </c>
      <c r="H219" s="2">
        <v>15</v>
      </c>
      <c r="I219" s="2" t="s">
        <v>19</v>
      </c>
      <c r="J219" s="6" t="s">
        <v>203</v>
      </c>
      <c r="K219" s="1">
        <v>0.4</v>
      </c>
      <c r="L219" s="1" t="s">
        <v>387</v>
      </c>
      <c r="M219" s="1">
        <f t="shared" si="14"/>
        <v>4.0000000000000002E-4</v>
      </c>
      <c r="N219" s="1" t="s">
        <v>21</v>
      </c>
      <c r="O219" s="1" t="s">
        <v>31</v>
      </c>
      <c r="P219" s="1" t="s">
        <v>389</v>
      </c>
      <c r="Q219" s="4" t="s">
        <v>390</v>
      </c>
    </row>
    <row r="220" spans="1:17" x14ac:dyDescent="0.25">
      <c r="A220" s="1" t="s">
        <v>15</v>
      </c>
      <c r="B220" s="2">
        <v>2019</v>
      </c>
      <c r="C220" s="2" t="s">
        <v>101</v>
      </c>
      <c r="D220" s="2" t="s">
        <v>25</v>
      </c>
      <c r="E220" s="1" t="s">
        <v>18</v>
      </c>
      <c r="F220" s="1" t="s">
        <v>416</v>
      </c>
      <c r="G220" s="1" t="s">
        <v>16</v>
      </c>
      <c r="H220" s="2">
        <v>50</v>
      </c>
      <c r="I220" s="2" t="s">
        <v>19</v>
      </c>
      <c r="J220" s="6" t="s">
        <v>203</v>
      </c>
      <c r="K220" s="1">
        <v>0.18</v>
      </c>
      <c r="L220" s="1" t="s">
        <v>387</v>
      </c>
      <c r="M220" s="1">
        <f t="shared" si="14"/>
        <v>1.7999999999999998E-4</v>
      </c>
      <c r="N220" s="1" t="s">
        <v>21</v>
      </c>
      <c r="O220" s="1" t="s">
        <v>22</v>
      </c>
      <c r="P220" s="1" t="s">
        <v>389</v>
      </c>
      <c r="Q220" s="4" t="s">
        <v>390</v>
      </c>
    </row>
    <row r="221" spans="1:17" x14ac:dyDescent="0.25">
      <c r="A221" s="1" t="s">
        <v>15</v>
      </c>
      <c r="B221" s="2">
        <v>2019</v>
      </c>
      <c r="C221" s="2" t="s">
        <v>101</v>
      </c>
      <c r="D221" s="2" t="s">
        <v>25</v>
      </c>
      <c r="E221" s="1" t="s">
        <v>18</v>
      </c>
      <c r="F221" s="1" t="s">
        <v>416</v>
      </c>
      <c r="G221" s="1" t="s">
        <v>16</v>
      </c>
      <c r="H221" s="2">
        <v>2</v>
      </c>
      <c r="I221" s="2" t="s">
        <v>19</v>
      </c>
      <c r="J221" s="6" t="s">
        <v>203</v>
      </c>
      <c r="K221" s="1">
        <v>0.32</v>
      </c>
      <c r="L221" s="1" t="s">
        <v>387</v>
      </c>
      <c r="M221" s="1">
        <f t="shared" si="14"/>
        <v>3.2000000000000003E-4</v>
      </c>
      <c r="N221" s="1" t="s">
        <v>21</v>
      </c>
      <c r="O221" s="1" t="s">
        <v>31</v>
      </c>
      <c r="P221" s="1" t="s">
        <v>389</v>
      </c>
      <c r="Q221" s="4" t="s">
        <v>390</v>
      </c>
    </row>
    <row r="222" spans="1:17" x14ac:dyDescent="0.25">
      <c r="A222" s="1" t="s">
        <v>15</v>
      </c>
      <c r="B222" s="2">
        <v>2019</v>
      </c>
      <c r="C222" s="2" t="s">
        <v>101</v>
      </c>
      <c r="D222" s="2" t="s">
        <v>26</v>
      </c>
      <c r="E222" s="1" t="s">
        <v>18</v>
      </c>
      <c r="F222" s="1" t="s">
        <v>416</v>
      </c>
      <c r="G222" s="1" t="s">
        <v>16</v>
      </c>
      <c r="H222" s="2">
        <v>113</v>
      </c>
      <c r="I222" s="2" t="s">
        <v>19</v>
      </c>
      <c r="J222" s="6" t="s">
        <v>203</v>
      </c>
      <c r="K222" s="1">
        <v>0.18</v>
      </c>
      <c r="L222" s="1" t="s">
        <v>387</v>
      </c>
      <c r="M222" s="1">
        <f t="shared" si="14"/>
        <v>1.7999999999999998E-4</v>
      </c>
      <c r="N222" s="1" t="s">
        <v>21</v>
      </c>
      <c r="O222" s="1" t="s">
        <v>22</v>
      </c>
      <c r="P222" s="1" t="s">
        <v>389</v>
      </c>
      <c r="Q222" s="4" t="s">
        <v>390</v>
      </c>
    </row>
    <row r="223" spans="1:17" x14ac:dyDescent="0.25">
      <c r="A223" s="1" t="s">
        <v>15</v>
      </c>
      <c r="B223" s="2">
        <v>2019</v>
      </c>
      <c r="C223" s="2" t="s">
        <v>101</v>
      </c>
      <c r="D223" s="2" t="s">
        <v>26</v>
      </c>
      <c r="E223" s="1" t="s">
        <v>18</v>
      </c>
      <c r="F223" s="1" t="s">
        <v>416</v>
      </c>
      <c r="G223" s="1" t="s">
        <v>16</v>
      </c>
      <c r="H223" s="2">
        <v>58</v>
      </c>
      <c r="I223" s="2" t="s">
        <v>19</v>
      </c>
      <c r="J223" s="6" t="s">
        <v>203</v>
      </c>
      <c r="K223" s="1">
        <v>0.27</v>
      </c>
      <c r="L223" s="1" t="s">
        <v>387</v>
      </c>
      <c r="M223" s="1">
        <f t="shared" si="14"/>
        <v>2.7E-4</v>
      </c>
      <c r="N223" s="1" t="s">
        <v>21</v>
      </c>
      <c r="O223" s="1" t="s">
        <v>31</v>
      </c>
      <c r="P223" s="1" t="s">
        <v>389</v>
      </c>
      <c r="Q223" s="4" t="s">
        <v>390</v>
      </c>
    </row>
    <row r="224" spans="1:17" x14ac:dyDescent="0.25">
      <c r="A224" s="1" t="s">
        <v>15</v>
      </c>
      <c r="B224" s="2">
        <v>2019</v>
      </c>
      <c r="C224" s="2" t="s">
        <v>101</v>
      </c>
      <c r="D224" s="2" t="s">
        <v>27</v>
      </c>
      <c r="E224" s="1" t="s">
        <v>18</v>
      </c>
      <c r="F224" s="1" t="s">
        <v>416</v>
      </c>
      <c r="G224" s="1" t="s">
        <v>16</v>
      </c>
      <c r="H224" s="2">
        <v>24</v>
      </c>
      <c r="I224" s="2" t="s">
        <v>19</v>
      </c>
      <c r="J224" s="6" t="s">
        <v>203</v>
      </c>
      <c r="K224" s="1">
        <v>0.27</v>
      </c>
      <c r="L224" s="1" t="s">
        <v>387</v>
      </c>
      <c r="M224" s="1">
        <f t="shared" si="14"/>
        <v>2.7E-4</v>
      </c>
      <c r="N224" s="1" t="s">
        <v>21</v>
      </c>
      <c r="O224" s="1" t="s">
        <v>22</v>
      </c>
      <c r="P224" s="1" t="s">
        <v>389</v>
      </c>
      <c r="Q224" s="4" t="s">
        <v>390</v>
      </c>
    </row>
    <row r="225" spans="1:17" x14ac:dyDescent="0.25">
      <c r="A225" s="1" t="s">
        <v>15</v>
      </c>
      <c r="B225" s="2">
        <v>2019</v>
      </c>
      <c r="C225" s="2" t="s">
        <v>101</v>
      </c>
      <c r="D225" s="2" t="s">
        <v>28</v>
      </c>
      <c r="E225" s="1" t="s">
        <v>18</v>
      </c>
      <c r="F225" s="1" t="s">
        <v>416</v>
      </c>
      <c r="G225" s="1" t="s">
        <v>16</v>
      </c>
      <c r="H225" s="2">
        <v>68</v>
      </c>
      <c r="I225" s="2" t="s">
        <v>19</v>
      </c>
      <c r="J225" s="6" t="s">
        <v>203</v>
      </c>
      <c r="K225" s="1">
        <v>0.3</v>
      </c>
      <c r="L225" s="1" t="s">
        <v>387</v>
      </c>
      <c r="M225" s="1">
        <f t="shared" si="14"/>
        <v>2.9999999999999997E-4</v>
      </c>
      <c r="N225" s="1" t="s">
        <v>21</v>
      </c>
      <c r="O225" s="1" t="s">
        <v>22</v>
      </c>
      <c r="P225" s="1" t="s">
        <v>389</v>
      </c>
      <c r="Q225" s="4" t="s">
        <v>390</v>
      </c>
    </row>
    <row r="226" spans="1:17" x14ac:dyDescent="0.25">
      <c r="A226" s="1" t="s">
        <v>15</v>
      </c>
      <c r="B226" s="2">
        <v>2019</v>
      </c>
      <c r="C226" s="2" t="s">
        <v>101</v>
      </c>
      <c r="D226" s="2" t="s">
        <v>28</v>
      </c>
      <c r="E226" s="1" t="s">
        <v>18</v>
      </c>
      <c r="F226" s="1" t="s">
        <v>416</v>
      </c>
      <c r="G226" s="1" t="s">
        <v>16</v>
      </c>
      <c r="H226" s="2">
        <v>20</v>
      </c>
      <c r="I226" s="2" t="s">
        <v>19</v>
      </c>
      <c r="J226" s="6" t="s">
        <v>203</v>
      </c>
      <c r="K226" s="1">
        <v>0.73</v>
      </c>
      <c r="L226" s="1" t="s">
        <v>387</v>
      </c>
      <c r="M226" s="1">
        <f t="shared" si="14"/>
        <v>7.2999999999999996E-4</v>
      </c>
      <c r="N226" s="1" t="s">
        <v>21</v>
      </c>
      <c r="O226" s="1" t="s">
        <v>31</v>
      </c>
      <c r="P226" s="1" t="s">
        <v>389</v>
      </c>
      <c r="Q226" s="4" t="s">
        <v>390</v>
      </c>
    </row>
    <row r="227" spans="1:17" x14ac:dyDescent="0.25">
      <c r="A227" s="1" t="s">
        <v>15</v>
      </c>
      <c r="B227" s="2">
        <v>2019</v>
      </c>
      <c r="C227" s="2" t="s">
        <v>101</v>
      </c>
      <c r="D227" s="2" t="s">
        <v>28</v>
      </c>
      <c r="E227" s="1" t="s">
        <v>18</v>
      </c>
      <c r="F227" s="1" t="s">
        <v>416</v>
      </c>
      <c r="G227" s="1" t="s">
        <v>16</v>
      </c>
      <c r="H227" s="2">
        <v>7</v>
      </c>
      <c r="I227" s="2" t="s">
        <v>32</v>
      </c>
      <c r="J227" s="6" t="s">
        <v>203</v>
      </c>
      <c r="K227" s="1">
        <v>0.75</v>
      </c>
      <c r="L227" s="1" t="s">
        <v>387</v>
      </c>
      <c r="M227" s="1">
        <f t="shared" si="14"/>
        <v>7.5000000000000002E-4</v>
      </c>
      <c r="N227" s="1" t="s">
        <v>21</v>
      </c>
      <c r="O227" s="1" t="s">
        <v>31</v>
      </c>
      <c r="P227" s="1" t="s">
        <v>389</v>
      </c>
      <c r="Q227" s="4" t="s">
        <v>390</v>
      </c>
    </row>
    <row r="228" spans="1:17" x14ac:dyDescent="0.25">
      <c r="A228" s="1" t="s">
        <v>15</v>
      </c>
      <c r="B228" s="2">
        <v>2019</v>
      </c>
      <c r="C228" s="2" t="s">
        <v>101</v>
      </c>
      <c r="D228" s="2" t="s">
        <v>17</v>
      </c>
      <c r="E228" s="1" t="s">
        <v>18</v>
      </c>
      <c r="F228" s="1" t="s">
        <v>416</v>
      </c>
      <c r="G228" s="1" t="s">
        <v>16</v>
      </c>
      <c r="H228" s="2">
        <v>70</v>
      </c>
      <c r="I228" s="2" t="s">
        <v>19</v>
      </c>
      <c r="J228" s="6" t="s">
        <v>180</v>
      </c>
      <c r="K228" s="1">
        <v>8.51</v>
      </c>
      <c r="L228" s="1" t="s">
        <v>387</v>
      </c>
      <c r="M228" s="1">
        <f t="shared" si="14"/>
        <v>8.5100000000000002E-3</v>
      </c>
      <c r="N228" s="1" t="s">
        <v>21</v>
      </c>
      <c r="O228" s="1" t="s">
        <v>22</v>
      </c>
      <c r="P228" s="1" t="s">
        <v>389</v>
      </c>
      <c r="Q228" s="4" t="s">
        <v>392</v>
      </c>
    </row>
    <row r="229" spans="1:17" x14ac:dyDescent="0.25">
      <c r="A229" s="1" t="s">
        <v>15</v>
      </c>
      <c r="B229" s="2">
        <v>2019</v>
      </c>
      <c r="C229" s="2" t="s">
        <v>101</v>
      </c>
      <c r="D229" s="2" t="s">
        <v>17</v>
      </c>
      <c r="E229" s="1" t="s">
        <v>18</v>
      </c>
      <c r="F229" s="1" t="s">
        <v>416</v>
      </c>
      <c r="G229" s="1" t="s">
        <v>16</v>
      </c>
      <c r="H229" s="2">
        <v>15</v>
      </c>
      <c r="I229" s="2" t="s">
        <v>19</v>
      </c>
      <c r="J229" s="6" t="s">
        <v>180</v>
      </c>
      <c r="K229" s="1">
        <v>14.53</v>
      </c>
      <c r="L229" s="1" t="s">
        <v>387</v>
      </c>
      <c r="M229" s="1">
        <f t="shared" si="14"/>
        <v>1.453E-2</v>
      </c>
      <c r="N229" s="1" t="s">
        <v>21</v>
      </c>
      <c r="O229" s="1" t="s">
        <v>31</v>
      </c>
      <c r="P229" s="1" t="s">
        <v>389</v>
      </c>
      <c r="Q229" s="4" t="s">
        <v>392</v>
      </c>
    </row>
    <row r="230" spans="1:17" x14ac:dyDescent="0.25">
      <c r="A230" s="1" t="s">
        <v>15</v>
      </c>
      <c r="B230" s="2">
        <v>2019</v>
      </c>
      <c r="C230" s="2" t="s">
        <v>101</v>
      </c>
      <c r="D230" s="2" t="s">
        <v>25</v>
      </c>
      <c r="E230" s="1" t="s">
        <v>18</v>
      </c>
      <c r="F230" s="1" t="s">
        <v>416</v>
      </c>
      <c r="G230" s="1" t="s">
        <v>16</v>
      </c>
      <c r="H230" s="2">
        <v>23</v>
      </c>
      <c r="I230" s="2" t="s">
        <v>19</v>
      </c>
      <c r="J230" s="6" t="s">
        <v>180</v>
      </c>
      <c r="K230" s="1">
        <v>1.63</v>
      </c>
      <c r="L230" s="1" t="s">
        <v>387</v>
      </c>
      <c r="M230" s="1">
        <f t="shared" si="14"/>
        <v>1.6299999999999999E-3</v>
      </c>
      <c r="N230" s="1" t="s">
        <v>21</v>
      </c>
      <c r="O230" s="1" t="s">
        <v>22</v>
      </c>
      <c r="P230" s="1" t="s">
        <v>389</v>
      </c>
      <c r="Q230" s="4" t="s">
        <v>392</v>
      </c>
    </row>
    <row r="231" spans="1:17" x14ac:dyDescent="0.25">
      <c r="A231" s="1" t="s">
        <v>15</v>
      </c>
      <c r="B231" s="2">
        <v>2019</v>
      </c>
      <c r="C231" s="2" t="s">
        <v>101</v>
      </c>
      <c r="D231" s="2" t="s">
        <v>26</v>
      </c>
      <c r="E231" s="1" t="s">
        <v>18</v>
      </c>
      <c r="F231" s="1" t="s">
        <v>416</v>
      </c>
      <c r="G231" s="1" t="s">
        <v>16</v>
      </c>
      <c r="H231" s="2">
        <v>81</v>
      </c>
      <c r="I231" s="2" t="s">
        <v>19</v>
      </c>
      <c r="J231" s="6" t="s">
        <v>180</v>
      </c>
      <c r="K231" s="1">
        <v>0.96</v>
      </c>
      <c r="L231" s="1" t="s">
        <v>387</v>
      </c>
      <c r="M231" s="1">
        <f t="shared" si="14"/>
        <v>9.5999999999999992E-4</v>
      </c>
      <c r="N231" s="1" t="s">
        <v>21</v>
      </c>
      <c r="O231" s="1" t="s">
        <v>22</v>
      </c>
      <c r="P231" s="1" t="s">
        <v>389</v>
      </c>
      <c r="Q231" s="4" t="s">
        <v>392</v>
      </c>
    </row>
    <row r="232" spans="1:17" x14ac:dyDescent="0.25">
      <c r="A232" s="1" t="s">
        <v>15</v>
      </c>
      <c r="B232" s="2">
        <v>2019</v>
      </c>
      <c r="C232" s="2" t="s">
        <v>101</v>
      </c>
      <c r="D232" s="2" t="s">
        <v>26</v>
      </c>
      <c r="E232" s="1" t="s">
        <v>18</v>
      </c>
      <c r="F232" s="1" t="s">
        <v>416</v>
      </c>
      <c r="G232" s="1" t="s">
        <v>16</v>
      </c>
      <c r="H232" s="2">
        <v>54</v>
      </c>
      <c r="I232" s="2" t="s">
        <v>19</v>
      </c>
      <c r="J232" s="6" t="s">
        <v>180</v>
      </c>
      <c r="K232" s="1">
        <v>2.63</v>
      </c>
      <c r="L232" s="1" t="s">
        <v>387</v>
      </c>
      <c r="M232" s="1">
        <f t="shared" si="14"/>
        <v>2.63E-3</v>
      </c>
      <c r="N232" s="1" t="s">
        <v>21</v>
      </c>
      <c r="O232" s="1" t="s">
        <v>31</v>
      </c>
      <c r="P232" s="1" t="s">
        <v>389</v>
      </c>
      <c r="Q232" s="4" t="s">
        <v>392</v>
      </c>
    </row>
    <row r="233" spans="1:17" x14ac:dyDescent="0.25">
      <c r="A233" s="1" t="s">
        <v>15</v>
      </c>
      <c r="B233" s="2">
        <v>2019</v>
      </c>
      <c r="C233" s="2" t="s">
        <v>101</v>
      </c>
      <c r="D233" s="2" t="s">
        <v>27</v>
      </c>
      <c r="E233" s="1" t="s">
        <v>18</v>
      </c>
      <c r="F233" s="1" t="s">
        <v>416</v>
      </c>
      <c r="G233" s="1" t="s">
        <v>16</v>
      </c>
      <c r="H233" s="2">
        <v>11</v>
      </c>
      <c r="I233" s="2" t="s">
        <v>19</v>
      </c>
      <c r="J233" s="6" t="s">
        <v>180</v>
      </c>
      <c r="K233" s="1">
        <v>0.64</v>
      </c>
      <c r="L233" s="1" t="s">
        <v>387</v>
      </c>
      <c r="M233" s="1">
        <f t="shared" si="14"/>
        <v>6.4000000000000005E-4</v>
      </c>
      <c r="N233" s="1" t="s">
        <v>21</v>
      </c>
      <c r="O233" s="1" t="s">
        <v>22</v>
      </c>
      <c r="P233" s="1" t="s">
        <v>389</v>
      </c>
      <c r="Q233" s="4" t="s">
        <v>392</v>
      </c>
    </row>
    <row r="234" spans="1:17" x14ac:dyDescent="0.25">
      <c r="A234" s="1" t="s">
        <v>15</v>
      </c>
      <c r="B234" s="2">
        <v>2019</v>
      </c>
      <c r="C234" s="2" t="s">
        <v>101</v>
      </c>
      <c r="D234" s="2" t="s">
        <v>28</v>
      </c>
      <c r="E234" s="1" t="s">
        <v>18</v>
      </c>
      <c r="F234" s="1" t="s">
        <v>416</v>
      </c>
      <c r="G234" s="1" t="s">
        <v>16</v>
      </c>
      <c r="H234" s="2">
        <v>6</v>
      </c>
      <c r="I234" s="2" t="s">
        <v>32</v>
      </c>
      <c r="J234" s="6" t="s">
        <v>180</v>
      </c>
      <c r="K234" s="1">
        <v>8.94</v>
      </c>
      <c r="L234" s="1" t="s">
        <v>387</v>
      </c>
      <c r="M234" s="1">
        <f t="shared" si="14"/>
        <v>8.94E-3</v>
      </c>
      <c r="N234" s="1" t="s">
        <v>21</v>
      </c>
      <c r="O234" s="1" t="s">
        <v>31</v>
      </c>
      <c r="P234" s="1" t="s">
        <v>389</v>
      </c>
      <c r="Q234" s="4" t="s">
        <v>392</v>
      </c>
    </row>
    <row r="235" spans="1:17" x14ac:dyDescent="0.25">
      <c r="A235" s="1" t="s">
        <v>15</v>
      </c>
      <c r="B235" s="2">
        <v>2019</v>
      </c>
      <c r="C235" s="2" t="s">
        <v>101</v>
      </c>
      <c r="D235" s="2" t="s">
        <v>28</v>
      </c>
      <c r="E235" s="1" t="s">
        <v>18</v>
      </c>
      <c r="F235" s="1" t="s">
        <v>416</v>
      </c>
      <c r="G235" s="1" t="s">
        <v>16</v>
      </c>
      <c r="H235" s="2">
        <v>45</v>
      </c>
      <c r="I235" s="2" t="s">
        <v>19</v>
      </c>
      <c r="J235" s="6" t="s">
        <v>180</v>
      </c>
      <c r="K235" s="1">
        <v>6.94</v>
      </c>
      <c r="L235" s="1" t="s">
        <v>387</v>
      </c>
      <c r="M235" s="1">
        <f t="shared" si="14"/>
        <v>6.94E-3</v>
      </c>
      <c r="N235" s="1" t="s">
        <v>21</v>
      </c>
      <c r="O235" s="1" t="s">
        <v>22</v>
      </c>
      <c r="P235" s="1" t="s">
        <v>389</v>
      </c>
      <c r="Q235" s="4" t="s">
        <v>392</v>
      </c>
    </row>
    <row r="236" spans="1:17" x14ac:dyDescent="0.25">
      <c r="A236" s="1" t="s">
        <v>15</v>
      </c>
      <c r="B236" s="2">
        <v>2019</v>
      </c>
      <c r="C236" s="2" t="s">
        <v>101</v>
      </c>
      <c r="D236" s="2" t="s">
        <v>28</v>
      </c>
      <c r="E236" s="1" t="s">
        <v>18</v>
      </c>
      <c r="F236" s="1" t="s">
        <v>416</v>
      </c>
      <c r="G236" s="1" t="s">
        <v>16</v>
      </c>
      <c r="H236" s="2">
        <v>16</v>
      </c>
      <c r="I236" s="2" t="s">
        <v>19</v>
      </c>
      <c r="J236" s="6" t="s">
        <v>180</v>
      </c>
      <c r="K236" s="1">
        <v>5.17</v>
      </c>
      <c r="L236" s="1" t="s">
        <v>387</v>
      </c>
      <c r="M236" s="1">
        <f t="shared" si="14"/>
        <v>5.1700000000000001E-3</v>
      </c>
      <c r="N236" s="1" t="s">
        <v>21</v>
      </c>
      <c r="O236" s="1" t="s">
        <v>31</v>
      </c>
      <c r="P236" s="1" t="s">
        <v>389</v>
      </c>
      <c r="Q236" s="4" t="s">
        <v>392</v>
      </c>
    </row>
    <row r="237" spans="1:17" s="1" customFormat="1" ht="15" customHeight="1" x14ac:dyDescent="0.2">
      <c r="A237" s="1" t="s">
        <v>15</v>
      </c>
      <c r="B237" s="2">
        <v>2021</v>
      </c>
      <c r="C237" s="2" t="s">
        <v>391</v>
      </c>
      <c r="D237" s="2" t="s">
        <v>25</v>
      </c>
      <c r="E237" s="1" t="s">
        <v>18</v>
      </c>
      <c r="F237" s="1" t="s">
        <v>416</v>
      </c>
      <c r="G237" s="1" t="s">
        <v>16</v>
      </c>
      <c r="H237" s="2">
        <v>282</v>
      </c>
      <c r="I237" s="2" t="s">
        <v>19</v>
      </c>
      <c r="J237" s="2" t="s">
        <v>394</v>
      </c>
      <c r="K237" s="1">
        <v>4.1000000000000002E-2</v>
      </c>
      <c r="L237" s="1" t="s">
        <v>21</v>
      </c>
      <c r="M237" s="1">
        <f>K237</f>
        <v>4.1000000000000002E-2</v>
      </c>
      <c r="N237" s="1" t="s">
        <v>21</v>
      </c>
      <c r="O237" s="1" t="s">
        <v>22</v>
      </c>
      <c r="P237" s="1" t="s">
        <v>389</v>
      </c>
      <c r="Q237" s="4" t="s">
        <v>395</v>
      </c>
    </row>
    <row r="238" spans="1:17" s="1" customFormat="1" ht="15" customHeight="1" x14ac:dyDescent="0.2">
      <c r="A238" s="1" t="s">
        <v>15</v>
      </c>
      <c r="B238" s="2">
        <v>2021</v>
      </c>
      <c r="C238" s="2" t="s">
        <v>391</v>
      </c>
      <c r="D238" s="2" t="s">
        <v>25</v>
      </c>
      <c r="E238" s="1" t="s">
        <v>18</v>
      </c>
      <c r="F238" s="1" t="s">
        <v>416</v>
      </c>
      <c r="G238" s="1" t="s">
        <v>16</v>
      </c>
      <c r="H238" s="2">
        <v>2</v>
      </c>
      <c r="I238" s="2" t="s">
        <v>19</v>
      </c>
      <c r="J238" s="2" t="s">
        <v>394</v>
      </c>
      <c r="K238" s="1">
        <v>0.01</v>
      </c>
      <c r="L238" s="1" t="s">
        <v>21</v>
      </c>
      <c r="M238" s="1">
        <f t="shared" ref="M238:M247" si="15">K238</f>
        <v>0.01</v>
      </c>
      <c r="N238" s="1" t="s">
        <v>21</v>
      </c>
      <c r="O238" s="1" t="s">
        <v>31</v>
      </c>
      <c r="P238" s="1" t="s">
        <v>389</v>
      </c>
      <c r="Q238" s="4" t="s">
        <v>395</v>
      </c>
    </row>
    <row r="239" spans="1:17" s="1" customFormat="1" ht="15" customHeight="1" x14ac:dyDescent="0.2">
      <c r="A239" s="1" t="s">
        <v>15</v>
      </c>
      <c r="B239" s="2">
        <v>2021</v>
      </c>
      <c r="C239" s="2" t="s">
        <v>391</v>
      </c>
      <c r="D239" s="2" t="s">
        <v>26</v>
      </c>
      <c r="E239" s="1" t="s">
        <v>18</v>
      </c>
      <c r="F239" s="1" t="s">
        <v>416</v>
      </c>
      <c r="G239" s="1" t="s">
        <v>16</v>
      </c>
      <c r="H239" s="2">
        <v>326</v>
      </c>
      <c r="I239" s="2" t="s">
        <v>19</v>
      </c>
      <c r="J239" s="2" t="s">
        <v>394</v>
      </c>
      <c r="K239" s="1">
        <v>4.2000000000000003E-2</v>
      </c>
      <c r="L239" s="1" t="s">
        <v>21</v>
      </c>
      <c r="M239" s="1">
        <f t="shared" si="15"/>
        <v>4.2000000000000003E-2</v>
      </c>
      <c r="N239" s="1" t="s">
        <v>21</v>
      </c>
      <c r="O239" s="1" t="s">
        <v>22</v>
      </c>
      <c r="P239" s="1" t="s">
        <v>389</v>
      </c>
      <c r="Q239" s="4" t="s">
        <v>395</v>
      </c>
    </row>
    <row r="240" spans="1:17" s="1" customFormat="1" ht="15" customHeight="1" x14ac:dyDescent="0.2">
      <c r="A240" s="1" t="s">
        <v>15</v>
      </c>
      <c r="B240" s="2">
        <v>2021</v>
      </c>
      <c r="C240" s="2" t="s">
        <v>391</v>
      </c>
      <c r="D240" s="2" t="s">
        <v>26</v>
      </c>
      <c r="E240" s="1" t="s">
        <v>18</v>
      </c>
      <c r="F240" s="1" t="s">
        <v>416</v>
      </c>
      <c r="G240" s="1" t="s">
        <v>16</v>
      </c>
      <c r="H240" s="2">
        <v>64</v>
      </c>
      <c r="I240" s="2" t="s">
        <v>19</v>
      </c>
      <c r="J240" s="2" t="s">
        <v>394</v>
      </c>
      <c r="K240" s="1">
        <v>3.4000000000000002E-2</v>
      </c>
      <c r="L240" s="1" t="s">
        <v>21</v>
      </c>
      <c r="M240" s="1">
        <f t="shared" si="15"/>
        <v>3.4000000000000002E-2</v>
      </c>
      <c r="N240" s="1" t="s">
        <v>21</v>
      </c>
      <c r="O240" s="1" t="s">
        <v>31</v>
      </c>
      <c r="P240" s="1" t="s">
        <v>389</v>
      </c>
      <c r="Q240" s="4" t="s">
        <v>395</v>
      </c>
    </row>
    <row r="241" spans="1:17" s="1" customFormat="1" ht="15" customHeight="1" x14ac:dyDescent="0.2">
      <c r="A241" s="1" t="s">
        <v>15</v>
      </c>
      <c r="B241" s="2">
        <v>2021</v>
      </c>
      <c r="C241" s="2" t="s">
        <v>391</v>
      </c>
      <c r="D241" s="2" t="s">
        <v>26</v>
      </c>
      <c r="E241" s="1" t="s">
        <v>18</v>
      </c>
      <c r="F241" s="1" t="s">
        <v>416</v>
      </c>
      <c r="G241" s="1" t="s">
        <v>16</v>
      </c>
      <c r="H241" s="2">
        <v>2</v>
      </c>
      <c r="I241" s="2" t="s">
        <v>32</v>
      </c>
      <c r="J241" s="2" t="s">
        <v>394</v>
      </c>
      <c r="K241" s="1">
        <v>2.3E-2</v>
      </c>
      <c r="L241" s="1" t="s">
        <v>21</v>
      </c>
      <c r="M241" s="1">
        <f t="shared" si="15"/>
        <v>2.3E-2</v>
      </c>
      <c r="N241" s="1" t="s">
        <v>21</v>
      </c>
      <c r="O241" s="1" t="s">
        <v>31</v>
      </c>
      <c r="P241" s="1" t="s">
        <v>389</v>
      </c>
      <c r="Q241" s="4" t="s">
        <v>395</v>
      </c>
    </row>
    <row r="242" spans="1:17" s="1" customFormat="1" ht="15" customHeight="1" x14ac:dyDescent="0.2">
      <c r="A242" s="1" t="s">
        <v>15</v>
      </c>
      <c r="B242" s="2">
        <v>2021</v>
      </c>
      <c r="C242" s="2" t="s">
        <v>391</v>
      </c>
      <c r="D242" s="2" t="s">
        <v>17</v>
      </c>
      <c r="E242" s="1" t="s">
        <v>18</v>
      </c>
      <c r="F242" s="1" t="s">
        <v>416</v>
      </c>
      <c r="G242" s="1" t="s">
        <v>16</v>
      </c>
      <c r="H242" s="2">
        <v>243</v>
      </c>
      <c r="I242" s="2" t="s">
        <v>19</v>
      </c>
      <c r="J242" s="2" t="s">
        <v>394</v>
      </c>
      <c r="K242" s="1">
        <v>6.3E-2</v>
      </c>
      <c r="L242" s="1" t="s">
        <v>21</v>
      </c>
      <c r="M242" s="1">
        <f t="shared" si="15"/>
        <v>6.3E-2</v>
      </c>
      <c r="N242" s="1" t="s">
        <v>21</v>
      </c>
      <c r="O242" s="1" t="s">
        <v>22</v>
      </c>
      <c r="P242" s="1" t="s">
        <v>389</v>
      </c>
      <c r="Q242" s="4" t="s">
        <v>395</v>
      </c>
    </row>
    <row r="243" spans="1:17" s="1" customFormat="1" ht="15" customHeight="1" x14ac:dyDescent="0.2">
      <c r="A243" s="1" t="s">
        <v>15</v>
      </c>
      <c r="B243" s="2">
        <v>2021</v>
      </c>
      <c r="C243" s="2" t="s">
        <v>391</v>
      </c>
      <c r="D243" s="2" t="s">
        <v>17</v>
      </c>
      <c r="E243" s="1" t="s">
        <v>18</v>
      </c>
      <c r="F243" s="1" t="s">
        <v>416</v>
      </c>
      <c r="G243" s="1" t="s">
        <v>16</v>
      </c>
      <c r="H243" s="2">
        <v>21</v>
      </c>
      <c r="I243" s="2" t="s">
        <v>19</v>
      </c>
      <c r="J243" s="2" t="s">
        <v>394</v>
      </c>
      <c r="K243" s="1">
        <v>4.4999999999999998E-2</v>
      </c>
      <c r="L243" s="1" t="s">
        <v>21</v>
      </c>
      <c r="M243" s="1">
        <f t="shared" si="15"/>
        <v>4.4999999999999998E-2</v>
      </c>
      <c r="N243" s="1" t="s">
        <v>21</v>
      </c>
      <c r="O243" s="1" t="s">
        <v>31</v>
      </c>
      <c r="P243" s="1" t="s">
        <v>389</v>
      </c>
      <c r="Q243" s="4" t="s">
        <v>395</v>
      </c>
    </row>
    <row r="244" spans="1:17" s="1" customFormat="1" ht="15" customHeight="1" x14ac:dyDescent="0.2">
      <c r="A244" s="1" t="s">
        <v>15</v>
      </c>
      <c r="B244" s="2">
        <v>2021</v>
      </c>
      <c r="C244" s="2" t="s">
        <v>391</v>
      </c>
      <c r="D244" s="2" t="s">
        <v>27</v>
      </c>
      <c r="E244" s="1" t="s">
        <v>18</v>
      </c>
      <c r="F244" s="1" t="s">
        <v>416</v>
      </c>
      <c r="G244" s="1" t="s">
        <v>16</v>
      </c>
      <c r="H244" s="2">
        <v>185</v>
      </c>
      <c r="I244" s="2" t="s">
        <v>19</v>
      </c>
      <c r="J244" s="2" t="s">
        <v>394</v>
      </c>
      <c r="K244" s="1">
        <v>0.01</v>
      </c>
      <c r="L244" s="1" t="s">
        <v>21</v>
      </c>
      <c r="M244" s="1">
        <f t="shared" si="15"/>
        <v>0.01</v>
      </c>
      <c r="N244" s="1" t="s">
        <v>21</v>
      </c>
      <c r="O244" s="1" t="s">
        <v>22</v>
      </c>
      <c r="P244" s="1" t="s">
        <v>389</v>
      </c>
      <c r="Q244" s="4" t="s">
        <v>395</v>
      </c>
    </row>
    <row r="245" spans="1:17" s="1" customFormat="1" ht="15" customHeight="1" x14ac:dyDescent="0.2">
      <c r="A245" s="1" t="s">
        <v>15</v>
      </c>
      <c r="B245" s="2">
        <v>2021</v>
      </c>
      <c r="C245" s="2" t="s">
        <v>391</v>
      </c>
      <c r="D245" s="2" t="s">
        <v>28</v>
      </c>
      <c r="E245" s="1" t="s">
        <v>18</v>
      </c>
      <c r="F245" s="1" t="s">
        <v>416</v>
      </c>
      <c r="G245" s="1" t="s">
        <v>16</v>
      </c>
      <c r="H245" s="2">
        <v>290</v>
      </c>
      <c r="I245" s="2" t="s">
        <v>19</v>
      </c>
      <c r="J245" s="2" t="s">
        <v>394</v>
      </c>
      <c r="K245" s="1">
        <v>4.1000000000000002E-2</v>
      </c>
      <c r="L245" s="1" t="s">
        <v>21</v>
      </c>
      <c r="M245" s="1">
        <f t="shared" si="15"/>
        <v>4.1000000000000002E-2</v>
      </c>
      <c r="N245" s="1" t="s">
        <v>21</v>
      </c>
      <c r="O245" s="1" t="s">
        <v>22</v>
      </c>
      <c r="P245" s="1" t="s">
        <v>389</v>
      </c>
      <c r="Q245" s="4" t="s">
        <v>395</v>
      </c>
    </row>
    <row r="246" spans="1:17" s="1" customFormat="1" ht="15" customHeight="1" x14ac:dyDescent="0.2">
      <c r="A246" s="1" t="s">
        <v>15</v>
      </c>
      <c r="B246" s="2">
        <v>2021</v>
      </c>
      <c r="C246" s="2" t="s">
        <v>391</v>
      </c>
      <c r="D246" s="2" t="s">
        <v>28</v>
      </c>
      <c r="E246" s="1" t="s">
        <v>18</v>
      </c>
      <c r="F246" s="1" t="s">
        <v>416</v>
      </c>
      <c r="G246" s="1" t="s">
        <v>16</v>
      </c>
      <c r="H246" s="2">
        <v>56</v>
      </c>
      <c r="I246" s="2" t="s">
        <v>19</v>
      </c>
      <c r="J246" s="2" t="s">
        <v>394</v>
      </c>
      <c r="K246" s="1">
        <v>3.3000000000000002E-2</v>
      </c>
      <c r="L246" s="1" t="s">
        <v>21</v>
      </c>
      <c r="M246" s="1">
        <f t="shared" si="15"/>
        <v>3.3000000000000002E-2</v>
      </c>
      <c r="N246" s="1" t="s">
        <v>21</v>
      </c>
      <c r="O246" s="1" t="s">
        <v>31</v>
      </c>
      <c r="P246" s="1" t="s">
        <v>389</v>
      </c>
      <c r="Q246" s="4" t="s">
        <v>395</v>
      </c>
    </row>
    <row r="247" spans="1:17" s="1" customFormat="1" ht="15" customHeight="1" x14ac:dyDescent="0.2">
      <c r="A247" s="1" t="s">
        <v>15</v>
      </c>
      <c r="B247" s="2">
        <v>2021</v>
      </c>
      <c r="C247" s="2" t="s">
        <v>391</v>
      </c>
      <c r="D247" s="2" t="s">
        <v>28</v>
      </c>
      <c r="E247" s="1" t="s">
        <v>18</v>
      </c>
      <c r="F247" s="1" t="s">
        <v>416</v>
      </c>
      <c r="G247" s="1" t="s">
        <v>16</v>
      </c>
      <c r="H247" s="2">
        <v>1</v>
      </c>
      <c r="I247" s="2" t="s">
        <v>32</v>
      </c>
      <c r="J247" s="2" t="s">
        <v>394</v>
      </c>
      <c r="K247" s="1">
        <v>9.4E-2</v>
      </c>
      <c r="L247" s="1" t="s">
        <v>21</v>
      </c>
      <c r="M247" s="1">
        <f t="shared" si="15"/>
        <v>9.4E-2</v>
      </c>
      <c r="N247" s="1" t="s">
        <v>21</v>
      </c>
      <c r="O247" s="1" t="s">
        <v>31</v>
      </c>
      <c r="P247" s="1" t="s">
        <v>389</v>
      </c>
      <c r="Q247" s="4" t="s">
        <v>395</v>
      </c>
    </row>
  </sheetData>
  <autoFilter ref="A1:Q247" xr:uid="{E866991D-799C-684E-AECE-C471507A2EE6}"/>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D09A-E960-4D0A-88B9-E29A47256BA2}">
  <sheetPr filterMode="1"/>
  <dimension ref="A1:Q202"/>
  <sheetViews>
    <sheetView zoomScale="90" zoomScaleNormal="90" workbookViewId="0">
      <pane xSplit="2" ySplit="1" topLeftCell="F33" activePane="bottomRight" state="frozen"/>
      <selection pane="topRight" activeCell="C1" sqref="C1"/>
      <selection pane="bottomLeft" activeCell="A2" sqref="A2"/>
      <selection pane="bottomRight" activeCell="G207" sqref="G207"/>
    </sheetView>
  </sheetViews>
  <sheetFormatPr defaultColWidth="8.75" defaultRowHeight="12.75" x14ac:dyDescent="0.2"/>
  <cols>
    <col min="1" max="1" width="19.25" style="25" bestFit="1" customWidth="1"/>
    <col min="2" max="2" width="14.75" style="27" bestFit="1" customWidth="1"/>
    <col min="3" max="3" width="19.5" style="27" bestFit="1" customWidth="1"/>
    <col min="4" max="4" width="7.5" style="25" bestFit="1" customWidth="1"/>
    <col min="5" max="5" width="24.25" style="25" bestFit="1" customWidth="1"/>
    <col min="6" max="6" width="16.25" style="25" bestFit="1" customWidth="1"/>
    <col min="7" max="7" width="29.75" style="25" customWidth="1"/>
    <col min="8" max="8" width="3.25" style="25" bestFit="1" customWidth="1"/>
    <col min="9" max="9" width="11.75" style="25" bestFit="1" customWidth="1"/>
    <col min="10" max="10" width="13.75" style="25" bestFit="1" customWidth="1"/>
    <col min="11" max="11" width="13.75" style="25" customWidth="1"/>
    <col min="12" max="12" width="12.75" style="32" bestFit="1" customWidth="1"/>
    <col min="13" max="13" width="36.75" style="25" customWidth="1"/>
    <col min="14" max="14" width="8.25" style="25" bestFit="1" customWidth="1"/>
    <col min="15" max="15" width="56.25" style="25" bestFit="1" customWidth="1"/>
    <col min="16" max="16" width="31.25" style="25" bestFit="1" customWidth="1"/>
    <col min="17" max="17" width="5.75" style="25" bestFit="1" customWidth="1"/>
    <col min="18" max="16384" width="8.75" style="25"/>
  </cols>
  <sheetData>
    <row r="1" spans="1:17" s="23" customFormat="1" x14ac:dyDescent="0.25">
      <c r="A1" s="18" t="s">
        <v>0</v>
      </c>
      <c r="B1" s="19" t="s">
        <v>1</v>
      </c>
      <c r="C1" s="19" t="s">
        <v>2</v>
      </c>
      <c r="D1" s="19" t="s">
        <v>3</v>
      </c>
      <c r="E1" s="18" t="s">
        <v>4</v>
      </c>
      <c r="F1" s="18" t="s">
        <v>5</v>
      </c>
      <c r="G1" s="18" t="s">
        <v>6</v>
      </c>
      <c r="H1" s="19" t="s">
        <v>7</v>
      </c>
      <c r="I1" s="19" t="s">
        <v>8</v>
      </c>
      <c r="J1" s="19" t="s">
        <v>375</v>
      </c>
      <c r="K1" s="19" t="s">
        <v>376</v>
      </c>
      <c r="L1" s="31" t="s">
        <v>10</v>
      </c>
      <c r="M1" s="18" t="s">
        <v>11</v>
      </c>
      <c r="N1" s="35" t="s">
        <v>12</v>
      </c>
      <c r="O1" s="18" t="s">
        <v>13</v>
      </c>
      <c r="P1" s="14" t="s">
        <v>14</v>
      </c>
      <c r="Q1" s="23" t="s">
        <v>345</v>
      </c>
    </row>
    <row r="2" spans="1:17" x14ac:dyDescent="0.2">
      <c r="A2" s="25" t="s">
        <v>248</v>
      </c>
      <c r="B2" s="27">
        <v>2018</v>
      </c>
      <c r="C2" s="27" t="s">
        <v>351</v>
      </c>
      <c r="D2" s="25" t="s">
        <v>28</v>
      </c>
      <c r="E2" s="25" t="s">
        <v>47</v>
      </c>
      <c r="F2" s="25" t="s">
        <v>48</v>
      </c>
      <c r="G2" s="25" t="s">
        <v>350</v>
      </c>
      <c r="H2" s="27"/>
      <c r="I2" s="25" t="s">
        <v>351</v>
      </c>
      <c r="J2" s="25" t="s">
        <v>269</v>
      </c>
      <c r="K2" s="25" t="s">
        <v>379</v>
      </c>
      <c r="L2" s="32">
        <v>0.32</v>
      </c>
      <c r="M2" s="27" t="s">
        <v>284</v>
      </c>
      <c r="N2" s="25" t="s">
        <v>285</v>
      </c>
      <c r="O2" s="25" t="s">
        <v>339</v>
      </c>
      <c r="P2" s="25" t="s">
        <v>316</v>
      </c>
    </row>
    <row r="3" spans="1:17" x14ac:dyDescent="0.2">
      <c r="A3" s="25" t="s">
        <v>248</v>
      </c>
      <c r="B3" s="27">
        <v>2018</v>
      </c>
      <c r="C3" s="27" t="s">
        <v>351</v>
      </c>
      <c r="D3" s="25" t="s">
        <v>28</v>
      </c>
      <c r="E3" s="25" t="s">
        <v>47</v>
      </c>
      <c r="F3" s="25" t="s">
        <v>48</v>
      </c>
      <c r="G3" s="25" t="s">
        <v>350</v>
      </c>
      <c r="H3" s="27"/>
      <c r="I3" s="25" t="s">
        <v>351</v>
      </c>
      <c r="J3" s="25" t="s">
        <v>269</v>
      </c>
      <c r="K3" s="25" t="s">
        <v>379</v>
      </c>
      <c r="L3" s="32">
        <v>0.27</v>
      </c>
      <c r="M3" s="27" t="s">
        <v>284</v>
      </c>
      <c r="N3" s="25" t="s">
        <v>285</v>
      </c>
      <c r="O3" s="25" t="s">
        <v>340</v>
      </c>
      <c r="P3" s="25" t="s">
        <v>316</v>
      </c>
    </row>
    <row r="4" spans="1:17" x14ac:dyDescent="0.2">
      <c r="A4" s="25" t="s">
        <v>248</v>
      </c>
      <c r="B4" s="27">
        <v>2018</v>
      </c>
      <c r="C4" s="27" t="s">
        <v>351</v>
      </c>
      <c r="D4" s="25" t="s">
        <v>28</v>
      </c>
      <c r="E4" s="25" t="s">
        <v>47</v>
      </c>
      <c r="F4" s="25" t="s">
        <v>48</v>
      </c>
      <c r="G4" s="25" t="s">
        <v>350</v>
      </c>
      <c r="H4" s="27"/>
      <c r="I4" s="25" t="s">
        <v>351</v>
      </c>
      <c r="J4" s="25" t="s">
        <v>269</v>
      </c>
      <c r="K4" s="25" t="s">
        <v>379</v>
      </c>
      <c r="L4" s="32">
        <v>4.8000000000000001E-2</v>
      </c>
      <c r="M4" s="27" t="s">
        <v>284</v>
      </c>
      <c r="N4" s="25" t="s">
        <v>285</v>
      </c>
      <c r="O4" s="25" t="s">
        <v>341</v>
      </c>
      <c r="P4" s="25" t="s">
        <v>316</v>
      </c>
    </row>
    <row r="5" spans="1:17" x14ac:dyDescent="0.2">
      <c r="A5" s="25" t="s">
        <v>248</v>
      </c>
      <c r="B5" s="27">
        <v>2018</v>
      </c>
      <c r="C5" s="27" t="s">
        <v>351</v>
      </c>
      <c r="D5" s="25" t="s">
        <v>17</v>
      </c>
      <c r="E5" s="25" t="s">
        <v>47</v>
      </c>
      <c r="F5" s="25" t="s">
        <v>48</v>
      </c>
      <c r="G5" s="25" t="s">
        <v>349</v>
      </c>
      <c r="H5" s="27"/>
      <c r="I5" s="25" t="s">
        <v>351</v>
      </c>
      <c r="J5" s="25" t="s">
        <v>269</v>
      </c>
      <c r="K5" s="25" t="s">
        <v>379</v>
      </c>
      <c r="L5" s="32">
        <v>0.42</v>
      </c>
      <c r="M5" s="27" t="s">
        <v>284</v>
      </c>
      <c r="N5" s="25" t="s">
        <v>285</v>
      </c>
      <c r="O5" s="26" t="s">
        <v>339</v>
      </c>
      <c r="P5" s="25" t="s">
        <v>316</v>
      </c>
    </row>
    <row r="6" spans="1:17" x14ac:dyDescent="0.2">
      <c r="A6" s="25" t="s">
        <v>248</v>
      </c>
      <c r="B6" s="27">
        <v>2018</v>
      </c>
      <c r="C6" s="27" t="s">
        <v>351</v>
      </c>
      <c r="D6" s="25" t="s">
        <v>28</v>
      </c>
      <c r="E6" s="25" t="s">
        <v>47</v>
      </c>
      <c r="F6" s="25" t="s">
        <v>48</v>
      </c>
      <c r="G6" s="25" t="s">
        <v>350</v>
      </c>
      <c r="H6" s="27"/>
      <c r="I6" s="25" t="s">
        <v>351</v>
      </c>
      <c r="J6" s="25" t="s">
        <v>277</v>
      </c>
      <c r="K6" s="25" t="s">
        <v>381</v>
      </c>
      <c r="L6" s="32">
        <v>0.84</v>
      </c>
      <c r="M6" s="27" t="s">
        <v>284</v>
      </c>
      <c r="N6" s="25" t="s">
        <v>285</v>
      </c>
      <c r="O6" s="25" t="s">
        <v>339</v>
      </c>
      <c r="P6" s="25" t="s">
        <v>316</v>
      </c>
    </row>
    <row r="7" spans="1:17" x14ac:dyDescent="0.2">
      <c r="A7" s="25" t="s">
        <v>248</v>
      </c>
      <c r="B7" s="27">
        <v>2018</v>
      </c>
      <c r="C7" s="27" t="s">
        <v>351</v>
      </c>
      <c r="D7" s="25" t="s">
        <v>28</v>
      </c>
      <c r="E7" s="25" t="s">
        <v>47</v>
      </c>
      <c r="F7" s="25" t="s">
        <v>48</v>
      </c>
      <c r="G7" s="25" t="s">
        <v>350</v>
      </c>
      <c r="H7" s="27"/>
      <c r="I7" s="25" t="s">
        <v>351</v>
      </c>
      <c r="J7" s="25" t="s">
        <v>277</v>
      </c>
      <c r="K7" s="25" t="s">
        <v>381</v>
      </c>
      <c r="L7" s="32">
        <v>0.4</v>
      </c>
      <c r="M7" s="27" t="s">
        <v>284</v>
      </c>
      <c r="N7" s="25" t="s">
        <v>285</v>
      </c>
      <c r="O7" s="25" t="s">
        <v>340</v>
      </c>
      <c r="P7" s="25" t="s">
        <v>316</v>
      </c>
    </row>
    <row r="8" spans="1:17" x14ac:dyDescent="0.2">
      <c r="A8" s="25" t="s">
        <v>248</v>
      </c>
      <c r="B8" s="27">
        <v>2018</v>
      </c>
      <c r="C8" s="27" t="s">
        <v>351</v>
      </c>
      <c r="D8" s="25" t="s">
        <v>28</v>
      </c>
      <c r="E8" s="25" t="s">
        <v>47</v>
      </c>
      <c r="F8" s="25" t="s">
        <v>48</v>
      </c>
      <c r="G8" s="25" t="s">
        <v>350</v>
      </c>
      <c r="H8" s="27"/>
      <c r="I8" s="25" t="s">
        <v>351</v>
      </c>
      <c r="J8" s="25" t="s">
        <v>277</v>
      </c>
      <c r="K8" s="25" t="s">
        <v>381</v>
      </c>
      <c r="L8" s="32">
        <v>0.14000000000000001</v>
      </c>
      <c r="M8" s="27" t="s">
        <v>284</v>
      </c>
      <c r="N8" s="25" t="s">
        <v>285</v>
      </c>
      <c r="O8" s="25" t="s">
        <v>341</v>
      </c>
      <c r="P8" s="25" t="s">
        <v>316</v>
      </c>
    </row>
    <row r="9" spans="1:17" x14ac:dyDescent="0.2">
      <c r="A9" s="25" t="s">
        <v>248</v>
      </c>
      <c r="B9" s="27">
        <v>2018</v>
      </c>
      <c r="C9" s="27" t="s">
        <v>351</v>
      </c>
      <c r="D9" s="25" t="s">
        <v>17</v>
      </c>
      <c r="E9" s="25" t="s">
        <v>47</v>
      </c>
      <c r="F9" s="25" t="s">
        <v>48</v>
      </c>
      <c r="G9" s="25" t="s">
        <v>349</v>
      </c>
      <c r="H9" s="27"/>
      <c r="I9" s="25" t="s">
        <v>351</v>
      </c>
      <c r="J9" s="25" t="s">
        <v>277</v>
      </c>
      <c r="K9" s="25" t="s">
        <v>381</v>
      </c>
      <c r="L9" s="32">
        <v>0.71</v>
      </c>
      <c r="M9" s="27" t="s">
        <v>284</v>
      </c>
      <c r="N9" s="25" t="s">
        <v>285</v>
      </c>
      <c r="O9" s="25" t="s">
        <v>339</v>
      </c>
      <c r="P9" s="25" t="s">
        <v>316</v>
      </c>
    </row>
    <row r="10" spans="1:17" hidden="1" x14ac:dyDescent="0.2">
      <c r="A10" s="25" t="s">
        <v>236</v>
      </c>
      <c r="B10" s="27">
        <v>2017</v>
      </c>
      <c r="C10" s="27">
        <v>2002</v>
      </c>
      <c r="D10" s="25" t="s">
        <v>17</v>
      </c>
      <c r="E10" s="25" t="s">
        <v>333</v>
      </c>
      <c r="F10" s="25" t="s">
        <v>48</v>
      </c>
      <c r="G10" s="25" t="s">
        <v>322</v>
      </c>
      <c r="H10" s="27">
        <v>32</v>
      </c>
      <c r="I10" s="25" t="s">
        <v>19</v>
      </c>
      <c r="J10" s="25" t="s">
        <v>252</v>
      </c>
      <c r="L10" s="32">
        <v>21.5</v>
      </c>
      <c r="M10" s="27" t="s">
        <v>284</v>
      </c>
      <c r="N10" s="25" t="s">
        <v>285</v>
      </c>
      <c r="O10" s="4" t="s">
        <v>342</v>
      </c>
      <c r="P10" s="28" t="s">
        <v>290</v>
      </c>
      <c r="Q10" s="4" t="s">
        <v>346</v>
      </c>
    </row>
    <row r="11" spans="1:17" hidden="1" x14ac:dyDescent="0.2">
      <c r="A11" s="25" t="s">
        <v>236</v>
      </c>
      <c r="B11" s="27">
        <v>2017</v>
      </c>
      <c r="C11" s="27">
        <v>2002</v>
      </c>
      <c r="D11" s="25" t="s">
        <v>17</v>
      </c>
      <c r="E11" s="25" t="s">
        <v>333</v>
      </c>
      <c r="F11" s="25" t="s">
        <v>48</v>
      </c>
      <c r="G11" s="25" t="s">
        <v>322</v>
      </c>
      <c r="H11" s="27">
        <v>26</v>
      </c>
      <c r="I11" s="25" t="s">
        <v>19</v>
      </c>
      <c r="J11" s="25" t="s">
        <v>252</v>
      </c>
      <c r="L11" s="32">
        <v>7.8</v>
      </c>
      <c r="M11" s="27" t="s">
        <v>284</v>
      </c>
      <c r="N11" s="25" t="s">
        <v>285</v>
      </c>
      <c r="O11" s="4" t="s">
        <v>343</v>
      </c>
      <c r="P11" s="28" t="s">
        <v>290</v>
      </c>
      <c r="Q11" s="4" t="s">
        <v>346</v>
      </c>
    </row>
    <row r="12" spans="1:17" hidden="1" x14ac:dyDescent="0.2">
      <c r="A12" s="25" t="s">
        <v>236</v>
      </c>
      <c r="B12" s="27">
        <v>2017</v>
      </c>
      <c r="C12" s="27">
        <v>2002</v>
      </c>
      <c r="D12" s="25" t="s">
        <v>17</v>
      </c>
      <c r="E12" s="25" t="s">
        <v>333</v>
      </c>
      <c r="F12" s="25" t="s">
        <v>48</v>
      </c>
      <c r="G12" s="25" t="s">
        <v>322</v>
      </c>
      <c r="H12" s="27">
        <v>12</v>
      </c>
      <c r="I12" s="25" t="s">
        <v>19</v>
      </c>
      <c r="J12" s="25" t="s">
        <v>252</v>
      </c>
      <c r="L12" s="32">
        <v>1.2</v>
      </c>
      <c r="M12" s="27" t="s">
        <v>284</v>
      </c>
      <c r="N12" s="25" t="s">
        <v>285</v>
      </c>
      <c r="O12" s="4" t="s">
        <v>344</v>
      </c>
      <c r="P12" s="28" t="s">
        <v>290</v>
      </c>
      <c r="Q12" s="4" t="s">
        <v>346</v>
      </c>
    </row>
    <row r="13" spans="1:17" hidden="1" x14ac:dyDescent="0.2">
      <c r="A13" s="25" t="s">
        <v>236</v>
      </c>
      <c r="B13" s="27">
        <v>2017</v>
      </c>
      <c r="C13" s="27">
        <v>2002</v>
      </c>
      <c r="D13" s="25" t="s">
        <v>17</v>
      </c>
      <c r="E13" s="25" t="s">
        <v>333</v>
      </c>
      <c r="F13" s="25" t="s">
        <v>48</v>
      </c>
      <c r="G13" s="25" t="s">
        <v>322</v>
      </c>
      <c r="H13" s="27">
        <v>32</v>
      </c>
      <c r="I13" s="25" t="s">
        <v>19</v>
      </c>
      <c r="J13" s="25" t="s">
        <v>252</v>
      </c>
      <c r="L13" s="32">
        <v>4.4000000000000004</v>
      </c>
      <c r="M13" s="27" t="s">
        <v>284</v>
      </c>
      <c r="N13" s="25" t="s">
        <v>286</v>
      </c>
      <c r="O13" s="4" t="s">
        <v>342</v>
      </c>
      <c r="P13" s="28" t="s">
        <v>290</v>
      </c>
      <c r="Q13" s="4" t="s">
        <v>346</v>
      </c>
    </row>
    <row r="14" spans="1:17" hidden="1" x14ac:dyDescent="0.2">
      <c r="A14" s="25" t="s">
        <v>236</v>
      </c>
      <c r="B14" s="27">
        <v>2017</v>
      </c>
      <c r="C14" s="27">
        <v>2002</v>
      </c>
      <c r="D14" s="25" t="s">
        <v>17</v>
      </c>
      <c r="E14" s="25" t="s">
        <v>333</v>
      </c>
      <c r="F14" s="25" t="s">
        <v>48</v>
      </c>
      <c r="G14" s="25" t="s">
        <v>322</v>
      </c>
      <c r="H14" s="27">
        <v>26</v>
      </c>
      <c r="I14" s="25" t="s">
        <v>19</v>
      </c>
      <c r="J14" s="25" t="s">
        <v>252</v>
      </c>
      <c r="L14" s="32">
        <v>0.8</v>
      </c>
      <c r="M14" s="27" t="s">
        <v>284</v>
      </c>
      <c r="N14" s="25" t="s">
        <v>286</v>
      </c>
      <c r="O14" s="4" t="s">
        <v>343</v>
      </c>
      <c r="P14" s="28" t="s">
        <v>290</v>
      </c>
      <c r="Q14" s="4" t="s">
        <v>346</v>
      </c>
    </row>
    <row r="15" spans="1:17" hidden="1" x14ac:dyDescent="0.2">
      <c r="A15" s="25" t="s">
        <v>236</v>
      </c>
      <c r="B15" s="27">
        <v>2017</v>
      </c>
      <c r="C15" s="27">
        <v>2002</v>
      </c>
      <c r="D15" s="25" t="s">
        <v>17</v>
      </c>
      <c r="E15" s="25" t="s">
        <v>333</v>
      </c>
      <c r="F15" s="25" t="s">
        <v>48</v>
      </c>
      <c r="G15" s="25" t="s">
        <v>322</v>
      </c>
      <c r="H15" s="27">
        <v>12</v>
      </c>
      <c r="I15" s="25" t="s">
        <v>19</v>
      </c>
      <c r="J15" s="25" t="s">
        <v>252</v>
      </c>
      <c r="L15" s="32">
        <v>1.1000000000000001</v>
      </c>
      <c r="M15" s="27" t="s">
        <v>284</v>
      </c>
      <c r="N15" s="25" t="s">
        <v>286</v>
      </c>
      <c r="O15" s="4" t="s">
        <v>344</v>
      </c>
      <c r="P15" s="28" t="s">
        <v>290</v>
      </c>
      <c r="Q15" s="4" t="s">
        <v>346</v>
      </c>
    </row>
    <row r="16" spans="1:17" hidden="1" x14ac:dyDescent="0.2">
      <c r="A16" s="25" t="s">
        <v>236</v>
      </c>
      <c r="B16" s="27">
        <v>2017</v>
      </c>
      <c r="C16" s="27">
        <v>2002</v>
      </c>
      <c r="D16" s="25" t="s">
        <v>17</v>
      </c>
      <c r="E16" s="25" t="s">
        <v>333</v>
      </c>
      <c r="F16" s="25" t="s">
        <v>48</v>
      </c>
      <c r="G16" s="25" t="s">
        <v>322</v>
      </c>
      <c r="H16" s="27">
        <v>32</v>
      </c>
      <c r="I16" s="25" t="s">
        <v>19</v>
      </c>
      <c r="J16" s="25" t="s">
        <v>252</v>
      </c>
      <c r="L16" s="32">
        <v>40.700000000000003</v>
      </c>
      <c r="M16" s="27" t="s">
        <v>284</v>
      </c>
      <c r="N16" s="25" t="s">
        <v>287</v>
      </c>
      <c r="O16" s="4" t="s">
        <v>342</v>
      </c>
      <c r="P16" s="28" t="s">
        <v>290</v>
      </c>
      <c r="Q16" s="4" t="s">
        <v>346</v>
      </c>
    </row>
    <row r="17" spans="1:17" hidden="1" x14ac:dyDescent="0.2">
      <c r="A17" s="25" t="s">
        <v>236</v>
      </c>
      <c r="B17" s="27">
        <v>2017</v>
      </c>
      <c r="C17" s="27">
        <v>2002</v>
      </c>
      <c r="D17" s="25" t="s">
        <v>17</v>
      </c>
      <c r="E17" s="25" t="s">
        <v>333</v>
      </c>
      <c r="F17" s="25" t="s">
        <v>48</v>
      </c>
      <c r="G17" s="25" t="s">
        <v>322</v>
      </c>
      <c r="H17" s="27">
        <v>26</v>
      </c>
      <c r="I17" s="25" t="s">
        <v>19</v>
      </c>
      <c r="J17" s="25" t="s">
        <v>252</v>
      </c>
      <c r="L17" s="32">
        <v>13.6</v>
      </c>
      <c r="M17" s="27" t="s">
        <v>284</v>
      </c>
      <c r="N17" s="25" t="s">
        <v>287</v>
      </c>
      <c r="O17" s="4" t="s">
        <v>343</v>
      </c>
      <c r="P17" s="28" t="s">
        <v>290</v>
      </c>
      <c r="Q17" s="4" t="s">
        <v>346</v>
      </c>
    </row>
    <row r="18" spans="1:17" hidden="1" x14ac:dyDescent="0.2">
      <c r="A18" s="25" t="s">
        <v>236</v>
      </c>
      <c r="B18" s="27">
        <v>2017</v>
      </c>
      <c r="C18" s="27">
        <v>2002</v>
      </c>
      <c r="D18" s="25" t="s">
        <v>17</v>
      </c>
      <c r="E18" s="25" t="s">
        <v>333</v>
      </c>
      <c r="F18" s="25" t="s">
        <v>48</v>
      </c>
      <c r="G18" s="25" t="s">
        <v>322</v>
      </c>
      <c r="H18" s="27">
        <v>12</v>
      </c>
      <c r="I18" s="25" t="s">
        <v>19</v>
      </c>
      <c r="J18" s="25" t="s">
        <v>252</v>
      </c>
      <c r="L18" s="32">
        <v>0.4</v>
      </c>
      <c r="M18" s="27" t="s">
        <v>284</v>
      </c>
      <c r="N18" s="25" t="s">
        <v>287</v>
      </c>
      <c r="O18" s="4" t="s">
        <v>344</v>
      </c>
      <c r="P18" s="28" t="s">
        <v>290</v>
      </c>
      <c r="Q18" s="4" t="s">
        <v>346</v>
      </c>
    </row>
    <row r="19" spans="1:17" hidden="1" x14ac:dyDescent="0.2">
      <c r="A19" s="25" t="s">
        <v>236</v>
      </c>
      <c r="B19" s="27">
        <v>2017</v>
      </c>
      <c r="C19" s="27">
        <v>2002</v>
      </c>
      <c r="D19" s="25" t="s">
        <v>17</v>
      </c>
      <c r="E19" s="25" t="s">
        <v>333</v>
      </c>
      <c r="F19" s="25" t="s">
        <v>48</v>
      </c>
      <c r="G19" s="25" t="s">
        <v>322</v>
      </c>
      <c r="H19" s="27">
        <v>32</v>
      </c>
      <c r="I19" s="25" t="s">
        <v>19</v>
      </c>
      <c r="J19" s="25" t="s">
        <v>252</v>
      </c>
      <c r="L19" s="32">
        <v>10.199999999999999</v>
      </c>
      <c r="M19" s="27" t="s">
        <v>284</v>
      </c>
      <c r="N19" s="25" t="s">
        <v>288</v>
      </c>
      <c r="O19" s="4" t="s">
        <v>342</v>
      </c>
      <c r="P19" s="28" t="s">
        <v>290</v>
      </c>
      <c r="Q19" s="4" t="s">
        <v>346</v>
      </c>
    </row>
    <row r="20" spans="1:17" hidden="1" x14ac:dyDescent="0.2">
      <c r="A20" s="25" t="s">
        <v>236</v>
      </c>
      <c r="B20" s="27">
        <v>2017</v>
      </c>
      <c r="C20" s="27">
        <v>2002</v>
      </c>
      <c r="D20" s="25" t="s">
        <v>17</v>
      </c>
      <c r="E20" s="25" t="s">
        <v>333</v>
      </c>
      <c r="F20" s="25" t="s">
        <v>48</v>
      </c>
      <c r="G20" s="25" t="s">
        <v>322</v>
      </c>
      <c r="H20" s="27">
        <v>26</v>
      </c>
      <c r="I20" s="25" t="s">
        <v>19</v>
      </c>
      <c r="J20" s="25" t="s">
        <v>252</v>
      </c>
      <c r="L20" s="32">
        <v>7.9</v>
      </c>
      <c r="M20" s="27" t="s">
        <v>284</v>
      </c>
      <c r="N20" s="25" t="s">
        <v>288</v>
      </c>
      <c r="O20" s="4" t="s">
        <v>343</v>
      </c>
      <c r="P20" s="28" t="s">
        <v>290</v>
      </c>
      <c r="Q20" s="4" t="s">
        <v>346</v>
      </c>
    </row>
    <row r="21" spans="1:17" hidden="1" x14ac:dyDescent="0.2">
      <c r="A21" s="25" t="s">
        <v>236</v>
      </c>
      <c r="B21" s="27">
        <v>2017</v>
      </c>
      <c r="C21" s="27">
        <v>2002</v>
      </c>
      <c r="D21" s="25" t="s">
        <v>17</v>
      </c>
      <c r="E21" s="25" t="s">
        <v>333</v>
      </c>
      <c r="F21" s="25" t="s">
        <v>48</v>
      </c>
      <c r="G21" s="25" t="s">
        <v>322</v>
      </c>
      <c r="H21" s="27">
        <v>24</v>
      </c>
      <c r="I21" s="25" t="s">
        <v>19</v>
      </c>
      <c r="J21" s="25" t="s">
        <v>252</v>
      </c>
      <c r="L21" s="32">
        <v>22.9</v>
      </c>
      <c r="M21" s="27" t="s">
        <v>284</v>
      </c>
      <c r="N21" s="25" t="s">
        <v>285</v>
      </c>
      <c r="O21" s="4" t="s">
        <v>342</v>
      </c>
      <c r="P21" s="28" t="s">
        <v>290</v>
      </c>
      <c r="Q21" s="4" t="s">
        <v>347</v>
      </c>
    </row>
    <row r="22" spans="1:17" hidden="1" x14ac:dyDescent="0.2">
      <c r="A22" s="25" t="s">
        <v>236</v>
      </c>
      <c r="B22" s="27">
        <v>2017</v>
      </c>
      <c r="C22" s="27">
        <v>2002</v>
      </c>
      <c r="D22" s="25" t="s">
        <v>17</v>
      </c>
      <c r="E22" s="25" t="s">
        <v>333</v>
      </c>
      <c r="F22" s="25" t="s">
        <v>48</v>
      </c>
      <c r="G22" s="25" t="s">
        <v>322</v>
      </c>
      <c r="H22" s="27">
        <v>24</v>
      </c>
      <c r="I22" s="25" t="s">
        <v>19</v>
      </c>
      <c r="J22" s="25" t="s">
        <v>252</v>
      </c>
      <c r="L22" s="32">
        <v>10.9</v>
      </c>
      <c r="M22" s="27" t="s">
        <v>284</v>
      </c>
      <c r="N22" s="25" t="s">
        <v>285</v>
      </c>
      <c r="O22" s="4" t="s">
        <v>343</v>
      </c>
      <c r="P22" s="28" t="s">
        <v>290</v>
      </c>
      <c r="Q22" s="4" t="s">
        <v>347</v>
      </c>
    </row>
    <row r="23" spans="1:17" hidden="1" x14ac:dyDescent="0.2">
      <c r="A23" s="25" t="s">
        <v>236</v>
      </c>
      <c r="B23" s="27">
        <v>2017</v>
      </c>
      <c r="C23" s="27">
        <v>2002</v>
      </c>
      <c r="D23" s="25" t="s">
        <v>17</v>
      </c>
      <c r="E23" s="25" t="s">
        <v>333</v>
      </c>
      <c r="F23" s="25" t="s">
        <v>48</v>
      </c>
      <c r="G23" s="25" t="s">
        <v>322</v>
      </c>
      <c r="H23" s="27">
        <v>24</v>
      </c>
      <c r="I23" s="25" t="s">
        <v>19</v>
      </c>
      <c r="J23" s="25" t="s">
        <v>252</v>
      </c>
      <c r="L23" s="32">
        <v>5.9</v>
      </c>
      <c r="M23" s="27" t="s">
        <v>284</v>
      </c>
      <c r="N23" s="25" t="s">
        <v>286</v>
      </c>
      <c r="O23" s="4" t="s">
        <v>342</v>
      </c>
      <c r="P23" s="28" t="s">
        <v>290</v>
      </c>
      <c r="Q23" s="4" t="s">
        <v>347</v>
      </c>
    </row>
    <row r="24" spans="1:17" hidden="1" x14ac:dyDescent="0.2">
      <c r="A24" s="25" t="s">
        <v>236</v>
      </c>
      <c r="B24" s="27">
        <v>2017</v>
      </c>
      <c r="C24" s="27">
        <v>2002</v>
      </c>
      <c r="D24" s="25" t="s">
        <v>17</v>
      </c>
      <c r="E24" s="25" t="s">
        <v>333</v>
      </c>
      <c r="F24" s="25" t="s">
        <v>48</v>
      </c>
      <c r="G24" s="25" t="s">
        <v>322</v>
      </c>
      <c r="H24" s="27">
        <v>24</v>
      </c>
      <c r="I24" s="25" t="s">
        <v>19</v>
      </c>
      <c r="J24" s="25" t="s">
        <v>252</v>
      </c>
      <c r="L24" s="32">
        <v>1</v>
      </c>
      <c r="M24" s="27" t="s">
        <v>284</v>
      </c>
      <c r="N24" s="25" t="s">
        <v>286</v>
      </c>
      <c r="O24" s="4" t="s">
        <v>343</v>
      </c>
      <c r="P24" s="28" t="s">
        <v>290</v>
      </c>
      <c r="Q24" s="4" t="s">
        <v>347</v>
      </c>
    </row>
    <row r="25" spans="1:17" hidden="1" x14ac:dyDescent="0.2">
      <c r="A25" s="25" t="s">
        <v>236</v>
      </c>
      <c r="B25" s="27">
        <v>2017</v>
      </c>
      <c r="C25" s="27">
        <v>2002</v>
      </c>
      <c r="D25" s="25" t="s">
        <v>17</v>
      </c>
      <c r="E25" s="25" t="s">
        <v>333</v>
      </c>
      <c r="F25" s="25" t="s">
        <v>48</v>
      </c>
      <c r="G25" s="25" t="s">
        <v>322</v>
      </c>
      <c r="H25" s="27">
        <v>24</v>
      </c>
      <c r="I25" s="25" t="s">
        <v>19</v>
      </c>
      <c r="J25" s="25" t="s">
        <v>252</v>
      </c>
      <c r="L25" s="32">
        <v>38.200000000000003</v>
      </c>
      <c r="M25" s="27" t="s">
        <v>284</v>
      </c>
      <c r="N25" s="25" t="s">
        <v>287</v>
      </c>
      <c r="O25" s="4" t="s">
        <v>342</v>
      </c>
      <c r="P25" s="28" t="s">
        <v>290</v>
      </c>
      <c r="Q25" s="4" t="s">
        <v>347</v>
      </c>
    </row>
    <row r="26" spans="1:17" hidden="1" x14ac:dyDescent="0.2">
      <c r="A26" s="25" t="s">
        <v>236</v>
      </c>
      <c r="B26" s="27">
        <v>2017</v>
      </c>
      <c r="C26" s="27">
        <v>2002</v>
      </c>
      <c r="D26" s="25" t="s">
        <v>17</v>
      </c>
      <c r="E26" s="25" t="s">
        <v>333</v>
      </c>
      <c r="F26" s="25" t="s">
        <v>48</v>
      </c>
      <c r="G26" s="25" t="s">
        <v>322</v>
      </c>
      <c r="H26" s="27">
        <v>24</v>
      </c>
      <c r="I26" s="25" t="s">
        <v>19</v>
      </c>
      <c r="J26" s="25" t="s">
        <v>252</v>
      </c>
      <c r="L26" s="32">
        <v>17.600000000000001</v>
      </c>
      <c r="M26" s="27" t="s">
        <v>284</v>
      </c>
      <c r="N26" s="25" t="s">
        <v>287</v>
      </c>
      <c r="O26" s="4" t="s">
        <v>343</v>
      </c>
      <c r="P26" s="28" t="s">
        <v>290</v>
      </c>
      <c r="Q26" s="4" t="s">
        <v>347</v>
      </c>
    </row>
    <row r="27" spans="1:17" hidden="1" x14ac:dyDescent="0.2">
      <c r="A27" s="25" t="s">
        <v>236</v>
      </c>
      <c r="B27" s="27">
        <v>2017</v>
      </c>
      <c r="C27" s="27">
        <v>2002</v>
      </c>
      <c r="D27" s="25" t="s">
        <v>17</v>
      </c>
      <c r="E27" s="25" t="s">
        <v>333</v>
      </c>
      <c r="F27" s="25" t="s">
        <v>48</v>
      </c>
      <c r="G27" s="25" t="s">
        <v>322</v>
      </c>
      <c r="H27" s="27">
        <v>24</v>
      </c>
      <c r="I27" s="25" t="s">
        <v>19</v>
      </c>
      <c r="J27" s="25" t="s">
        <v>252</v>
      </c>
      <c r="L27" s="32">
        <v>0.8</v>
      </c>
      <c r="M27" s="27" t="s">
        <v>284</v>
      </c>
      <c r="N27" s="25" t="s">
        <v>288</v>
      </c>
      <c r="O27" s="4" t="s">
        <v>342</v>
      </c>
      <c r="P27" s="28" t="s">
        <v>290</v>
      </c>
      <c r="Q27" s="4" t="s">
        <v>347</v>
      </c>
    </row>
    <row r="28" spans="1:17" hidden="1" x14ac:dyDescent="0.2">
      <c r="A28" s="25" t="s">
        <v>236</v>
      </c>
      <c r="B28" s="27">
        <v>2017</v>
      </c>
      <c r="C28" s="27">
        <v>2002</v>
      </c>
      <c r="D28" s="25" t="s">
        <v>17</v>
      </c>
      <c r="E28" s="25" t="s">
        <v>333</v>
      </c>
      <c r="F28" s="25" t="s">
        <v>48</v>
      </c>
      <c r="G28" s="25" t="s">
        <v>322</v>
      </c>
      <c r="H28" s="27">
        <v>24</v>
      </c>
      <c r="I28" s="25" t="s">
        <v>19</v>
      </c>
      <c r="J28" s="25" t="s">
        <v>252</v>
      </c>
      <c r="L28" s="32">
        <v>1.2</v>
      </c>
      <c r="M28" s="27" t="s">
        <v>284</v>
      </c>
      <c r="N28" s="25" t="s">
        <v>288</v>
      </c>
      <c r="O28" s="4" t="s">
        <v>343</v>
      </c>
      <c r="P28" s="28" t="s">
        <v>290</v>
      </c>
      <c r="Q28" s="4" t="s">
        <v>347</v>
      </c>
    </row>
    <row r="29" spans="1:17" hidden="1" x14ac:dyDescent="0.2">
      <c r="A29" s="25" t="s">
        <v>244</v>
      </c>
      <c r="B29" s="27">
        <v>2020</v>
      </c>
      <c r="C29" s="27">
        <v>2016</v>
      </c>
      <c r="D29" s="25" t="s">
        <v>17</v>
      </c>
      <c r="E29" s="25" t="s">
        <v>18</v>
      </c>
      <c r="F29" s="25" t="s">
        <v>38</v>
      </c>
      <c r="G29" s="25" t="s">
        <v>328</v>
      </c>
      <c r="H29" s="27">
        <v>46</v>
      </c>
      <c r="I29" s="25" t="s">
        <v>19</v>
      </c>
      <c r="J29" s="25" t="s">
        <v>252</v>
      </c>
      <c r="L29" s="32">
        <v>16</v>
      </c>
      <c r="M29" s="27" t="s">
        <v>284</v>
      </c>
      <c r="N29" s="25" t="s">
        <v>285</v>
      </c>
      <c r="O29" s="25" t="s">
        <v>318</v>
      </c>
      <c r="P29" s="25" t="s">
        <v>312</v>
      </c>
    </row>
    <row r="30" spans="1:17" hidden="1" x14ac:dyDescent="0.2">
      <c r="A30" s="25" t="s">
        <v>244</v>
      </c>
      <c r="B30" s="27">
        <v>2020</v>
      </c>
      <c r="C30" s="27">
        <v>2016</v>
      </c>
      <c r="D30" s="25" t="s">
        <v>17</v>
      </c>
      <c r="E30" s="25" t="s">
        <v>18</v>
      </c>
      <c r="F30" s="25" t="s">
        <v>38</v>
      </c>
      <c r="G30" s="25" t="s">
        <v>98</v>
      </c>
      <c r="H30" s="27">
        <v>30</v>
      </c>
      <c r="I30" s="25" t="s">
        <v>19</v>
      </c>
      <c r="J30" s="25" t="s">
        <v>252</v>
      </c>
      <c r="L30" s="32">
        <v>13</v>
      </c>
      <c r="M30" s="27" t="s">
        <v>284</v>
      </c>
      <c r="N30" s="25" t="s">
        <v>285</v>
      </c>
      <c r="O30" s="25" t="s">
        <v>318</v>
      </c>
      <c r="P30" s="25" t="s">
        <v>312</v>
      </c>
    </row>
    <row r="31" spans="1:17" hidden="1" x14ac:dyDescent="0.2">
      <c r="A31" s="25" t="s">
        <v>244</v>
      </c>
      <c r="B31" s="27">
        <v>2020</v>
      </c>
      <c r="C31" s="27">
        <v>2016</v>
      </c>
      <c r="D31" s="25" t="s">
        <v>17</v>
      </c>
      <c r="E31" s="25" t="s">
        <v>18</v>
      </c>
      <c r="F31" s="25" t="s">
        <v>38</v>
      </c>
      <c r="G31" s="25" t="s">
        <v>329</v>
      </c>
      <c r="H31" s="27">
        <v>30</v>
      </c>
      <c r="I31" s="25" t="s">
        <v>19</v>
      </c>
      <c r="J31" s="25" t="s">
        <v>252</v>
      </c>
      <c r="L31" s="32">
        <v>5</v>
      </c>
      <c r="M31" s="27" t="s">
        <v>284</v>
      </c>
      <c r="N31" s="25" t="s">
        <v>285</v>
      </c>
      <c r="O31" s="25" t="s">
        <v>318</v>
      </c>
      <c r="P31" s="25" t="s">
        <v>312</v>
      </c>
    </row>
    <row r="32" spans="1:17" hidden="1" x14ac:dyDescent="0.2">
      <c r="A32" s="25" t="s">
        <v>244</v>
      </c>
      <c r="B32" s="27">
        <v>2020</v>
      </c>
      <c r="C32" s="27">
        <v>2016</v>
      </c>
      <c r="D32" s="25" t="s">
        <v>17</v>
      </c>
      <c r="E32" s="25" t="s">
        <v>18</v>
      </c>
      <c r="F32" s="25" t="s">
        <v>38</v>
      </c>
      <c r="G32" s="25" t="s">
        <v>330</v>
      </c>
      <c r="H32" s="27">
        <v>23</v>
      </c>
      <c r="I32" s="25" t="s">
        <v>19</v>
      </c>
      <c r="J32" s="25" t="s">
        <v>252</v>
      </c>
      <c r="L32" s="32">
        <v>6</v>
      </c>
      <c r="M32" s="27" t="s">
        <v>284</v>
      </c>
      <c r="N32" s="25" t="s">
        <v>285</v>
      </c>
      <c r="O32" s="25" t="s">
        <v>318</v>
      </c>
      <c r="P32" s="25" t="s">
        <v>312</v>
      </c>
    </row>
    <row r="33" spans="1:16" x14ac:dyDescent="0.2">
      <c r="A33" s="33" t="s">
        <v>368</v>
      </c>
      <c r="B33" s="27">
        <v>1967</v>
      </c>
      <c r="C33" s="27" t="s">
        <v>351</v>
      </c>
      <c r="D33" s="33" t="s">
        <v>28</v>
      </c>
      <c r="E33" s="25" t="s">
        <v>18</v>
      </c>
      <c r="F33" s="33" t="s">
        <v>16</v>
      </c>
      <c r="G33" s="33" t="s">
        <v>16</v>
      </c>
      <c r="H33" s="33" t="s">
        <v>16</v>
      </c>
      <c r="I33" s="33" t="s">
        <v>16</v>
      </c>
      <c r="J33" s="25" t="s">
        <v>373</v>
      </c>
      <c r="K33" s="25" t="s">
        <v>385</v>
      </c>
      <c r="L33" s="34">
        <v>0.38</v>
      </c>
      <c r="M33" s="27" t="s">
        <v>284</v>
      </c>
      <c r="N33" s="25" t="s">
        <v>285</v>
      </c>
    </row>
    <row r="34" spans="1:16" hidden="1" x14ac:dyDescent="0.2">
      <c r="A34" s="25" t="s">
        <v>241</v>
      </c>
      <c r="B34" s="27">
        <v>2002</v>
      </c>
      <c r="C34" s="2">
        <v>2000</v>
      </c>
      <c r="D34" s="25" t="s">
        <v>17</v>
      </c>
      <c r="E34" s="25" t="s">
        <v>18</v>
      </c>
      <c r="F34" s="5" t="s">
        <v>16</v>
      </c>
      <c r="G34" s="25" t="s">
        <v>34</v>
      </c>
      <c r="H34" s="27">
        <v>1</v>
      </c>
      <c r="I34" s="25" t="s">
        <v>19</v>
      </c>
      <c r="J34" s="25" t="s">
        <v>252</v>
      </c>
      <c r="L34" s="32">
        <v>10</v>
      </c>
      <c r="M34" s="27" t="s">
        <v>284</v>
      </c>
      <c r="N34" s="25" t="s">
        <v>285</v>
      </c>
      <c r="O34" s="24"/>
      <c r="P34" s="24" t="s">
        <v>191</v>
      </c>
    </row>
    <row r="35" spans="1:16" hidden="1" x14ac:dyDescent="0.2">
      <c r="A35" s="25" t="s">
        <v>241</v>
      </c>
      <c r="B35" s="27">
        <v>2002</v>
      </c>
      <c r="C35" s="2">
        <v>2000</v>
      </c>
      <c r="D35" s="25" t="s">
        <v>25</v>
      </c>
      <c r="E35" s="25" t="s">
        <v>18</v>
      </c>
      <c r="F35" s="1" t="s">
        <v>16</v>
      </c>
      <c r="G35" s="25" t="s">
        <v>34</v>
      </c>
      <c r="H35" s="27">
        <v>1</v>
      </c>
      <c r="I35" s="25" t="s">
        <v>19</v>
      </c>
      <c r="J35" s="25" t="s">
        <v>252</v>
      </c>
      <c r="L35" s="32">
        <v>4.3</v>
      </c>
      <c r="M35" s="27" t="s">
        <v>284</v>
      </c>
      <c r="N35" s="25" t="s">
        <v>285</v>
      </c>
      <c r="O35" s="24"/>
      <c r="P35" s="24" t="s">
        <v>303</v>
      </c>
    </row>
    <row r="36" spans="1:16" hidden="1" x14ac:dyDescent="0.2">
      <c r="A36" s="25" t="s">
        <v>241</v>
      </c>
      <c r="B36" s="27">
        <v>2002</v>
      </c>
      <c r="C36" s="2">
        <v>2000</v>
      </c>
      <c r="D36" s="25" t="s">
        <v>28</v>
      </c>
      <c r="E36" s="25" t="s">
        <v>47</v>
      </c>
      <c r="F36" s="1" t="s">
        <v>48</v>
      </c>
      <c r="G36" s="25" t="s">
        <v>34</v>
      </c>
      <c r="H36" s="27">
        <v>1</v>
      </c>
      <c r="I36" s="25" t="s">
        <v>19</v>
      </c>
      <c r="J36" s="25" t="s">
        <v>252</v>
      </c>
      <c r="L36" s="32">
        <v>4.9000000000000004</v>
      </c>
      <c r="M36" s="27" t="s">
        <v>284</v>
      </c>
      <c r="N36" s="25" t="s">
        <v>285</v>
      </c>
      <c r="O36" s="24"/>
      <c r="P36" s="24" t="s">
        <v>304</v>
      </c>
    </row>
    <row r="37" spans="1:16" hidden="1" x14ac:dyDescent="0.2">
      <c r="A37" s="25" t="s">
        <v>241</v>
      </c>
      <c r="B37" s="27">
        <v>2002</v>
      </c>
      <c r="C37" s="2">
        <v>2000</v>
      </c>
      <c r="D37" s="25" t="s">
        <v>28</v>
      </c>
      <c r="E37" s="25" t="s">
        <v>47</v>
      </c>
      <c r="F37" s="1" t="s">
        <v>48</v>
      </c>
      <c r="G37" s="25" t="s">
        <v>34</v>
      </c>
      <c r="H37" s="27">
        <v>1</v>
      </c>
      <c r="I37" s="25" t="s">
        <v>19</v>
      </c>
      <c r="J37" s="25" t="s">
        <v>252</v>
      </c>
      <c r="L37" s="32">
        <v>6.8</v>
      </c>
      <c r="M37" s="27" t="s">
        <v>284</v>
      </c>
      <c r="N37" s="25" t="s">
        <v>285</v>
      </c>
      <c r="O37" s="24"/>
      <c r="P37" s="24" t="s">
        <v>305</v>
      </c>
    </row>
    <row r="38" spans="1:16" x14ac:dyDescent="0.2">
      <c r="A38" s="25" t="s">
        <v>250</v>
      </c>
      <c r="B38" s="27">
        <v>1976</v>
      </c>
      <c r="C38" s="27" t="s">
        <v>374</v>
      </c>
      <c r="D38" s="25" t="s">
        <v>28</v>
      </c>
      <c r="E38" s="25" t="s">
        <v>16</v>
      </c>
      <c r="F38" s="25" t="s">
        <v>16</v>
      </c>
      <c r="G38" s="25" t="s">
        <v>16</v>
      </c>
      <c r="H38" s="25" t="s">
        <v>16</v>
      </c>
      <c r="I38" s="25" t="s">
        <v>16</v>
      </c>
      <c r="J38" s="25" t="s">
        <v>269</v>
      </c>
      <c r="K38" s="25" t="s">
        <v>379</v>
      </c>
      <c r="L38" s="32">
        <v>1.3</v>
      </c>
      <c r="M38" s="27" t="s">
        <v>284</v>
      </c>
      <c r="N38" s="25" t="s">
        <v>285</v>
      </c>
      <c r="O38" s="25" t="s">
        <v>320</v>
      </c>
    </row>
    <row r="39" spans="1:16" x14ac:dyDescent="0.2">
      <c r="A39" s="25" t="s">
        <v>250</v>
      </c>
      <c r="B39" s="27">
        <v>1976</v>
      </c>
      <c r="C39" s="27" t="s">
        <v>374</v>
      </c>
      <c r="D39" s="25" t="s">
        <v>17</v>
      </c>
      <c r="E39" s="25" t="s">
        <v>16</v>
      </c>
      <c r="F39" s="25" t="s">
        <v>16</v>
      </c>
      <c r="G39" s="25" t="s">
        <v>16</v>
      </c>
      <c r="H39" s="25" t="s">
        <v>16</v>
      </c>
      <c r="I39" s="25" t="s">
        <v>16</v>
      </c>
      <c r="J39" s="25" t="s">
        <v>269</v>
      </c>
      <c r="K39" s="25" t="s">
        <v>379</v>
      </c>
      <c r="L39" s="32">
        <v>1.1000000000000001</v>
      </c>
      <c r="M39" s="27" t="s">
        <v>284</v>
      </c>
      <c r="N39" s="25" t="s">
        <v>285</v>
      </c>
      <c r="O39" s="25" t="s">
        <v>348</v>
      </c>
    </row>
    <row r="40" spans="1:16" x14ac:dyDescent="0.2">
      <c r="A40" s="25" t="s">
        <v>250</v>
      </c>
      <c r="B40" s="27">
        <v>1976</v>
      </c>
      <c r="C40" s="27" t="s">
        <v>374</v>
      </c>
      <c r="D40" s="25" t="s">
        <v>26</v>
      </c>
      <c r="E40" s="25" t="s">
        <v>16</v>
      </c>
      <c r="F40" s="25" t="s">
        <v>16</v>
      </c>
      <c r="G40" s="25" t="s">
        <v>16</v>
      </c>
      <c r="H40" s="25" t="s">
        <v>16</v>
      </c>
      <c r="I40" s="25" t="s">
        <v>16</v>
      </c>
      <c r="J40" s="25" t="s">
        <v>269</v>
      </c>
      <c r="K40" s="25" t="s">
        <v>379</v>
      </c>
      <c r="L40" s="32">
        <v>0.82</v>
      </c>
      <c r="M40" s="27" t="s">
        <v>284</v>
      </c>
      <c r="N40" s="25" t="s">
        <v>285</v>
      </c>
      <c r="O40" s="25" t="s">
        <v>320</v>
      </c>
    </row>
    <row r="41" spans="1:16" x14ac:dyDescent="0.2">
      <c r="A41" s="25" t="s">
        <v>250</v>
      </c>
      <c r="B41" s="27">
        <v>1976</v>
      </c>
      <c r="C41" s="27" t="s">
        <v>374</v>
      </c>
      <c r="D41" s="25" t="s">
        <v>17</v>
      </c>
      <c r="E41" s="25" t="s">
        <v>16</v>
      </c>
      <c r="F41" s="25" t="s">
        <v>16</v>
      </c>
      <c r="G41" s="25" t="s">
        <v>16</v>
      </c>
      <c r="H41" s="25" t="s">
        <v>16</v>
      </c>
      <c r="I41" s="25" t="s">
        <v>16</v>
      </c>
      <c r="J41" s="25" t="s">
        <v>269</v>
      </c>
      <c r="K41" s="25" t="s">
        <v>379</v>
      </c>
      <c r="L41" s="32">
        <v>1</v>
      </c>
      <c r="M41" s="27" t="s">
        <v>284</v>
      </c>
      <c r="N41" s="25" t="s">
        <v>285</v>
      </c>
      <c r="O41" s="25" t="s">
        <v>320</v>
      </c>
    </row>
    <row r="42" spans="1:16" x14ac:dyDescent="0.2">
      <c r="A42" s="25" t="s">
        <v>250</v>
      </c>
      <c r="B42" s="27">
        <v>1976</v>
      </c>
      <c r="C42" s="27" t="s">
        <v>374</v>
      </c>
      <c r="D42" s="25" t="s">
        <v>28</v>
      </c>
      <c r="E42" s="25" t="s">
        <v>16</v>
      </c>
      <c r="F42" s="25" t="s">
        <v>16</v>
      </c>
      <c r="G42" s="25" t="s">
        <v>16</v>
      </c>
      <c r="H42" s="25" t="s">
        <v>16</v>
      </c>
      <c r="I42" s="25" t="s">
        <v>16</v>
      </c>
      <c r="J42" s="25" t="s">
        <v>269</v>
      </c>
      <c r="K42" s="25" t="s">
        <v>379</v>
      </c>
      <c r="L42" s="32">
        <v>0.62</v>
      </c>
      <c r="M42" s="27" t="s">
        <v>284</v>
      </c>
      <c r="N42" s="25" t="s">
        <v>285</v>
      </c>
      <c r="O42" s="25" t="s">
        <v>348</v>
      </c>
    </row>
    <row r="43" spans="1:16" x14ac:dyDescent="0.2">
      <c r="A43" s="25" t="s">
        <v>250</v>
      </c>
      <c r="B43" s="27">
        <v>1976</v>
      </c>
      <c r="C43" s="27" t="s">
        <v>374</v>
      </c>
      <c r="D43" s="25" t="s">
        <v>27</v>
      </c>
      <c r="E43" s="25" t="s">
        <v>16</v>
      </c>
      <c r="F43" s="25" t="s">
        <v>16</v>
      </c>
      <c r="G43" s="25" t="s">
        <v>16</v>
      </c>
      <c r="H43" s="25" t="s">
        <v>16</v>
      </c>
      <c r="I43" s="25" t="s">
        <v>16</v>
      </c>
      <c r="J43" s="25" t="s">
        <v>269</v>
      </c>
      <c r="K43" s="25" t="s">
        <v>379</v>
      </c>
      <c r="L43" s="32">
        <v>0.64</v>
      </c>
      <c r="M43" s="27" t="s">
        <v>284</v>
      </c>
      <c r="N43" s="25" t="s">
        <v>285</v>
      </c>
      <c r="O43" s="25" t="s">
        <v>320</v>
      </c>
    </row>
    <row r="44" spans="1:16" x14ac:dyDescent="0.2">
      <c r="A44" s="25" t="s">
        <v>250</v>
      </c>
      <c r="B44" s="27">
        <v>1976</v>
      </c>
      <c r="C44" s="27" t="s">
        <v>374</v>
      </c>
      <c r="D44" s="25" t="s">
        <v>28</v>
      </c>
      <c r="E44" s="25" t="s">
        <v>16</v>
      </c>
      <c r="F44" s="25" t="s">
        <v>16</v>
      </c>
      <c r="G44" s="25" t="s">
        <v>16</v>
      </c>
      <c r="H44" s="25" t="s">
        <v>16</v>
      </c>
      <c r="I44" s="25" t="s">
        <v>16</v>
      </c>
      <c r="J44" s="25" t="s">
        <v>277</v>
      </c>
      <c r="K44" s="25" t="s">
        <v>381</v>
      </c>
      <c r="L44" s="32">
        <v>1.7</v>
      </c>
      <c r="M44" s="27" t="s">
        <v>284</v>
      </c>
      <c r="N44" s="25" t="s">
        <v>285</v>
      </c>
      <c r="O44" s="25" t="s">
        <v>320</v>
      </c>
    </row>
    <row r="45" spans="1:16" x14ac:dyDescent="0.2">
      <c r="A45" s="25" t="s">
        <v>250</v>
      </c>
      <c r="B45" s="27">
        <v>1976</v>
      </c>
      <c r="C45" s="27" t="s">
        <v>374</v>
      </c>
      <c r="D45" s="25" t="s">
        <v>17</v>
      </c>
      <c r="E45" s="25" t="s">
        <v>16</v>
      </c>
      <c r="F45" s="25" t="s">
        <v>16</v>
      </c>
      <c r="G45" s="25" t="s">
        <v>16</v>
      </c>
      <c r="H45" s="25" t="s">
        <v>16</v>
      </c>
      <c r="I45" s="25" t="s">
        <v>16</v>
      </c>
      <c r="J45" s="25" t="s">
        <v>277</v>
      </c>
      <c r="K45" s="25" t="s">
        <v>381</v>
      </c>
      <c r="L45" s="32">
        <v>1.2</v>
      </c>
      <c r="M45" s="27" t="s">
        <v>284</v>
      </c>
      <c r="N45" s="25" t="s">
        <v>285</v>
      </c>
      <c r="O45" s="25" t="s">
        <v>348</v>
      </c>
    </row>
    <row r="46" spans="1:16" x14ac:dyDescent="0.2">
      <c r="A46" s="25" t="s">
        <v>250</v>
      </c>
      <c r="B46" s="27">
        <v>1976</v>
      </c>
      <c r="C46" s="27" t="s">
        <v>374</v>
      </c>
      <c r="D46" s="25" t="s">
        <v>26</v>
      </c>
      <c r="E46" s="25" t="s">
        <v>16</v>
      </c>
      <c r="F46" s="25" t="s">
        <v>16</v>
      </c>
      <c r="G46" s="25" t="s">
        <v>16</v>
      </c>
      <c r="H46" s="25" t="s">
        <v>16</v>
      </c>
      <c r="I46" s="25" t="s">
        <v>16</v>
      </c>
      <c r="J46" s="25" t="s">
        <v>277</v>
      </c>
      <c r="K46" s="25" t="s">
        <v>381</v>
      </c>
      <c r="L46" s="32">
        <v>0.94</v>
      </c>
      <c r="M46" s="27" t="s">
        <v>284</v>
      </c>
      <c r="N46" s="25" t="s">
        <v>285</v>
      </c>
      <c r="O46" s="25" t="s">
        <v>320</v>
      </c>
    </row>
    <row r="47" spans="1:16" x14ac:dyDescent="0.2">
      <c r="A47" s="25" t="s">
        <v>250</v>
      </c>
      <c r="B47" s="27">
        <v>1976</v>
      </c>
      <c r="C47" s="27" t="s">
        <v>374</v>
      </c>
      <c r="D47" s="25" t="s">
        <v>17</v>
      </c>
      <c r="E47" s="25" t="s">
        <v>16</v>
      </c>
      <c r="F47" s="25" t="s">
        <v>16</v>
      </c>
      <c r="G47" s="25" t="s">
        <v>16</v>
      </c>
      <c r="H47" s="25" t="s">
        <v>16</v>
      </c>
      <c r="I47" s="25" t="s">
        <v>16</v>
      </c>
      <c r="J47" s="25" t="s">
        <v>277</v>
      </c>
      <c r="K47" s="25" t="s">
        <v>381</v>
      </c>
      <c r="L47" s="32">
        <v>0.72</v>
      </c>
      <c r="M47" s="27" t="s">
        <v>284</v>
      </c>
      <c r="N47" s="25" t="s">
        <v>285</v>
      </c>
      <c r="O47" s="25" t="s">
        <v>320</v>
      </c>
    </row>
    <row r="48" spans="1:16" x14ac:dyDescent="0.2">
      <c r="A48" s="25" t="s">
        <v>250</v>
      </c>
      <c r="B48" s="27">
        <v>1976</v>
      </c>
      <c r="C48" s="27" t="s">
        <v>374</v>
      </c>
      <c r="D48" s="25" t="s">
        <v>28</v>
      </c>
      <c r="E48" s="25" t="s">
        <v>16</v>
      </c>
      <c r="F48" s="25" t="s">
        <v>16</v>
      </c>
      <c r="G48" s="25" t="s">
        <v>16</v>
      </c>
      <c r="H48" s="25" t="s">
        <v>16</v>
      </c>
      <c r="I48" s="25" t="s">
        <v>16</v>
      </c>
      <c r="J48" s="25" t="s">
        <v>277</v>
      </c>
      <c r="K48" s="25" t="s">
        <v>381</v>
      </c>
      <c r="L48" s="32">
        <v>1</v>
      </c>
      <c r="M48" s="27" t="s">
        <v>284</v>
      </c>
      <c r="N48" s="25" t="s">
        <v>285</v>
      </c>
      <c r="O48" s="25" t="s">
        <v>348</v>
      </c>
    </row>
    <row r="49" spans="1:16" x14ac:dyDescent="0.2">
      <c r="A49" s="25" t="s">
        <v>250</v>
      </c>
      <c r="B49" s="27">
        <v>1976</v>
      </c>
      <c r="C49" s="27" t="s">
        <v>374</v>
      </c>
      <c r="D49" s="25" t="s">
        <v>27</v>
      </c>
      <c r="E49" s="25" t="s">
        <v>16</v>
      </c>
      <c r="F49" s="25" t="s">
        <v>16</v>
      </c>
      <c r="G49" s="25" t="s">
        <v>16</v>
      </c>
      <c r="H49" s="25" t="s">
        <v>16</v>
      </c>
      <c r="I49" s="25" t="s">
        <v>16</v>
      </c>
      <c r="J49" s="25" t="s">
        <v>277</v>
      </c>
      <c r="K49" s="25" t="s">
        <v>381</v>
      </c>
      <c r="L49" s="32">
        <v>0.89</v>
      </c>
      <c r="M49" s="27" t="s">
        <v>284</v>
      </c>
      <c r="N49" s="25" t="s">
        <v>285</v>
      </c>
      <c r="O49" s="25" t="s">
        <v>320</v>
      </c>
    </row>
    <row r="50" spans="1:16" hidden="1" x14ac:dyDescent="0.2">
      <c r="A50" s="25" t="s">
        <v>243</v>
      </c>
      <c r="B50" s="27">
        <v>2015</v>
      </c>
      <c r="C50" s="27" t="s">
        <v>352</v>
      </c>
      <c r="D50" s="25" t="s">
        <v>26</v>
      </c>
      <c r="E50" s="25" t="s">
        <v>47</v>
      </c>
      <c r="F50" s="1" t="s">
        <v>48</v>
      </c>
      <c r="G50" s="25" t="s">
        <v>353</v>
      </c>
      <c r="H50" s="27">
        <v>6</v>
      </c>
      <c r="I50" s="25" t="s">
        <v>19</v>
      </c>
      <c r="J50" s="25" t="s">
        <v>252</v>
      </c>
      <c r="L50" s="32">
        <v>5.7</v>
      </c>
      <c r="M50" s="27" t="s">
        <v>284</v>
      </c>
      <c r="N50" s="25" t="s">
        <v>285</v>
      </c>
      <c r="P50" s="25" t="s">
        <v>307</v>
      </c>
    </row>
    <row r="51" spans="1:16" hidden="1" x14ac:dyDescent="0.2">
      <c r="A51" s="25" t="s">
        <v>243</v>
      </c>
      <c r="B51" s="27">
        <v>2015</v>
      </c>
      <c r="C51" s="27" t="s">
        <v>352</v>
      </c>
      <c r="D51" s="25" t="s">
        <v>26</v>
      </c>
      <c r="E51" s="25" t="s">
        <v>47</v>
      </c>
      <c r="F51" s="1" t="s">
        <v>48</v>
      </c>
      <c r="G51" s="25" t="s">
        <v>353</v>
      </c>
      <c r="H51" s="27">
        <v>8</v>
      </c>
      <c r="I51" s="25" t="s">
        <v>19</v>
      </c>
      <c r="J51" s="25" t="s">
        <v>252</v>
      </c>
      <c r="L51" s="32">
        <v>2.2999999999999998</v>
      </c>
      <c r="M51" s="27" t="s">
        <v>284</v>
      </c>
      <c r="N51" s="25" t="s">
        <v>285</v>
      </c>
      <c r="P51" s="25" t="s">
        <v>308</v>
      </c>
    </row>
    <row r="52" spans="1:16" hidden="1" x14ac:dyDescent="0.2">
      <c r="A52" s="25" t="s">
        <v>243</v>
      </c>
      <c r="B52" s="27">
        <v>2015</v>
      </c>
      <c r="C52" s="27" t="s">
        <v>352</v>
      </c>
      <c r="D52" s="25" t="s">
        <v>17</v>
      </c>
      <c r="E52" s="25" t="s">
        <v>47</v>
      </c>
      <c r="F52" s="1" t="s">
        <v>48</v>
      </c>
      <c r="G52" s="25" t="s">
        <v>353</v>
      </c>
      <c r="H52" s="27">
        <v>6</v>
      </c>
      <c r="I52" s="25" t="s">
        <v>19</v>
      </c>
      <c r="J52" s="25" t="s">
        <v>252</v>
      </c>
      <c r="L52" s="32">
        <v>3.8</v>
      </c>
      <c r="M52" s="27" t="s">
        <v>284</v>
      </c>
      <c r="N52" s="25" t="s">
        <v>285</v>
      </c>
      <c r="P52" s="25" t="s">
        <v>309</v>
      </c>
    </row>
    <row r="53" spans="1:16" hidden="1" x14ac:dyDescent="0.2">
      <c r="A53" s="25" t="s">
        <v>243</v>
      </c>
      <c r="B53" s="27">
        <v>2015</v>
      </c>
      <c r="C53" s="27" t="s">
        <v>352</v>
      </c>
      <c r="D53" s="25" t="s">
        <v>27</v>
      </c>
      <c r="E53" s="25" t="s">
        <v>47</v>
      </c>
      <c r="F53" s="1" t="s">
        <v>48</v>
      </c>
      <c r="G53" s="25" t="s">
        <v>353</v>
      </c>
      <c r="H53" s="27">
        <v>6</v>
      </c>
      <c r="I53" s="25" t="s">
        <v>19</v>
      </c>
      <c r="J53" s="25" t="s">
        <v>252</v>
      </c>
      <c r="L53" s="32">
        <v>3.7</v>
      </c>
      <c r="M53" s="27" t="s">
        <v>284</v>
      </c>
      <c r="N53" s="25" t="s">
        <v>285</v>
      </c>
      <c r="P53" s="25" t="s">
        <v>310</v>
      </c>
    </row>
    <row r="54" spans="1:16" hidden="1" x14ac:dyDescent="0.2">
      <c r="A54" s="25" t="s">
        <v>243</v>
      </c>
      <c r="B54" s="27">
        <v>2015</v>
      </c>
      <c r="C54" s="27" t="s">
        <v>352</v>
      </c>
      <c r="D54" s="25" t="s">
        <v>28</v>
      </c>
      <c r="E54" s="25" t="s">
        <v>47</v>
      </c>
      <c r="F54" s="1" t="s">
        <v>48</v>
      </c>
      <c r="G54" s="25" t="s">
        <v>353</v>
      </c>
      <c r="H54" s="27">
        <v>6</v>
      </c>
      <c r="I54" s="25" t="s">
        <v>19</v>
      </c>
      <c r="J54" s="25" t="s">
        <v>252</v>
      </c>
      <c r="L54" s="32">
        <v>5.9</v>
      </c>
      <c r="M54" s="27" t="s">
        <v>284</v>
      </c>
      <c r="N54" s="25" t="s">
        <v>285</v>
      </c>
      <c r="P54" s="25" t="s">
        <v>311</v>
      </c>
    </row>
    <row r="55" spans="1:16" hidden="1" x14ac:dyDescent="0.2">
      <c r="A55" s="25" t="s">
        <v>246</v>
      </c>
      <c r="B55" s="27">
        <v>2012</v>
      </c>
      <c r="C55" s="27" t="s">
        <v>354</v>
      </c>
      <c r="D55" s="25" t="s">
        <v>28</v>
      </c>
      <c r="E55" s="25" t="s">
        <v>335</v>
      </c>
      <c r="F55" s="25" t="s">
        <v>16</v>
      </c>
      <c r="G55" s="25" t="s">
        <v>332</v>
      </c>
      <c r="H55" s="27">
        <v>10</v>
      </c>
      <c r="I55" s="25" t="s">
        <v>19</v>
      </c>
      <c r="J55" s="25" t="s">
        <v>253</v>
      </c>
      <c r="K55" s="25" t="s">
        <v>382</v>
      </c>
      <c r="L55" s="32">
        <v>1.7999999999999999E-2</v>
      </c>
      <c r="M55" s="27" t="s">
        <v>284</v>
      </c>
      <c r="N55" s="25" t="s">
        <v>285</v>
      </c>
      <c r="P55" s="25" t="s">
        <v>314</v>
      </c>
    </row>
    <row r="56" spans="1:16" hidden="1" x14ac:dyDescent="0.2">
      <c r="A56" s="25" t="s">
        <v>246</v>
      </c>
      <c r="B56" s="27">
        <v>2012</v>
      </c>
      <c r="C56" s="27" t="s">
        <v>354</v>
      </c>
      <c r="D56" s="25" t="s">
        <v>28</v>
      </c>
      <c r="E56" s="25" t="s">
        <v>335</v>
      </c>
      <c r="F56" s="25" t="s">
        <v>16</v>
      </c>
      <c r="G56" s="25" t="s">
        <v>332</v>
      </c>
      <c r="H56" s="27">
        <v>10</v>
      </c>
      <c r="I56" s="25" t="s">
        <v>19</v>
      </c>
      <c r="J56" s="25" t="s">
        <v>255</v>
      </c>
      <c r="K56" s="25" t="s">
        <v>382</v>
      </c>
      <c r="L56" s="32">
        <v>0.13200000000000001</v>
      </c>
      <c r="M56" s="27" t="s">
        <v>284</v>
      </c>
      <c r="N56" s="25" t="s">
        <v>285</v>
      </c>
      <c r="P56" s="25" t="s">
        <v>314</v>
      </c>
    </row>
    <row r="57" spans="1:16" hidden="1" x14ac:dyDescent="0.2">
      <c r="A57" s="25" t="s">
        <v>246</v>
      </c>
      <c r="B57" s="27">
        <v>2012</v>
      </c>
      <c r="C57" s="27" t="s">
        <v>354</v>
      </c>
      <c r="D57" s="25" t="s">
        <v>28</v>
      </c>
      <c r="E57" s="25" t="s">
        <v>335</v>
      </c>
      <c r="F57" s="25" t="s">
        <v>16</v>
      </c>
      <c r="G57" s="25" t="s">
        <v>332</v>
      </c>
      <c r="H57" s="27">
        <v>10</v>
      </c>
      <c r="I57" s="25" t="s">
        <v>19</v>
      </c>
      <c r="J57" s="25" t="s">
        <v>256</v>
      </c>
      <c r="K57" s="25" t="s">
        <v>383</v>
      </c>
      <c r="L57" s="32">
        <v>2.2000000000000002E-2</v>
      </c>
      <c r="M57" s="27" t="s">
        <v>284</v>
      </c>
      <c r="N57" s="25" t="s">
        <v>285</v>
      </c>
      <c r="P57" s="25" t="s">
        <v>314</v>
      </c>
    </row>
    <row r="58" spans="1:16" hidden="1" x14ac:dyDescent="0.2">
      <c r="A58" s="25" t="s">
        <v>246</v>
      </c>
      <c r="B58" s="27">
        <v>2012</v>
      </c>
      <c r="C58" s="27" t="s">
        <v>354</v>
      </c>
      <c r="D58" s="25" t="s">
        <v>28</v>
      </c>
      <c r="E58" s="25" t="s">
        <v>335</v>
      </c>
      <c r="F58" s="25" t="s">
        <v>16</v>
      </c>
      <c r="G58" s="25" t="s">
        <v>332</v>
      </c>
      <c r="H58" s="27">
        <v>10</v>
      </c>
      <c r="I58" s="25" t="s">
        <v>19</v>
      </c>
      <c r="J58" s="25" t="s">
        <v>258</v>
      </c>
      <c r="K58" s="25" t="s">
        <v>382</v>
      </c>
      <c r="L58" s="32">
        <v>3.2000000000000001E-2</v>
      </c>
      <c r="M58" s="27" t="s">
        <v>284</v>
      </c>
      <c r="N58" s="25" t="s">
        <v>285</v>
      </c>
      <c r="P58" s="25" t="s">
        <v>314</v>
      </c>
    </row>
    <row r="59" spans="1:16" hidden="1" x14ac:dyDescent="0.2">
      <c r="A59" s="25" t="s">
        <v>246</v>
      </c>
      <c r="B59" s="27">
        <v>2012</v>
      </c>
      <c r="C59" s="27" t="s">
        <v>354</v>
      </c>
      <c r="D59" s="25" t="s">
        <v>28</v>
      </c>
      <c r="E59" s="25" t="s">
        <v>335</v>
      </c>
      <c r="F59" s="25" t="s">
        <v>16</v>
      </c>
      <c r="G59" s="25" t="s">
        <v>332</v>
      </c>
      <c r="H59" s="27">
        <v>10</v>
      </c>
      <c r="I59" s="25" t="s">
        <v>19</v>
      </c>
      <c r="J59" s="25" t="s">
        <v>259</v>
      </c>
      <c r="K59" s="25" t="s">
        <v>383</v>
      </c>
      <c r="L59" s="32">
        <v>2.3999999999999997E-2</v>
      </c>
      <c r="M59" s="27" t="s">
        <v>284</v>
      </c>
      <c r="N59" s="25" t="s">
        <v>285</v>
      </c>
      <c r="P59" s="25" t="s">
        <v>314</v>
      </c>
    </row>
    <row r="60" spans="1:16" hidden="1" x14ac:dyDescent="0.2">
      <c r="A60" s="25" t="s">
        <v>246</v>
      </c>
      <c r="B60" s="27">
        <v>2012</v>
      </c>
      <c r="C60" s="27" t="s">
        <v>354</v>
      </c>
      <c r="D60" s="25" t="s">
        <v>28</v>
      </c>
      <c r="E60" s="25" t="s">
        <v>335</v>
      </c>
      <c r="F60" s="25" t="s">
        <v>16</v>
      </c>
      <c r="G60" s="25" t="s">
        <v>332</v>
      </c>
      <c r="H60" s="27">
        <v>10</v>
      </c>
      <c r="I60" s="25" t="s">
        <v>19</v>
      </c>
      <c r="J60" s="25" t="s">
        <v>260</v>
      </c>
      <c r="K60" s="25" t="s">
        <v>383</v>
      </c>
      <c r="L60" s="32">
        <v>8.1000000000000003E-2</v>
      </c>
      <c r="M60" s="27" t="s">
        <v>284</v>
      </c>
      <c r="N60" s="25" t="s">
        <v>285</v>
      </c>
      <c r="P60" s="25" t="s">
        <v>314</v>
      </c>
    </row>
    <row r="61" spans="1:16" hidden="1" x14ac:dyDescent="0.2">
      <c r="A61" s="25" t="s">
        <v>246</v>
      </c>
      <c r="B61" s="27">
        <v>2012</v>
      </c>
      <c r="C61" s="27" t="s">
        <v>354</v>
      </c>
      <c r="D61" s="25" t="s">
        <v>28</v>
      </c>
      <c r="E61" s="25" t="s">
        <v>335</v>
      </c>
      <c r="F61" s="25" t="s">
        <v>16</v>
      </c>
      <c r="G61" s="25" t="s">
        <v>332</v>
      </c>
      <c r="H61" s="27">
        <v>10</v>
      </c>
      <c r="I61" s="25" t="s">
        <v>19</v>
      </c>
      <c r="J61" s="25" t="s">
        <v>261</v>
      </c>
      <c r="K61" s="25" t="s">
        <v>377</v>
      </c>
      <c r="L61" s="32">
        <v>8.0000000000000002E-3</v>
      </c>
      <c r="M61" s="27" t="s">
        <v>284</v>
      </c>
      <c r="N61" s="25" t="s">
        <v>285</v>
      </c>
      <c r="P61" s="25" t="s">
        <v>314</v>
      </c>
    </row>
    <row r="62" spans="1:16" hidden="1" x14ac:dyDescent="0.2">
      <c r="A62" s="25" t="s">
        <v>246</v>
      </c>
      <c r="B62" s="27">
        <v>2012</v>
      </c>
      <c r="C62" s="27" t="s">
        <v>354</v>
      </c>
      <c r="D62" s="25" t="s">
        <v>28</v>
      </c>
      <c r="E62" s="25" t="s">
        <v>335</v>
      </c>
      <c r="F62" s="25" t="s">
        <v>16</v>
      </c>
      <c r="G62" s="25" t="s">
        <v>332</v>
      </c>
      <c r="H62" s="27">
        <v>10</v>
      </c>
      <c r="I62" s="25" t="s">
        <v>19</v>
      </c>
      <c r="J62" s="25" t="s">
        <v>262</v>
      </c>
      <c r="K62" s="25" t="s">
        <v>380</v>
      </c>
      <c r="L62" s="32">
        <v>4.0000000000000001E-3</v>
      </c>
      <c r="M62" s="27" t="s">
        <v>284</v>
      </c>
      <c r="N62" s="25" t="s">
        <v>285</v>
      </c>
      <c r="P62" s="25" t="s">
        <v>314</v>
      </c>
    </row>
    <row r="63" spans="1:16" hidden="1" x14ac:dyDescent="0.2">
      <c r="A63" s="25" t="s">
        <v>246</v>
      </c>
      <c r="B63" s="27">
        <v>2012</v>
      </c>
      <c r="C63" s="27" t="s">
        <v>354</v>
      </c>
      <c r="D63" s="25" t="s">
        <v>28</v>
      </c>
      <c r="E63" s="25" t="s">
        <v>335</v>
      </c>
      <c r="F63" s="25" t="s">
        <v>16</v>
      </c>
      <c r="G63" s="25" t="s">
        <v>332</v>
      </c>
      <c r="H63" s="27">
        <v>10</v>
      </c>
      <c r="I63" s="25" t="s">
        <v>19</v>
      </c>
      <c r="J63" s="25" t="s">
        <v>263</v>
      </c>
      <c r="K63" s="25" t="s">
        <v>384</v>
      </c>
      <c r="L63" s="32">
        <v>7.000000000000001E-3</v>
      </c>
      <c r="M63" s="27" t="s">
        <v>284</v>
      </c>
      <c r="N63" s="25" t="s">
        <v>285</v>
      </c>
      <c r="P63" s="25" t="s">
        <v>314</v>
      </c>
    </row>
    <row r="64" spans="1:16" hidden="1" x14ac:dyDescent="0.2">
      <c r="A64" s="25" t="s">
        <v>246</v>
      </c>
      <c r="B64" s="27">
        <v>2012</v>
      </c>
      <c r="C64" s="27" t="s">
        <v>354</v>
      </c>
      <c r="D64" s="25" t="s">
        <v>28</v>
      </c>
      <c r="E64" s="25" t="s">
        <v>335</v>
      </c>
      <c r="F64" s="25" t="s">
        <v>16</v>
      </c>
      <c r="G64" s="25" t="s">
        <v>332</v>
      </c>
      <c r="H64" s="27">
        <v>10</v>
      </c>
      <c r="I64" s="25" t="s">
        <v>19</v>
      </c>
      <c r="J64" s="25" t="s">
        <v>264</v>
      </c>
      <c r="K64" s="25" t="s">
        <v>383</v>
      </c>
      <c r="L64" s="32">
        <v>7.0999999999999994E-2</v>
      </c>
      <c r="M64" s="27" t="s">
        <v>284</v>
      </c>
      <c r="N64" s="25" t="s">
        <v>285</v>
      </c>
      <c r="P64" s="25" t="s">
        <v>314</v>
      </c>
    </row>
    <row r="65" spans="1:16" hidden="1" x14ac:dyDescent="0.2">
      <c r="A65" s="25" t="s">
        <v>246</v>
      </c>
      <c r="B65" s="27">
        <v>2012</v>
      </c>
      <c r="C65" s="27" t="s">
        <v>354</v>
      </c>
      <c r="D65" s="25" t="s">
        <v>28</v>
      </c>
      <c r="E65" s="25" t="s">
        <v>335</v>
      </c>
      <c r="F65" s="25" t="s">
        <v>16</v>
      </c>
      <c r="G65" s="25" t="s">
        <v>332</v>
      </c>
      <c r="H65" s="27">
        <v>10</v>
      </c>
      <c r="I65" s="25" t="s">
        <v>19</v>
      </c>
      <c r="J65" s="25" t="s">
        <v>265</v>
      </c>
      <c r="K65" s="25" t="s">
        <v>383</v>
      </c>
      <c r="L65" s="32">
        <v>2.9999999999999996E-3</v>
      </c>
      <c r="M65" s="27" t="s">
        <v>284</v>
      </c>
      <c r="N65" s="25" t="s">
        <v>285</v>
      </c>
      <c r="P65" s="25" t="s">
        <v>314</v>
      </c>
    </row>
    <row r="66" spans="1:16" hidden="1" x14ac:dyDescent="0.2">
      <c r="A66" s="25" t="s">
        <v>246</v>
      </c>
      <c r="B66" s="27">
        <v>2012</v>
      </c>
      <c r="C66" s="27" t="s">
        <v>354</v>
      </c>
      <c r="D66" s="25" t="s">
        <v>28</v>
      </c>
      <c r="E66" s="25" t="s">
        <v>335</v>
      </c>
      <c r="F66" s="25" t="s">
        <v>16</v>
      </c>
      <c r="G66" s="25" t="s">
        <v>332</v>
      </c>
      <c r="H66" s="27">
        <v>10</v>
      </c>
      <c r="I66" s="25" t="s">
        <v>19</v>
      </c>
      <c r="J66" s="25" t="s">
        <v>266</v>
      </c>
      <c r="K66" s="25" t="s">
        <v>383</v>
      </c>
      <c r="L66" s="32">
        <v>3.4999999999999996E-2</v>
      </c>
      <c r="M66" s="27" t="s">
        <v>284</v>
      </c>
      <c r="N66" s="25" t="s">
        <v>285</v>
      </c>
      <c r="P66" s="25" t="s">
        <v>314</v>
      </c>
    </row>
    <row r="67" spans="1:16" hidden="1" x14ac:dyDescent="0.2">
      <c r="A67" s="25" t="s">
        <v>246</v>
      </c>
      <c r="B67" s="27">
        <v>2012</v>
      </c>
      <c r="C67" s="27" t="s">
        <v>354</v>
      </c>
      <c r="D67" s="25" t="s">
        <v>28</v>
      </c>
      <c r="E67" s="25" t="s">
        <v>335</v>
      </c>
      <c r="F67" s="25" t="s">
        <v>16</v>
      </c>
      <c r="G67" s="25" t="s">
        <v>332</v>
      </c>
      <c r="H67" s="27">
        <v>10</v>
      </c>
      <c r="I67" s="25" t="s">
        <v>19</v>
      </c>
      <c r="J67" s="25" t="s">
        <v>267</v>
      </c>
      <c r="K67" s="25" t="s">
        <v>378</v>
      </c>
      <c r="L67" s="32">
        <v>8.0000000000000002E-3</v>
      </c>
      <c r="M67" s="27" t="s">
        <v>284</v>
      </c>
      <c r="N67" s="25" t="s">
        <v>285</v>
      </c>
      <c r="P67" s="25" t="s">
        <v>314</v>
      </c>
    </row>
    <row r="68" spans="1:16" hidden="1" x14ac:dyDescent="0.2">
      <c r="A68" s="25" t="s">
        <v>246</v>
      </c>
      <c r="B68" s="27">
        <v>2012</v>
      </c>
      <c r="C68" s="27" t="s">
        <v>354</v>
      </c>
      <c r="D68" s="25" t="s">
        <v>28</v>
      </c>
      <c r="E68" s="25" t="s">
        <v>335</v>
      </c>
      <c r="F68" s="25" t="s">
        <v>16</v>
      </c>
      <c r="G68" s="25" t="s">
        <v>332</v>
      </c>
      <c r="H68" s="27">
        <v>10</v>
      </c>
      <c r="I68" s="25" t="s">
        <v>19</v>
      </c>
      <c r="J68" s="25" t="s">
        <v>268</v>
      </c>
      <c r="K68" s="25" t="s">
        <v>377</v>
      </c>
      <c r="L68" s="32">
        <v>5.0000000000000001E-3</v>
      </c>
      <c r="M68" s="27" t="s">
        <v>284</v>
      </c>
      <c r="N68" s="25" t="s">
        <v>285</v>
      </c>
      <c r="P68" s="25" t="s">
        <v>314</v>
      </c>
    </row>
    <row r="69" spans="1:16" x14ac:dyDescent="0.2">
      <c r="A69" s="25" t="s">
        <v>246</v>
      </c>
      <c r="B69" s="27">
        <v>2012</v>
      </c>
      <c r="C69" s="27" t="s">
        <v>354</v>
      </c>
      <c r="D69" s="25" t="s">
        <v>28</v>
      </c>
      <c r="E69" s="25" t="s">
        <v>335</v>
      </c>
      <c r="F69" s="25" t="s">
        <v>16</v>
      </c>
      <c r="G69" s="25" t="s">
        <v>332</v>
      </c>
      <c r="H69" s="27">
        <v>10</v>
      </c>
      <c r="I69" s="25" t="s">
        <v>19</v>
      </c>
      <c r="J69" s="25" t="s">
        <v>269</v>
      </c>
      <c r="K69" s="25" t="s">
        <v>379</v>
      </c>
      <c r="L69" s="32">
        <v>7.5999999999999998E-2</v>
      </c>
      <c r="M69" s="27" t="s">
        <v>284</v>
      </c>
      <c r="N69" s="25" t="s">
        <v>285</v>
      </c>
      <c r="P69" s="25" t="s">
        <v>314</v>
      </c>
    </row>
    <row r="70" spans="1:16" hidden="1" x14ac:dyDescent="0.2">
      <c r="A70" s="25" t="s">
        <v>246</v>
      </c>
      <c r="B70" s="27">
        <v>2012</v>
      </c>
      <c r="C70" s="27" t="s">
        <v>354</v>
      </c>
      <c r="D70" s="25" t="s">
        <v>28</v>
      </c>
      <c r="E70" s="25" t="s">
        <v>335</v>
      </c>
      <c r="F70" s="25" t="s">
        <v>16</v>
      </c>
      <c r="G70" s="25" t="s">
        <v>332</v>
      </c>
      <c r="H70" s="27">
        <v>10</v>
      </c>
      <c r="I70" s="25" t="s">
        <v>19</v>
      </c>
      <c r="J70" s="25" t="s">
        <v>271</v>
      </c>
      <c r="K70" s="25" t="s">
        <v>383</v>
      </c>
      <c r="L70" s="32">
        <v>8.4999999999999992E-2</v>
      </c>
      <c r="M70" s="27" t="s">
        <v>284</v>
      </c>
      <c r="N70" s="25" t="s">
        <v>285</v>
      </c>
      <c r="P70" s="25" t="s">
        <v>314</v>
      </c>
    </row>
    <row r="71" spans="1:16" hidden="1" x14ac:dyDescent="0.2">
      <c r="A71" s="25" t="s">
        <v>246</v>
      </c>
      <c r="B71" s="27">
        <v>2012</v>
      </c>
      <c r="C71" s="27" t="s">
        <v>354</v>
      </c>
      <c r="D71" s="25" t="s">
        <v>28</v>
      </c>
      <c r="E71" s="25" t="s">
        <v>335</v>
      </c>
      <c r="F71" s="25" t="s">
        <v>16</v>
      </c>
      <c r="G71" s="25" t="s">
        <v>332</v>
      </c>
      <c r="H71" s="27">
        <v>10</v>
      </c>
      <c r="I71" s="25" t="s">
        <v>19</v>
      </c>
      <c r="J71" s="25" t="s">
        <v>272</v>
      </c>
      <c r="K71" s="25" t="s">
        <v>383</v>
      </c>
      <c r="L71" s="32">
        <v>2E-3</v>
      </c>
      <c r="M71" s="27" t="s">
        <v>284</v>
      </c>
      <c r="N71" s="25" t="s">
        <v>285</v>
      </c>
      <c r="P71" s="25" t="s">
        <v>314</v>
      </c>
    </row>
    <row r="72" spans="1:16" hidden="1" x14ac:dyDescent="0.2">
      <c r="A72" s="25" t="s">
        <v>246</v>
      </c>
      <c r="B72" s="27">
        <v>2012</v>
      </c>
      <c r="C72" s="27" t="s">
        <v>354</v>
      </c>
      <c r="D72" s="25" t="s">
        <v>28</v>
      </c>
      <c r="E72" s="25" t="s">
        <v>335</v>
      </c>
      <c r="F72" s="25" t="s">
        <v>16</v>
      </c>
      <c r="G72" s="25" t="s">
        <v>332</v>
      </c>
      <c r="H72" s="27">
        <v>10</v>
      </c>
      <c r="I72" s="25" t="s">
        <v>19</v>
      </c>
      <c r="J72" s="25" t="s">
        <v>273</v>
      </c>
      <c r="K72" s="25" t="s">
        <v>383</v>
      </c>
      <c r="L72" s="32">
        <v>1.3000000000000001E-2</v>
      </c>
      <c r="M72" s="27" t="s">
        <v>284</v>
      </c>
      <c r="N72" s="25" t="s">
        <v>285</v>
      </c>
      <c r="P72" s="25" t="s">
        <v>314</v>
      </c>
    </row>
    <row r="73" spans="1:16" hidden="1" x14ac:dyDescent="0.2">
      <c r="A73" s="25" t="s">
        <v>246</v>
      </c>
      <c r="B73" s="27">
        <v>2012</v>
      </c>
      <c r="C73" s="27" t="s">
        <v>354</v>
      </c>
      <c r="D73" s="25" t="s">
        <v>28</v>
      </c>
      <c r="E73" s="25" t="s">
        <v>335</v>
      </c>
      <c r="F73" s="25" t="s">
        <v>16</v>
      </c>
      <c r="G73" s="25" t="s">
        <v>332</v>
      </c>
      <c r="H73" s="27">
        <v>10</v>
      </c>
      <c r="I73" s="25" t="s">
        <v>19</v>
      </c>
      <c r="J73" s="25" t="s">
        <v>274</v>
      </c>
      <c r="K73" s="25" t="s">
        <v>377</v>
      </c>
      <c r="L73" s="32">
        <v>0</v>
      </c>
      <c r="M73" s="27" t="s">
        <v>284</v>
      </c>
      <c r="N73" s="25" t="s">
        <v>285</v>
      </c>
      <c r="P73" s="25" t="s">
        <v>314</v>
      </c>
    </row>
    <row r="74" spans="1:16" hidden="1" x14ac:dyDescent="0.2">
      <c r="A74" s="25" t="s">
        <v>246</v>
      </c>
      <c r="B74" s="27">
        <v>2012</v>
      </c>
      <c r="C74" s="27" t="s">
        <v>354</v>
      </c>
      <c r="D74" s="25" t="s">
        <v>28</v>
      </c>
      <c r="E74" s="25" t="s">
        <v>335</v>
      </c>
      <c r="F74" s="25" t="s">
        <v>16</v>
      </c>
      <c r="G74" s="25" t="s">
        <v>332</v>
      </c>
      <c r="H74" s="27">
        <v>10</v>
      </c>
      <c r="I74" s="25" t="s">
        <v>19</v>
      </c>
      <c r="J74" s="25" t="s">
        <v>275</v>
      </c>
      <c r="K74" s="25" t="s">
        <v>378</v>
      </c>
      <c r="L74" s="32">
        <v>1.9E-2</v>
      </c>
      <c r="M74" s="27" t="s">
        <v>284</v>
      </c>
      <c r="N74" s="25" t="s">
        <v>285</v>
      </c>
      <c r="P74" s="25" t="s">
        <v>314</v>
      </c>
    </row>
    <row r="75" spans="1:16" hidden="1" x14ac:dyDescent="0.2">
      <c r="A75" s="25" t="s">
        <v>246</v>
      </c>
      <c r="B75" s="27">
        <v>2012</v>
      </c>
      <c r="C75" s="27" t="s">
        <v>354</v>
      </c>
      <c r="D75" s="25" t="s">
        <v>28</v>
      </c>
      <c r="E75" s="25" t="s">
        <v>335</v>
      </c>
      <c r="F75" s="25" t="s">
        <v>16</v>
      </c>
      <c r="G75" s="25" t="s">
        <v>332</v>
      </c>
      <c r="H75" s="27">
        <v>10</v>
      </c>
      <c r="I75" s="25" t="s">
        <v>19</v>
      </c>
      <c r="J75" s="25" t="s">
        <v>276</v>
      </c>
      <c r="K75" s="25" t="s">
        <v>377</v>
      </c>
      <c r="L75" s="32">
        <v>1E-3</v>
      </c>
      <c r="M75" s="27" t="s">
        <v>284</v>
      </c>
      <c r="N75" s="25" t="s">
        <v>285</v>
      </c>
      <c r="P75" s="25" t="s">
        <v>314</v>
      </c>
    </row>
    <row r="76" spans="1:16" x14ac:dyDescent="0.2">
      <c r="A76" s="25" t="s">
        <v>246</v>
      </c>
      <c r="B76" s="27">
        <v>2012</v>
      </c>
      <c r="C76" s="27" t="s">
        <v>354</v>
      </c>
      <c r="D76" s="25" t="s">
        <v>28</v>
      </c>
      <c r="E76" s="25" t="s">
        <v>335</v>
      </c>
      <c r="F76" s="25" t="s">
        <v>16</v>
      </c>
      <c r="G76" s="25" t="s">
        <v>332</v>
      </c>
      <c r="H76" s="27">
        <v>10</v>
      </c>
      <c r="I76" s="25" t="s">
        <v>19</v>
      </c>
      <c r="J76" s="25" t="s">
        <v>277</v>
      </c>
      <c r="K76" s="25" t="s">
        <v>381</v>
      </c>
      <c r="L76" s="32">
        <v>0.186</v>
      </c>
      <c r="M76" s="27" t="s">
        <v>284</v>
      </c>
      <c r="N76" s="25" t="s">
        <v>285</v>
      </c>
      <c r="P76" s="25" t="s">
        <v>314</v>
      </c>
    </row>
    <row r="77" spans="1:16" x14ac:dyDescent="0.2">
      <c r="A77" s="25" t="s">
        <v>247</v>
      </c>
      <c r="B77" s="27">
        <v>2014</v>
      </c>
      <c r="C77" s="27">
        <v>2013</v>
      </c>
      <c r="D77" s="25" t="s">
        <v>25</v>
      </c>
      <c r="E77" s="25" t="s">
        <v>336</v>
      </c>
      <c r="F77" s="25" t="s">
        <v>16</v>
      </c>
      <c r="G77" s="25" t="s">
        <v>34</v>
      </c>
      <c r="H77" s="27">
        <v>2</v>
      </c>
      <c r="I77" s="27" t="s">
        <v>19</v>
      </c>
      <c r="J77" s="25" t="s">
        <v>269</v>
      </c>
      <c r="K77" s="25" t="s">
        <v>379</v>
      </c>
      <c r="L77" s="32">
        <v>0.4</v>
      </c>
      <c r="M77" s="27" t="s">
        <v>284</v>
      </c>
      <c r="N77" s="25" t="s">
        <v>285</v>
      </c>
      <c r="P77" s="25" t="s">
        <v>315</v>
      </c>
    </row>
    <row r="78" spans="1:16" x14ac:dyDescent="0.2">
      <c r="A78" s="25" t="s">
        <v>247</v>
      </c>
      <c r="B78" s="27">
        <v>2014</v>
      </c>
      <c r="C78" s="27">
        <v>2013</v>
      </c>
      <c r="D78" s="25" t="s">
        <v>28</v>
      </c>
      <c r="E78" s="25" t="s">
        <v>336</v>
      </c>
      <c r="F78" s="25" t="s">
        <v>16</v>
      </c>
      <c r="G78" s="25" t="s">
        <v>34</v>
      </c>
      <c r="H78" s="27">
        <v>2</v>
      </c>
      <c r="I78" s="27" t="s">
        <v>19</v>
      </c>
      <c r="J78" s="25" t="s">
        <v>269</v>
      </c>
      <c r="K78" s="25" t="s">
        <v>379</v>
      </c>
      <c r="L78" s="32">
        <v>0.3</v>
      </c>
      <c r="M78" s="27" t="s">
        <v>284</v>
      </c>
      <c r="N78" s="25" t="s">
        <v>285</v>
      </c>
      <c r="P78" s="25" t="s">
        <v>315</v>
      </c>
    </row>
    <row r="79" spans="1:16" x14ac:dyDescent="0.2">
      <c r="A79" s="25" t="s">
        <v>247</v>
      </c>
      <c r="B79" s="27">
        <v>2014</v>
      </c>
      <c r="C79" s="27">
        <v>2013</v>
      </c>
      <c r="D79" s="25" t="s">
        <v>27</v>
      </c>
      <c r="E79" s="25" t="s">
        <v>336</v>
      </c>
      <c r="F79" s="25" t="s">
        <v>16</v>
      </c>
      <c r="G79" s="25" t="s">
        <v>34</v>
      </c>
      <c r="H79" s="27">
        <v>2</v>
      </c>
      <c r="I79" s="27" t="s">
        <v>19</v>
      </c>
      <c r="J79" s="25" t="s">
        <v>269</v>
      </c>
      <c r="K79" s="25" t="s">
        <v>379</v>
      </c>
      <c r="L79" s="32">
        <v>0.2</v>
      </c>
      <c r="M79" s="27" t="s">
        <v>284</v>
      </c>
      <c r="N79" s="25" t="s">
        <v>285</v>
      </c>
      <c r="P79" s="25" t="s">
        <v>315</v>
      </c>
    </row>
    <row r="80" spans="1:16" x14ac:dyDescent="0.2">
      <c r="A80" s="25" t="s">
        <v>247</v>
      </c>
      <c r="B80" s="27">
        <v>2014</v>
      </c>
      <c r="C80" s="27">
        <v>2013</v>
      </c>
      <c r="D80" s="25" t="s">
        <v>27</v>
      </c>
      <c r="E80" s="25" t="s">
        <v>336</v>
      </c>
      <c r="F80" s="25" t="s">
        <v>16</v>
      </c>
      <c r="G80" s="25" t="s">
        <v>34</v>
      </c>
      <c r="H80" s="27">
        <v>2</v>
      </c>
      <c r="I80" s="27" t="s">
        <v>19</v>
      </c>
      <c r="J80" s="25" t="s">
        <v>269</v>
      </c>
      <c r="K80" s="25" t="s">
        <v>379</v>
      </c>
      <c r="L80" s="32">
        <v>0.1</v>
      </c>
      <c r="M80" s="27" t="s">
        <v>284</v>
      </c>
      <c r="N80" s="25" t="s">
        <v>285</v>
      </c>
      <c r="P80" s="25" t="s">
        <v>315</v>
      </c>
    </row>
    <row r="81" spans="1:16" x14ac:dyDescent="0.2">
      <c r="A81" s="25" t="s">
        <v>247</v>
      </c>
      <c r="B81" s="27">
        <v>2014</v>
      </c>
      <c r="C81" s="27">
        <v>2013</v>
      </c>
      <c r="D81" s="25" t="s">
        <v>27</v>
      </c>
      <c r="E81" s="25" t="s">
        <v>336</v>
      </c>
      <c r="F81" s="25" t="s">
        <v>16</v>
      </c>
      <c r="G81" s="25" t="s">
        <v>34</v>
      </c>
      <c r="H81" s="27">
        <v>2</v>
      </c>
      <c r="I81" s="27" t="s">
        <v>19</v>
      </c>
      <c r="J81" s="25" t="s">
        <v>269</v>
      </c>
      <c r="K81" s="25" t="s">
        <v>379</v>
      </c>
      <c r="L81" s="32">
        <v>0.1</v>
      </c>
      <c r="M81" s="27" t="s">
        <v>284</v>
      </c>
      <c r="N81" s="25" t="s">
        <v>285</v>
      </c>
      <c r="P81" s="25" t="s">
        <v>315</v>
      </c>
    </row>
    <row r="82" spans="1:16" x14ac:dyDescent="0.2">
      <c r="A82" s="25" t="s">
        <v>247</v>
      </c>
      <c r="B82" s="27">
        <v>2014</v>
      </c>
      <c r="C82" s="27">
        <v>2013</v>
      </c>
      <c r="D82" s="25" t="s">
        <v>25</v>
      </c>
      <c r="E82" s="25" t="s">
        <v>336</v>
      </c>
      <c r="F82" s="25" t="s">
        <v>16</v>
      </c>
      <c r="G82" s="25" t="s">
        <v>34</v>
      </c>
      <c r="H82" s="27">
        <v>2</v>
      </c>
      <c r="I82" s="27" t="s">
        <v>19</v>
      </c>
      <c r="J82" s="25" t="s">
        <v>277</v>
      </c>
      <c r="K82" s="25" t="s">
        <v>381</v>
      </c>
      <c r="L82" s="32">
        <v>0.6</v>
      </c>
      <c r="M82" s="27" t="s">
        <v>284</v>
      </c>
      <c r="N82" s="25" t="s">
        <v>285</v>
      </c>
      <c r="O82" s="27"/>
      <c r="P82" s="25" t="s">
        <v>315</v>
      </c>
    </row>
    <row r="83" spans="1:16" x14ac:dyDescent="0.2">
      <c r="A83" s="25" t="s">
        <v>247</v>
      </c>
      <c r="B83" s="27">
        <v>2014</v>
      </c>
      <c r="C83" s="27">
        <v>2013</v>
      </c>
      <c r="D83" s="25" t="s">
        <v>28</v>
      </c>
      <c r="E83" s="25" t="s">
        <v>336</v>
      </c>
      <c r="F83" s="25" t="s">
        <v>16</v>
      </c>
      <c r="G83" s="25" t="s">
        <v>34</v>
      </c>
      <c r="H83" s="27">
        <v>2</v>
      </c>
      <c r="I83" s="27" t="s">
        <v>19</v>
      </c>
      <c r="J83" s="25" t="s">
        <v>277</v>
      </c>
      <c r="K83" s="25" t="s">
        <v>381</v>
      </c>
      <c r="L83" s="32">
        <v>0.5</v>
      </c>
      <c r="M83" s="27" t="s">
        <v>284</v>
      </c>
      <c r="N83" s="25" t="s">
        <v>285</v>
      </c>
      <c r="O83" s="27"/>
      <c r="P83" s="25" t="s">
        <v>315</v>
      </c>
    </row>
    <row r="84" spans="1:16" x14ac:dyDescent="0.2">
      <c r="A84" s="25" t="s">
        <v>247</v>
      </c>
      <c r="B84" s="27">
        <v>2014</v>
      </c>
      <c r="C84" s="27">
        <v>2013</v>
      </c>
      <c r="D84" s="25" t="s">
        <v>27</v>
      </c>
      <c r="E84" s="25" t="s">
        <v>336</v>
      </c>
      <c r="F84" s="25" t="s">
        <v>16</v>
      </c>
      <c r="G84" s="25" t="s">
        <v>34</v>
      </c>
      <c r="H84" s="27">
        <v>2</v>
      </c>
      <c r="I84" s="27" t="s">
        <v>19</v>
      </c>
      <c r="J84" s="25" t="s">
        <v>277</v>
      </c>
      <c r="K84" s="25" t="s">
        <v>381</v>
      </c>
      <c r="L84" s="32">
        <v>0.4</v>
      </c>
      <c r="M84" s="27" t="s">
        <v>284</v>
      </c>
      <c r="N84" s="25" t="s">
        <v>285</v>
      </c>
      <c r="O84" s="27"/>
      <c r="P84" s="25" t="s">
        <v>315</v>
      </c>
    </row>
    <row r="85" spans="1:16" x14ac:dyDescent="0.2">
      <c r="A85" s="25" t="s">
        <v>247</v>
      </c>
      <c r="B85" s="27">
        <v>2014</v>
      </c>
      <c r="C85" s="27">
        <v>2013</v>
      </c>
      <c r="D85" s="25" t="s">
        <v>27</v>
      </c>
      <c r="E85" s="25" t="s">
        <v>336</v>
      </c>
      <c r="F85" s="25" t="s">
        <v>16</v>
      </c>
      <c r="G85" s="25" t="s">
        <v>34</v>
      </c>
      <c r="H85" s="27">
        <v>2</v>
      </c>
      <c r="I85" s="27" t="s">
        <v>19</v>
      </c>
      <c r="J85" s="25" t="s">
        <v>277</v>
      </c>
      <c r="K85" s="25" t="s">
        <v>381</v>
      </c>
      <c r="L85" s="32">
        <v>0.3</v>
      </c>
      <c r="M85" s="27" t="s">
        <v>284</v>
      </c>
      <c r="N85" s="25" t="s">
        <v>285</v>
      </c>
      <c r="O85" s="27"/>
      <c r="P85" s="25" t="s">
        <v>315</v>
      </c>
    </row>
    <row r="86" spans="1:16" x14ac:dyDescent="0.2">
      <c r="A86" s="25" t="s">
        <v>247</v>
      </c>
      <c r="B86" s="27">
        <v>2014</v>
      </c>
      <c r="C86" s="27">
        <v>2013</v>
      </c>
      <c r="D86" s="25" t="s">
        <v>27</v>
      </c>
      <c r="E86" s="25" t="s">
        <v>336</v>
      </c>
      <c r="F86" s="25" t="s">
        <v>16</v>
      </c>
      <c r="G86" s="25" t="s">
        <v>34</v>
      </c>
      <c r="H86" s="27">
        <v>2</v>
      </c>
      <c r="I86" s="27" t="s">
        <v>19</v>
      </c>
      <c r="J86" s="25" t="s">
        <v>277</v>
      </c>
      <c r="K86" s="25" t="s">
        <v>381</v>
      </c>
      <c r="L86" s="32">
        <v>0.3</v>
      </c>
      <c r="M86" s="27" t="s">
        <v>284</v>
      </c>
      <c r="N86" s="25" t="s">
        <v>285</v>
      </c>
      <c r="O86" s="27"/>
      <c r="P86" s="25" t="s">
        <v>315</v>
      </c>
    </row>
    <row r="87" spans="1:16" hidden="1" x14ac:dyDescent="0.2">
      <c r="A87" s="25" t="s">
        <v>247</v>
      </c>
      <c r="B87" s="27">
        <v>2014</v>
      </c>
      <c r="C87" s="27">
        <v>2013</v>
      </c>
      <c r="D87" s="25" t="s">
        <v>25</v>
      </c>
      <c r="E87" s="25" t="s">
        <v>336</v>
      </c>
      <c r="F87" s="25" t="s">
        <v>16</v>
      </c>
      <c r="G87" s="25" t="s">
        <v>34</v>
      </c>
      <c r="H87" s="27">
        <v>2</v>
      </c>
      <c r="I87" s="27" t="s">
        <v>19</v>
      </c>
      <c r="J87" s="25" t="s">
        <v>279</v>
      </c>
      <c r="K87" s="25" t="s">
        <v>383</v>
      </c>
      <c r="L87" s="32">
        <v>2.9</v>
      </c>
      <c r="M87" s="27" t="s">
        <v>284</v>
      </c>
      <c r="N87" s="25" t="s">
        <v>285</v>
      </c>
      <c r="P87" s="25" t="s">
        <v>315</v>
      </c>
    </row>
    <row r="88" spans="1:16" hidden="1" x14ac:dyDescent="0.2">
      <c r="A88" s="25" t="s">
        <v>247</v>
      </c>
      <c r="B88" s="27">
        <v>2014</v>
      </c>
      <c r="C88" s="27">
        <v>2013</v>
      </c>
      <c r="D88" s="25" t="s">
        <v>28</v>
      </c>
      <c r="E88" s="25" t="s">
        <v>336</v>
      </c>
      <c r="F88" s="25" t="s">
        <v>16</v>
      </c>
      <c r="G88" s="25" t="s">
        <v>34</v>
      </c>
      <c r="H88" s="27">
        <v>2</v>
      </c>
      <c r="I88" s="27" t="s">
        <v>19</v>
      </c>
      <c r="J88" s="25" t="s">
        <v>279</v>
      </c>
      <c r="K88" s="25" t="s">
        <v>383</v>
      </c>
      <c r="L88" s="32">
        <v>1.4</v>
      </c>
      <c r="M88" s="27" t="s">
        <v>284</v>
      </c>
      <c r="N88" s="25" t="s">
        <v>285</v>
      </c>
      <c r="P88" s="25" t="s">
        <v>315</v>
      </c>
    </row>
    <row r="89" spans="1:16" hidden="1" x14ac:dyDescent="0.2">
      <c r="A89" s="25" t="s">
        <v>247</v>
      </c>
      <c r="B89" s="27">
        <v>2014</v>
      </c>
      <c r="C89" s="27">
        <v>2013</v>
      </c>
      <c r="D89" s="25" t="s">
        <v>27</v>
      </c>
      <c r="E89" s="25" t="s">
        <v>336</v>
      </c>
      <c r="F89" s="25" t="s">
        <v>16</v>
      </c>
      <c r="G89" s="25" t="s">
        <v>34</v>
      </c>
      <c r="H89" s="27">
        <v>2</v>
      </c>
      <c r="I89" s="27" t="s">
        <v>19</v>
      </c>
      <c r="J89" s="25" t="s">
        <v>279</v>
      </c>
      <c r="K89" s="25" t="s">
        <v>383</v>
      </c>
      <c r="L89" s="32">
        <v>0.7</v>
      </c>
      <c r="M89" s="27" t="s">
        <v>284</v>
      </c>
      <c r="N89" s="25" t="s">
        <v>285</v>
      </c>
      <c r="P89" s="25" t="s">
        <v>315</v>
      </c>
    </row>
    <row r="90" spans="1:16" hidden="1" x14ac:dyDescent="0.2">
      <c r="A90" s="25" t="s">
        <v>247</v>
      </c>
      <c r="B90" s="27">
        <v>2014</v>
      </c>
      <c r="C90" s="27">
        <v>2013</v>
      </c>
      <c r="D90" s="25" t="s">
        <v>27</v>
      </c>
      <c r="E90" s="25" t="s">
        <v>336</v>
      </c>
      <c r="F90" s="25" t="s">
        <v>16</v>
      </c>
      <c r="G90" s="25" t="s">
        <v>34</v>
      </c>
      <c r="H90" s="27">
        <v>2</v>
      </c>
      <c r="I90" s="27" t="s">
        <v>19</v>
      </c>
      <c r="J90" s="25" t="s">
        <v>279</v>
      </c>
      <c r="K90" s="25" t="s">
        <v>383</v>
      </c>
      <c r="L90" s="32">
        <v>0.3</v>
      </c>
      <c r="M90" s="27" t="s">
        <v>284</v>
      </c>
      <c r="N90" s="25" t="s">
        <v>285</v>
      </c>
      <c r="P90" s="25" t="s">
        <v>315</v>
      </c>
    </row>
    <row r="91" spans="1:16" hidden="1" x14ac:dyDescent="0.2">
      <c r="A91" s="25" t="s">
        <v>247</v>
      </c>
      <c r="B91" s="27">
        <v>2014</v>
      </c>
      <c r="C91" s="27">
        <v>2013</v>
      </c>
      <c r="D91" s="25" t="s">
        <v>27</v>
      </c>
      <c r="E91" s="25" t="s">
        <v>336</v>
      </c>
      <c r="F91" s="25" t="s">
        <v>16</v>
      </c>
      <c r="G91" s="25" t="s">
        <v>34</v>
      </c>
      <c r="H91" s="27">
        <v>2</v>
      </c>
      <c r="I91" s="27" t="s">
        <v>19</v>
      </c>
      <c r="J91" s="25" t="s">
        <v>279</v>
      </c>
      <c r="K91" s="25" t="s">
        <v>383</v>
      </c>
      <c r="L91" s="32">
        <v>0.4</v>
      </c>
      <c r="M91" s="27" t="s">
        <v>284</v>
      </c>
      <c r="N91" s="25" t="s">
        <v>285</v>
      </c>
      <c r="P91" s="25" t="s">
        <v>315</v>
      </c>
    </row>
    <row r="92" spans="1:16" hidden="1" x14ac:dyDescent="0.2">
      <c r="A92" s="25" t="s">
        <v>247</v>
      </c>
      <c r="B92" s="27">
        <v>2014</v>
      </c>
      <c r="C92" s="27">
        <v>2013</v>
      </c>
      <c r="D92" s="25" t="s">
        <v>25</v>
      </c>
      <c r="E92" s="25" t="s">
        <v>336</v>
      </c>
      <c r="F92" s="25" t="s">
        <v>16</v>
      </c>
      <c r="G92" s="25" t="s">
        <v>34</v>
      </c>
      <c r="H92" s="27">
        <v>2</v>
      </c>
      <c r="I92" s="27" t="s">
        <v>19</v>
      </c>
      <c r="J92" s="25" t="s">
        <v>280</v>
      </c>
      <c r="K92" s="25" t="s">
        <v>378</v>
      </c>
      <c r="L92" s="32">
        <v>1.1000000000000001</v>
      </c>
      <c r="M92" s="27" t="s">
        <v>284</v>
      </c>
      <c r="N92" s="25" t="s">
        <v>285</v>
      </c>
      <c r="P92" s="25" t="s">
        <v>315</v>
      </c>
    </row>
    <row r="93" spans="1:16" hidden="1" x14ac:dyDescent="0.2">
      <c r="A93" s="25" t="s">
        <v>247</v>
      </c>
      <c r="B93" s="27">
        <v>2014</v>
      </c>
      <c r="C93" s="27">
        <v>2013</v>
      </c>
      <c r="D93" s="25" t="s">
        <v>28</v>
      </c>
      <c r="E93" s="25" t="s">
        <v>336</v>
      </c>
      <c r="F93" s="25" t="s">
        <v>16</v>
      </c>
      <c r="G93" s="25" t="s">
        <v>34</v>
      </c>
      <c r="H93" s="27">
        <v>2</v>
      </c>
      <c r="I93" s="27" t="s">
        <v>19</v>
      </c>
      <c r="J93" s="25" t="s">
        <v>280</v>
      </c>
      <c r="K93" s="25" t="s">
        <v>378</v>
      </c>
      <c r="L93" s="32">
        <v>0.9</v>
      </c>
      <c r="M93" s="27" t="s">
        <v>284</v>
      </c>
      <c r="N93" s="25" t="s">
        <v>285</v>
      </c>
      <c r="P93" s="25" t="s">
        <v>315</v>
      </c>
    </row>
    <row r="94" spans="1:16" hidden="1" x14ac:dyDescent="0.2">
      <c r="A94" s="25" t="s">
        <v>247</v>
      </c>
      <c r="B94" s="27">
        <v>2014</v>
      </c>
      <c r="C94" s="27">
        <v>2013</v>
      </c>
      <c r="D94" s="25" t="s">
        <v>27</v>
      </c>
      <c r="E94" s="25" t="s">
        <v>336</v>
      </c>
      <c r="F94" s="25" t="s">
        <v>16</v>
      </c>
      <c r="G94" s="25" t="s">
        <v>34</v>
      </c>
      <c r="H94" s="27">
        <v>2</v>
      </c>
      <c r="I94" s="27" t="s">
        <v>19</v>
      </c>
      <c r="J94" s="25" t="s">
        <v>280</v>
      </c>
      <c r="K94" s="25" t="s">
        <v>378</v>
      </c>
      <c r="L94" s="32">
        <v>0.6</v>
      </c>
      <c r="M94" s="27" t="s">
        <v>284</v>
      </c>
      <c r="N94" s="25" t="s">
        <v>285</v>
      </c>
      <c r="P94" s="25" t="s">
        <v>315</v>
      </c>
    </row>
    <row r="95" spans="1:16" hidden="1" x14ac:dyDescent="0.2">
      <c r="A95" s="25" t="s">
        <v>247</v>
      </c>
      <c r="B95" s="27">
        <v>2014</v>
      </c>
      <c r="C95" s="27">
        <v>2013</v>
      </c>
      <c r="D95" s="25" t="s">
        <v>27</v>
      </c>
      <c r="E95" s="25" t="s">
        <v>336</v>
      </c>
      <c r="F95" s="25" t="s">
        <v>16</v>
      </c>
      <c r="G95" s="25" t="s">
        <v>34</v>
      </c>
      <c r="H95" s="27">
        <v>2</v>
      </c>
      <c r="I95" s="27" t="s">
        <v>19</v>
      </c>
      <c r="J95" s="25" t="s">
        <v>280</v>
      </c>
      <c r="K95" s="25" t="s">
        <v>378</v>
      </c>
      <c r="L95" s="32">
        <v>0.5</v>
      </c>
      <c r="M95" s="27" t="s">
        <v>284</v>
      </c>
      <c r="N95" s="25" t="s">
        <v>285</v>
      </c>
      <c r="P95" s="25" t="s">
        <v>315</v>
      </c>
    </row>
    <row r="96" spans="1:16" hidden="1" x14ac:dyDescent="0.2">
      <c r="A96" s="25" t="s">
        <v>247</v>
      </c>
      <c r="B96" s="27">
        <v>2014</v>
      </c>
      <c r="C96" s="27">
        <v>2013</v>
      </c>
      <c r="D96" s="25" t="s">
        <v>27</v>
      </c>
      <c r="E96" s="25" t="s">
        <v>336</v>
      </c>
      <c r="F96" s="25" t="s">
        <v>16</v>
      </c>
      <c r="G96" s="25" t="s">
        <v>34</v>
      </c>
      <c r="H96" s="27">
        <v>2</v>
      </c>
      <c r="I96" s="27" t="s">
        <v>19</v>
      </c>
      <c r="J96" s="25" t="s">
        <v>280</v>
      </c>
      <c r="K96" s="25" t="s">
        <v>378</v>
      </c>
      <c r="L96" s="32">
        <v>0.4</v>
      </c>
      <c r="M96" s="27" t="s">
        <v>284</v>
      </c>
      <c r="N96" s="25" t="s">
        <v>285</v>
      </c>
      <c r="P96" s="25" t="s">
        <v>315</v>
      </c>
    </row>
    <row r="97" spans="1:16" hidden="1" x14ac:dyDescent="0.2">
      <c r="A97" s="25" t="s">
        <v>247</v>
      </c>
      <c r="B97" s="27">
        <v>2014</v>
      </c>
      <c r="C97" s="27">
        <v>2013</v>
      </c>
      <c r="D97" s="25" t="s">
        <v>25</v>
      </c>
      <c r="E97" s="25" t="s">
        <v>336</v>
      </c>
      <c r="F97" s="25" t="s">
        <v>16</v>
      </c>
      <c r="G97" s="25" t="s">
        <v>34</v>
      </c>
      <c r="H97" s="27">
        <v>2</v>
      </c>
      <c r="I97" s="27" t="s">
        <v>19</v>
      </c>
      <c r="J97" s="25" t="s">
        <v>282</v>
      </c>
      <c r="K97" s="25" t="s">
        <v>377</v>
      </c>
      <c r="L97" s="32">
        <v>0.1</v>
      </c>
      <c r="M97" s="27" t="s">
        <v>284</v>
      </c>
      <c r="N97" s="25" t="s">
        <v>285</v>
      </c>
      <c r="P97" s="25" t="s">
        <v>315</v>
      </c>
    </row>
    <row r="98" spans="1:16" hidden="1" x14ac:dyDescent="0.2">
      <c r="A98" s="25" t="s">
        <v>247</v>
      </c>
      <c r="B98" s="27">
        <v>2014</v>
      </c>
      <c r="C98" s="27">
        <v>2013</v>
      </c>
      <c r="D98" s="25" t="s">
        <v>28</v>
      </c>
      <c r="E98" s="25" t="s">
        <v>336</v>
      </c>
      <c r="F98" s="25" t="s">
        <v>16</v>
      </c>
      <c r="G98" s="25" t="s">
        <v>34</v>
      </c>
      <c r="H98" s="27">
        <v>2</v>
      </c>
      <c r="I98" s="27" t="s">
        <v>19</v>
      </c>
      <c r="J98" s="25" t="s">
        <v>282</v>
      </c>
      <c r="K98" s="25" t="s">
        <v>377</v>
      </c>
      <c r="L98" s="32">
        <v>0.1</v>
      </c>
      <c r="M98" s="27" t="s">
        <v>284</v>
      </c>
      <c r="N98" s="25" t="s">
        <v>285</v>
      </c>
      <c r="P98" s="25" t="s">
        <v>315</v>
      </c>
    </row>
    <row r="99" spans="1:16" hidden="1" x14ac:dyDescent="0.2">
      <c r="A99" s="25" t="s">
        <v>247</v>
      </c>
      <c r="B99" s="27">
        <v>2014</v>
      </c>
      <c r="C99" s="27">
        <v>2013</v>
      </c>
      <c r="D99" s="25" t="s">
        <v>27</v>
      </c>
      <c r="E99" s="25" t="s">
        <v>336</v>
      </c>
      <c r="F99" s="25" t="s">
        <v>16</v>
      </c>
      <c r="G99" s="25" t="s">
        <v>34</v>
      </c>
      <c r="H99" s="27">
        <v>2</v>
      </c>
      <c r="I99" s="27" t="s">
        <v>19</v>
      </c>
      <c r="J99" s="25" t="s">
        <v>282</v>
      </c>
      <c r="K99" s="25" t="s">
        <v>377</v>
      </c>
      <c r="L99" s="32">
        <v>0.1</v>
      </c>
      <c r="M99" s="27" t="s">
        <v>284</v>
      </c>
      <c r="N99" s="25" t="s">
        <v>285</v>
      </c>
      <c r="P99" s="25" t="s">
        <v>315</v>
      </c>
    </row>
    <row r="100" spans="1:16" hidden="1" x14ac:dyDescent="0.2">
      <c r="A100" s="25" t="s">
        <v>247</v>
      </c>
      <c r="B100" s="27">
        <v>2014</v>
      </c>
      <c r="C100" s="27">
        <v>2013</v>
      </c>
      <c r="D100" s="25" t="s">
        <v>27</v>
      </c>
      <c r="E100" s="25" t="s">
        <v>336</v>
      </c>
      <c r="F100" s="25" t="s">
        <v>16</v>
      </c>
      <c r="G100" s="25" t="s">
        <v>34</v>
      </c>
      <c r="H100" s="27">
        <v>2</v>
      </c>
      <c r="I100" s="27" t="s">
        <v>19</v>
      </c>
      <c r="J100" s="25" t="s">
        <v>282</v>
      </c>
      <c r="K100" s="25" t="s">
        <v>377</v>
      </c>
      <c r="L100" s="32">
        <v>0</v>
      </c>
      <c r="M100" s="27" t="s">
        <v>284</v>
      </c>
      <c r="N100" s="25" t="s">
        <v>285</v>
      </c>
      <c r="P100" s="25" t="s">
        <v>315</v>
      </c>
    </row>
    <row r="101" spans="1:16" hidden="1" x14ac:dyDescent="0.2">
      <c r="A101" s="25" t="s">
        <v>247</v>
      </c>
      <c r="B101" s="27">
        <v>2014</v>
      </c>
      <c r="C101" s="27">
        <v>2013</v>
      </c>
      <c r="D101" s="25" t="s">
        <v>27</v>
      </c>
      <c r="E101" s="25" t="s">
        <v>336</v>
      </c>
      <c r="F101" s="25" t="s">
        <v>16</v>
      </c>
      <c r="G101" s="25" t="s">
        <v>34</v>
      </c>
      <c r="H101" s="27">
        <v>2</v>
      </c>
      <c r="I101" s="27" t="s">
        <v>19</v>
      </c>
      <c r="J101" s="25" t="s">
        <v>282</v>
      </c>
      <c r="K101" s="25" t="s">
        <v>377</v>
      </c>
      <c r="L101" s="32">
        <v>0.1</v>
      </c>
      <c r="M101" s="27" t="s">
        <v>284</v>
      </c>
      <c r="N101" s="25" t="s">
        <v>285</v>
      </c>
      <c r="P101" s="25" t="s">
        <v>315</v>
      </c>
    </row>
    <row r="102" spans="1:16" hidden="1" x14ac:dyDescent="0.2">
      <c r="A102" s="25" t="s">
        <v>247</v>
      </c>
      <c r="B102" s="27">
        <v>2014</v>
      </c>
      <c r="C102" s="27">
        <v>2013</v>
      </c>
      <c r="D102" s="25" t="s">
        <v>25</v>
      </c>
      <c r="E102" s="25" t="s">
        <v>336</v>
      </c>
      <c r="F102" s="25" t="s">
        <v>16</v>
      </c>
      <c r="G102" s="25" t="s">
        <v>34</v>
      </c>
      <c r="H102" s="27">
        <v>2</v>
      </c>
      <c r="I102" s="27" t="s">
        <v>19</v>
      </c>
      <c r="J102" s="25" t="s">
        <v>283</v>
      </c>
      <c r="K102" s="25" t="s">
        <v>382</v>
      </c>
      <c r="L102" s="32">
        <v>1.2</v>
      </c>
      <c r="M102" s="27" t="s">
        <v>284</v>
      </c>
      <c r="N102" s="25" t="s">
        <v>285</v>
      </c>
      <c r="P102" s="25" t="s">
        <v>315</v>
      </c>
    </row>
    <row r="103" spans="1:16" hidden="1" x14ac:dyDescent="0.2">
      <c r="A103" s="25" t="s">
        <v>247</v>
      </c>
      <c r="B103" s="27">
        <v>2014</v>
      </c>
      <c r="C103" s="27">
        <v>2013</v>
      </c>
      <c r="D103" s="25" t="s">
        <v>28</v>
      </c>
      <c r="E103" s="25" t="s">
        <v>336</v>
      </c>
      <c r="F103" s="25" t="s">
        <v>16</v>
      </c>
      <c r="G103" s="25" t="s">
        <v>34</v>
      </c>
      <c r="H103" s="27">
        <v>2</v>
      </c>
      <c r="I103" s="27" t="s">
        <v>19</v>
      </c>
      <c r="J103" s="25" t="s">
        <v>283</v>
      </c>
      <c r="K103" s="25" t="s">
        <v>382</v>
      </c>
      <c r="L103" s="32">
        <v>0.9</v>
      </c>
      <c r="M103" s="27" t="s">
        <v>284</v>
      </c>
      <c r="N103" s="25" t="s">
        <v>285</v>
      </c>
      <c r="P103" s="25" t="s">
        <v>315</v>
      </c>
    </row>
    <row r="104" spans="1:16" hidden="1" x14ac:dyDescent="0.2">
      <c r="A104" s="25" t="s">
        <v>247</v>
      </c>
      <c r="B104" s="27">
        <v>2014</v>
      </c>
      <c r="C104" s="27">
        <v>2013</v>
      </c>
      <c r="D104" s="25" t="s">
        <v>27</v>
      </c>
      <c r="E104" s="25" t="s">
        <v>336</v>
      </c>
      <c r="F104" s="25" t="s">
        <v>16</v>
      </c>
      <c r="G104" s="25" t="s">
        <v>34</v>
      </c>
      <c r="H104" s="27">
        <v>2</v>
      </c>
      <c r="I104" s="27" t="s">
        <v>19</v>
      </c>
      <c r="J104" s="25" t="s">
        <v>283</v>
      </c>
      <c r="K104" s="25" t="s">
        <v>382</v>
      </c>
      <c r="L104" s="32">
        <v>0.5</v>
      </c>
      <c r="M104" s="27" t="s">
        <v>284</v>
      </c>
      <c r="N104" s="25" t="s">
        <v>285</v>
      </c>
      <c r="P104" s="25" t="s">
        <v>315</v>
      </c>
    </row>
    <row r="105" spans="1:16" hidden="1" x14ac:dyDescent="0.2">
      <c r="A105" s="25" t="s">
        <v>247</v>
      </c>
      <c r="B105" s="27">
        <v>2014</v>
      </c>
      <c r="C105" s="27">
        <v>2013</v>
      </c>
      <c r="D105" s="25" t="s">
        <v>27</v>
      </c>
      <c r="E105" s="25" t="s">
        <v>336</v>
      </c>
      <c r="F105" s="25" t="s">
        <v>16</v>
      </c>
      <c r="G105" s="25" t="s">
        <v>34</v>
      </c>
      <c r="H105" s="27">
        <v>2</v>
      </c>
      <c r="I105" s="27" t="s">
        <v>19</v>
      </c>
      <c r="J105" s="25" t="s">
        <v>283</v>
      </c>
      <c r="K105" s="25" t="s">
        <v>382</v>
      </c>
      <c r="L105" s="32">
        <v>0.3</v>
      </c>
      <c r="M105" s="27" t="s">
        <v>284</v>
      </c>
      <c r="N105" s="25" t="s">
        <v>285</v>
      </c>
      <c r="P105" s="25" t="s">
        <v>315</v>
      </c>
    </row>
    <row r="106" spans="1:16" hidden="1" x14ac:dyDescent="0.2">
      <c r="A106" s="25" t="s">
        <v>247</v>
      </c>
      <c r="B106" s="27">
        <v>2014</v>
      </c>
      <c r="C106" s="27">
        <v>2013</v>
      </c>
      <c r="D106" s="25" t="s">
        <v>27</v>
      </c>
      <c r="E106" s="25" t="s">
        <v>336</v>
      </c>
      <c r="F106" s="25" t="s">
        <v>16</v>
      </c>
      <c r="G106" s="25" t="s">
        <v>34</v>
      </c>
      <c r="H106" s="27">
        <v>2</v>
      </c>
      <c r="I106" s="27" t="s">
        <v>19</v>
      </c>
      <c r="J106" s="25" t="s">
        <v>283</v>
      </c>
      <c r="K106" s="25" t="s">
        <v>382</v>
      </c>
      <c r="L106" s="32">
        <v>0.3</v>
      </c>
      <c r="M106" s="27" t="s">
        <v>284</v>
      </c>
      <c r="N106" s="25" t="s">
        <v>285</v>
      </c>
      <c r="P106" s="25" t="s">
        <v>315</v>
      </c>
    </row>
    <row r="107" spans="1:16" x14ac:dyDescent="0.2">
      <c r="A107" s="25" t="s">
        <v>249</v>
      </c>
      <c r="B107" s="27">
        <v>2009</v>
      </c>
      <c r="C107" s="27" t="s">
        <v>351</v>
      </c>
      <c r="D107" s="25" t="s">
        <v>27</v>
      </c>
      <c r="E107" s="25" t="s">
        <v>356</v>
      </c>
      <c r="F107" s="1" t="s">
        <v>48</v>
      </c>
      <c r="G107" s="25" t="s">
        <v>355</v>
      </c>
      <c r="H107" s="27">
        <v>8</v>
      </c>
      <c r="I107" s="27" t="s">
        <v>19</v>
      </c>
      <c r="J107" s="25" t="s">
        <v>269</v>
      </c>
      <c r="K107" s="25" t="s">
        <v>379</v>
      </c>
      <c r="L107" s="32">
        <v>0.28999999999999998</v>
      </c>
      <c r="M107" s="27" t="s">
        <v>284</v>
      </c>
      <c r="N107" s="25" t="s">
        <v>285</v>
      </c>
      <c r="O107" s="25" t="s">
        <v>319</v>
      </c>
    </row>
    <row r="108" spans="1:16" x14ac:dyDescent="0.2">
      <c r="A108" s="25" t="s">
        <v>249</v>
      </c>
      <c r="B108" s="27">
        <v>2009</v>
      </c>
      <c r="C108" s="27" t="s">
        <v>351</v>
      </c>
      <c r="D108" s="25" t="s">
        <v>27</v>
      </c>
      <c r="E108" s="25" t="s">
        <v>356</v>
      </c>
      <c r="F108" s="1" t="s">
        <v>48</v>
      </c>
      <c r="G108" s="25" t="s">
        <v>355</v>
      </c>
      <c r="H108" s="27">
        <v>8</v>
      </c>
      <c r="I108" s="27" t="s">
        <v>19</v>
      </c>
      <c r="J108" s="25" t="s">
        <v>277</v>
      </c>
      <c r="K108" s="25" t="s">
        <v>381</v>
      </c>
      <c r="L108" s="32">
        <v>0.68</v>
      </c>
      <c r="M108" s="27" t="s">
        <v>284</v>
      </c>
      <c r="N108" s="25" t="s">
        <v>285</v>
      </c>
      <c r="O108" s="25" t="s">
        <v>319</v>
      </c>
    </row>
    <row r="109" spans="1:16" hidden="1" x14ac:dyDescent="0.2">
      <c r="A109" s="25" t="s">
        <v>239</v>
      </c>
      <c r="B109" s="27">
        <v>2011</v>
      </c>
      <c r="C109" s="6">
        <v>2003</v>
      </c>
      <c r="D109" s="25" t="s">
        <v>25</v>
      </c>
      <c r="E109" s="25" t="s">
        <v>47</v>
      </c>
      <c r="F109" s="3" t="s">
        <v>48</v>
      </c>
      <c r="G109" s="25" t="s">
        <v>58</v>
      </c>
      <c r="H109" s="27">
        <v>12</v>
      </c>
      <c r="I109" s="2" t="s">
        <v>19</v>
      </c>
      <c r="J109" s="25" t="s">
        <v>252</v>
      </c>
      <c r="L109" s="32">
        <v>1.07</v>
      </c>
      <c r="M109" s="27" t="s">
        <v>284</v>
      </c>
      <c r="N109" s="25" t="s">
        <v>285</v>
      </c>
      <c r="P109" s="25" t="s">
        <v>182</v>
      </c>
    </row>
    <row r="110" spans="1:16" hidden="1" x14ac:dyDescent="0.2">
      <c r="A110" s="25" t="s">
        <v>239</v>
      </c>
      <c r="B110" s="27">
        <v>2011</v>
      </c>
      <c r="C110" s="6">
        <v>2003</v>
      </c>
      <c r="D110" s="25" t="s">
        <v>28</v>
      </c>
      <c r="E110" s="25" t="s">
        <v>47</v>
      </c>
      <c r="F110" s="3" t="s">
        <v>48</v>
      </c>
      <c r="G110" s="25" t="s">
        <v>58</v>
      </c>
      <c r="H110" s="27">
        <v>11</v>
      </c>
      <c r="I110" s="2" t="s">
        <v>19</v>
      </c>
      <c r="J110" s="25" t="s">
        <v>252</v>
      </c>
      <c r="L110" s="32">
        <v>3.96</v>
      </c>
      <c r="M110" s="27" t="s">
        <v>284</v>
      </c>
      <c r="N110" s="25" t="s">
        <v>285</v>
      </c>
      <c r="P110" s="25" t="s">
        <v>293</v>
      </c>
    </row>
    <row r="111" spans="1:16" hidden="1" x14ac:dyDescent="0.2">
      <c r="A111" s="25" t="s">
        <v>239</v>
      </c>
      <c r="B111" s="27">
        <v>2011</v>
      </c>
      <c r="C111" s="6">
        <v>2003</v>
      </c>
      <c r="D111" s="25" t="s">
        <v>27</v>
      </c>
      <c r="E111" s="25" t="s">
        <v>47</v>
      </c>
      <c r="F111" s="3" t="s">
        <v>48</v>
      </c>
      <c r="G111" s="25" t="s">
        <v>58</v>
      </c>
      <c r="H111" s="27">
        <v>10</v>
      </c>
      <c r="I111" s="2" t="s">
        <v>19</v>
      </c>
      <c r="J111" s="25" t="s">
        <v>252</v>
      </c>
      <c r="L111" s="32">
        <v>2.69</v>
      </c>
      <c r="M111" s="27" t="s">
        <v>284</v>
      </c>
      <c r="N111" s="25" t="s">
        <v>285</v>
      </c>
      <c r="P111" s="25" t="s">
        <v>294</v>
      </c>
    </row>
    <row r="112" spans="1:16" hidden="1" x14ac:dyDescent="0.2">
      <c r="A112" s="25" t="s">
        <v>239</v>
      </c>
      <c r="B112" s="27">
        <v>2011</v>
      </c>
      <c r="C112" s="6">
        <v>2003</v>
      </c>
      <c r="D112" s="25" t="s">
        <v>26</v>
      </c>
      <c r="E112" s="25" t="s">
        <v>47</v>
      </c>
      <c r="F112" s="1" t="s">
        <v>48</v>
      </c>
      <c r="G112" s="25" t="s">
        <v>60</v>
      </c>
      <c r="H112" s="27">
        <v>10</v>
      </c>
      <c r="I112" s="2" t="s">
        <v>19</v>
      </c>
      <c r="J112" s="25" t="s">
        <v>252</v>
      </c>
      <c r="L112" s="32">
        <v>3.46</v>
      </c>
      <c r="M112" s="27" t="s">
        <v>284</v>
      </c>
      <c r="N112" s="25" t="s">
        <v>285</v>
      </c>
      <c r="P112" s="25" t="s">
        <v>295</v>
      </c>
    </row>
    <row r="113" spans="1:17" hidden="1" x14ac:dyDescent="0.2">
      <c r="A113" s="25" t="s">
        <v>239</v>
      </c>
      <c r="B113" s="27">
        <v>2011</v>
      </c>
      <c r="C113" s="6">
        <v>2003</v>
      </c>
      <c r="D113" s="25" t="s">
        <v>26</v>
      </c>
      <c r="E113" s="25" t="s">
        <v>47</v>
      </c>
      <c r="F113" s="1" t="s">
        <v>48</v>
      </c>
      <c r="G113" s="25" t="s">
        <v>61</v>
      </c>
      <c r="H113" s="27">
        <v>12</v>
      </c>
      <c r="I113" s="2" t="s">
        <v>19</v>
      </c>
      <c r="J113" s="25" t="s">
        <v>252</v>
      </c>
      <c r="L113" s="32">
        <v>2.75</v>
      </c>
      <c r="M113" s="27" t="s">
        <v>284</v>
      </c>
      <c r="N113" s="25" t="s">
        <v>285</v>
      </c>
      <c r="P113" s="25" t="s">
        <v>296</v>
      </c>
    </row>
    <row r="114" spans="1:17" hidden="1" x14ac:dyDescent="0.2">
      <c r="A114" s="25" t="s">
        <v>239</v>
      </c>
      <c r="B114" s="27">
        <v>2011</v>
      </c>
      <c r="C114" s="6">
        <v>2003</v>
      </c>
      <c r="D114" s="25" t="s">
        <v>17</v>
      </c>
      <c r="E114" s="25" t="s">
        <v>47</v>
      </c>
      <c r="F114" s="1" t="s">
        <v>48</v>
      </c>
      <c r="G114" s="25" t="s">
        <v>62</v>
      </c>
      <c r="H114" s="27">
        <v>10</v>
      </c>
      <c r="I114" s="2" t="s">
        <v>19</v>
      </c>
      <c r="J114" s="25" t="s">
        <v>252</v>
      </c>
      <c r="L114" s="32">
        <v>4.24</v>
      </c>
      <c r="M114" s="27" t="s">
        <v>284</v>
      </c>
      <c r="N114" s="25" t="s">
        <v>285</v>
      </c>
      <c r="P114" s="25" t="s">
        <v>297</v>
      </c>
    </row>
    <row r="115" spans="1:17" hidden="1" x14ac:dyDescent="0.2">
      <c r="A115" s="25" t="s">
        <v>239</v>
      </c>
      <c r="B115" s="27">
        <v>2011</v>
      </c>
      <c r="C115" s="6">
        <v>2003</v>
      </c>
      <c r="D115" s="25" t="s">
        <v>26</v>
      </c>
      <c r="E115" s="25" t="s">
        <v>47</v>
      </c>
      <c r="F115" s="1" t="s">
        <v>48</v>
      </c>
      <c r="G115" s="25" t="s">
        <v>63</v>
      </c>
      <c r="H115" s="27">
        <v>13</v>
      </c>
      <c r="I115" s="2" t="s">
        <v>19</v>
      </c>
      <c r="J115" s="25" t="s">
        <v>252</v>
      </c>
      <c r="L115" s="32">
        <v>2.68</v>
      </c>
      <c r="M115" s="27" t="s">
        <v>284</v>
      </c>
      <c r="N115" s="25" t="s">
        <v>285</v>
      </c>
      <c r="P115" s="25" t="s">
        <v>298</v>
      </c>
    </row>
    <row r="116" spans="1:17" hidden="1" x14ac:dyDescent="0.2">
      <c r="A116" s="25" t="s">
        <v>239</v>
      </c>
      <c r="B116" s="27">
        <v>2011</v>
      </c>
      <c r="C116" s="6">
        <v>2003</v>
      </c>
      <c r="D116" s="25" t="s">
        <v>17</v>
      </c>
      <c r="E116" s="25" t="s">
        <v>47</v>
      </c>
      <c r="F116" s="1" t="s">
        <v>48</v>
      </c>
      <c r="G116" s="25" t="s">
        <v>63</v>
      </c>
      <c r="H116" s="27">
        <v>11</v>
      </c>
      <c r="I116" s="2" t="s">
        <v>19</v>
      </c>
      <c r="J116" s="25" t="s">
        <v>252</v>
      </c>
      <c r="L116" s="32">
        <v>3.48</v>
      </c>
      <c r="M116" s="27" t="s">
        <v>284</v>
      </c>
      <c r="N116" s="25" t="s">
        <v>285</v>
      </c>
      <c r="P116" s="25" t="s">
        <v>299</v>
      </c>
    </row>
    <row r="117" spans="1:17" hidden="1" x14ac:dyDescent="0.2">
      <c r="A117" s="25" t="s">
        <v>240</v>
      </c>
      <c r="B117" s="27">
        <v>2011</v>
      </c>
      <c r="C117" s="10">
        <v>2007</v>
      </c>
      <c r="D117" s="29" t="s">
        <v>28</v>
      </c>
      <c r="E117" s="29" t="s">
        <v>334</v>
      </c>
      <c r="F117" s="9" t="s">
        <v>48</v>
      </c>
      <c r="G117" s="9" t="s">
        <v>65</v>
      </c>
      <c r="H117" s="27">
        <v>6</v>
      </c>
      <c r="I117" s="10" t="s">
        <v>32</v>
      </c>
      <c r="J117" s="25" t="s">
        <v>252</v>
      </c>
      <c r="L117" s="32">
        <v>1.83</v>
      </c>
      <c r="M117" s="27" t="s">
        <v>284</v>
      </c>
      <c r="N117" s="25" t="s">
        <v>285</v>
      </c>
      <c r="O117" s="9" t="s">
        <v>357</v>
      </c>
      <c r="P117" s="25" t="s">
        <v>66</v>
      </c>
    </row>
    <row r="118" spans="1:17" hidden="1" x14ac:dyDescent="0.2">
      <c r="A118" s="25" t="s">
        <v>240</v>
      </c>
      <c r="B118" s="27">
        <v>2011</v>
      </c>
      <c r="C118" s="10">
        <v>2007</v>
      </c>
      <c r="D118" s="29" t="s">
        <v>28</v>
      </c>
      <c r="E118" s="29" t="s">
        <v>334</v>
      </c>
      <c r="F118" s="9" t="s">
        <v>48</v>
      </c>
      <c r="G118" s="9" t="s">
        <v>65</v>
      </c>
      <c r="H118" s="27">
        <v>6</v>
      </c>
      <c r="I118" s="10" t="s">
        <v>32</v>
      </c>
      <c r="J118" s="25" t="s">
        <v>252</v>
      </c>
      <c r="L118" s="32">
        <v>1.49</v>
      </c>
      <c r="M118" s="27" t="s">
        <v>284</v>
      </c>
      <c r="N118" s="25" t="s">
        <v>285</v>
      </c>
      <c r="O118" s="9" t="s">
        <v>358</v>
      </c>
      <c r="P118" s="25" t="s">
        <v>300</v>
      </c>
    </row>
    <row r="119" spans="1:17" hidden="1" x14ac:dyDescent="0.2">
      <c r="A119" s="25" t="s">
        <v>240</v>
      </c>
      <c r="B119" s="27">
        <v>2011</v>
      </c>
      <c r="C119" s="10">
        <v>2007</v>
      </c>
      <c r="D119" s="29" t="s">
        <v>17</v>
      </c>
      <c r="E119" s="29" t="s">
        <v>334</v>
      </c>
      <c r="F119" s="9" t="s">
        <v>48</v>
      </c>
      <c r="G119" s="9" t="s">
        <v>65</v>
      </c>
      <c r="H119" s="27">
        <v>4</v>
      </c>
      <c r="I119" s="10" t="s">
        <v>32</v>
      </c>
      <c r="J119" s="25" t="s">
        <v>252</v>
      </c>
      <c r="L119" s="32">
        <v>7.49</v>
      </c>
      <c r="M119" s="27" t="s">
        <v>284</v>
      </c>
      <c r="N119" s="25" t="s">
        <v>285</v>
      </c>
      <c r="O119" s="9" t="s">
        <v>359</v>
      </c>
      <c r="P119" s="25" t="s">
        <v>301</v>
      </c>
    </row>
    <row r="120" spans="1:17" hidden="1" x14ac:dyDescent="0.2">
      <c r="A120" s="25" t="s">
        <v>240</v>
      </c>
      <c r="B120" s="27">
        <v>2011</v>
      </c>
      <c r="C120" s="10">
        <v>2007</v>
      </c>
      <c r="D120" s="29" t="s">
        <v>17</v>
      </c>
      <c r="E120" s="29" t="s">
        <v>334</v>
      </c>
      <c r="F120" s="9" t="s">
        <v>48</v>
      </c>
      <c r="G120" s="9" t="s">
        <v>65</v>
      </c>
      <c r="H120" s="27">
        <v>10</v>
      </c>
      <c r="I120" s="10" t="s">
        <v>32</v>
      </c>
      <c r="J120" s="25" t="s">
        <v>252</v>
      </c>
      <c r="L120" s="32">
        <v>3.85</v>
      </c>
      <c r="M120" s="27" t="s">
        <v>284</v>
      </c>
      <c r="N120" s="25" t="s">
        <v>285</v>
      </c>
      <c r="O120" s="9" t="s">
        <v>360</v>
      </c>
      <c r="P120" s="25" t="s">
        <v>302</v>
      </c>
    </row>
    <row r="121" spans="1:17" x14ac:dyDescent="0.2">
      <c r="A121" s="33" t="s">
        <v>369</v>
      </c>
      <c r="B121" s="27">
        <v>1997</v>
      </c>
      <c r="C121" s="27" t="s">
        <v>351</v>
      </c>
      <c r="D121" s="33" t="s">
        <v>367</v>
      </c>
      <c r="E121" s="25" t="s">
        <v>47</v>
      </c>
      <c r="F121" s="3" t="s">
        <v>48</v>
      </c>
      <c r="G121" s="25" t="s">
        <v>65</v>
      </c>
      <c r="H121" s="25" t="s">
        <v>16</v>
      </c>
      <c r="I121" s="25" t="s">
        <v>16</v>
      </c>
      <c r="J121" s="25" t="s">
        <v>371</v>
      </c>
      <c r="K121" s="25" t="s">
        <v>386</v>
      </c>
      <c r="L121" s="34">
        <v>3.04</v>
      </c>
      <c r="M121" s="27" t="s">
        <v>284</v>
      </c>
      <c r="N121" s="25" t="s">
        <v>289</v>
      </c>
      <c r="O121" s="33"/>
    </row>
    <row r="122" spans="1:17" x14ac:dyDescent="0.2">
      <c r="A122" s="33" t="s">
        <v>369</v>
      </c>
      <c r="B122" s="27">
        <v>1997</v>
      </c>
      <c r="C122" s="27" t="s">
        <v>351</v>
      </c>
      <c r="D122" s="33" t="s">
        <v>367</v>
      </c>
      <c r="E122" s="25" t="s">
        <v>47</v>
      </c>
      <c r="F122" s="3" t="s">
        <v>48</v>
      </c>
      <c r="G122" s="25" t="s">
        <v>65</v>
      </c>
      <c r="H122" s="33" t="s">
        <v>16</v>
      </c>
      <c r="I122" s="33" t="s">
        <v>16</v>
      </c>
      <c r="J122" s="25" t="s">
        <v>373</v>
      </c>
      <c r="K122" s="25" t="s">
        <v>385</v>
      </c>
      <c r="L122" s="34">
        <v>0.36</v>
      </c>
      <c r="M122" s="27" t="s">
        <v>284</v>
      </c>
      <c r="N122" s="25" t="s">
        <v>289</v>
      </c>
    </row>
    <row r="123" spans="1:17" hidden="1" x14ac:dyDescent="0.2">
      <c r="A123" s="25" t="s">
        <v>238</v>
      </c>
      <c r="B123" s="27">
        <v>2007</v>
      </c>
      <c r="C123" s="27" t="s">
        <v>361</v>
      </c>
      <c r="D123" s="25" t="s">
        <v>25</v>
      </c>
      <c r="E123" s="25" t="s">
        <v>47</v>
      </c>
      <c r="F123" s="1" t="s">
        <v>48</v>
      </c>
      <c r="G123" s="25" t="s">
        <v>65</v>
      </c>
      <c r="H123" s="27">
        <v>10</v>
      </c>
      <c r="I123" s="25" t="s">
        <v>19</v>
      </c>
      <c r="J123" s="25" t="s">
        <v>252</v>
      </c>
      <c r="L123" s="32">
        <v>2.06</v>
      </c>
      <c r="M123" s="27" t="s">
        <v>284</v>
      </c>
      <c r="N123" s="25" t="s">
        <v>285</v>
      </c>
      <c r="O123" s="4" t="s">
        <v>362</v>
      </c>
      <c r="P123" s="25" t="s">
        <v>292</v>
      </c>
      <c r="Q123" s="4" t="s">
        <v>347</v>
      </c>
    </row>
    <row r="124" spans="1:17" hidden="1" x14ac:dyDescent="0.2">
      <c r="A124" s="25" t="s">
        <v>238</v>
      </c>
      <c r="B124" s="27">
        <v>2007</v>
      </c>
      <c r="C124" s="27" t="s">
        <v>361</v>
      </c>
      <c r="D124" s="25" t="s">
        <v>25</v>
      </c>
      <c r="E124" s="25" t="s">
        <v>47</v>
      </c>
      <c r="F124" s="1" t="s">
        <v>48</v>
      </c>
      <c r="G124" s="25" t="s">
        <v>65</v>
      </c>
      <c r="H124" s="27">
        <v>10</v>
      </c>
      <c r="I124" s="25" t="s">
        <v>19</v>
      </c>
      <c r="J124" s="25" t="s">
        <v>252</v>
      </c>
      <c r="L124" s="32">
        <v>1</v>
      </c>
      <c r="M124" s="27" t="s">
        <v>284</v>
      </c>
      <c r="N124" s="25" t="s">
        <v>285</v>
      </c>
      <c r="O124" s="4" t="s">
        <v>363</v>
      </c>
      <c r="P124" s="25" t="s">
        <v>292</v>
      </c>
      <c r="Q124" s="4" t="s">
        <v>347</v>
      </c>
    </row>
    <row r="125" spans="1:17" hidden="1" x14ac:dyDescent="0.2">
      <c r="A125" s="25" t="s">
        <v>238</v>
      </c>
      <c r="B125" s="27">
        <v>2007</v>
      </c>
      <c r="C125" s="27" t="s">
        <v>361</v>
      </c>
      <c r="D125" s="25" t="s">
        <v>25</v>
      </c>
      <c r="E125" s="25" t="s">
        <v>47</v>
      </c>
      <c r="F125" s="1" t="s">
        <v>48</v>
      </c>
      <c r="G125" s="25" t="s">
        <v>65</v>
      </c>
      <c r="H125" s="27">
        <v>10</v>
      </c>
      <c r="I125" s="25" t="s">
        <v>19</v>
      </c>
      <c r="J125" s="25" t="s">
        <v>252</v>
      </c>
      <c r="L125" s="32">
        <v>2.02</v>
      </c>
      <c r="M125" s="27" t="s">
        <v>284</v>
      </c>
      <c r="N125" s="25" t="s">
        <v>286</v>
      </c>
      <c r="O125" s="4" t="s">
        <v>362</v>
      </c>
      <c r="P125" s="25" t="s">
        <v>292</v>
      </c>
      <c r="Q125" s="4" t="s">
        <v>347</v>
      </c>
    </row>
    <row r="126" spans="1:17" hidden="1" x14ac:dyDescent="0.2">
      <c r="A126" s="25" t="s">
        <v>238</v>
      </c>
      <c r="B126" s="27">
        <v>2007</v>
      </c>
      <c r="C126" s="27" t="s">
        <v>361</v>
      </c>
      <c r="D126" s="25" t="s">
        <v>25</v>
      </c>
      <c r="E126" s="25" t="s">
        <v>47</v>
      </c>
      <c r="F126" s="1" t="s">
        <v>48</v>
      </c>
      <c r="G126" s="25" t="s">
        <v>65</v>
      </c>
      <c r="H126" s="27">
        <v>10</v>
      </c>
      <c r="I126" s="25" t="s">
        <v>19</v>
      </c>
      <c r="J126" s="25" t="s">
        <v>252</v>
      </c>
      <c r="L126" s="32">
        <v>1.9</v>
      </c>
      <c r="M126" s="27" t="s">
        <v>284</v>
      </c>
      <c r="N126" s="25" t="s">
        <v>286</v>
      </c>
      <c r="O126" s="4" t="s">
        <v>363</v>
      </c>
      <c r="P126" s="25" t="s">
        <v>292</v>
      </c>
      <c r="Q126" s="4" t="s">
        <v>347</v>
      </c>
    </row>
    <row r="127" spans="1:17" hidden="1" x14ac:dyDescent="0.2">
      <c r="A127" s="25" t="s">
        <v>238</v>
      </c>
      <c r="B127" s="27">
        <v>2007</v>
      </c>
      <c r="C127" s="27" t="s">
        <v>361</v>
      </c>
      <c r="D127" s="25" t="s">
        <v>25</v>
      </c>
      <c r="E127" s="25" t="s">
        <v>47</v>
      </c>
      <c r="F127" s="1" t="s">
        <v>48</v>
      </c>
      <c r="G127" s="25" t="s">
        <v>65</v>
      </c>
      <c r="H127" s="27">
        <v>10</v>
      </c>
      <c r="I127" s="25" t="s">
        <v>19</v>
      </c>
      <c r="J127" s="25" t="s">
        <v>252</v>
      </c>
      <c r="L127" s="32">
        <v>1.77</v>
      </c>
      <c r="M127" s="27" t="s">
        <v>284</v>
      </c>
      <c r="N127" s="25" t="s">
        <v>288</v>
      </c>
      <c r="O127" s="4" t="s">
        <v>362</v>
      </c>
      <c r="P127" s="25" t="s">
        <v>292</v>
      </c>
      <c r="Q127" s="4" t="s">
        <v>347</v>
      </c>
    </row>
    <row r="128" spans="1:17" hidden="1" x14ac:dyDescent="0.2">
      <c r="A128" s="25" t="s">
        <v>238</v>
      </c>
      <c r="B128" s="27">
        <v>2007</v>
      </c>
      <c r="C128" s="27" t="s">
        <v>361</v>
      </c>
      <c r="D128" s="25" t="s">
        <v>25</v>
      </c>
      <c r="E128" s="25" t="s">
        <v>47</v>
      </c>
      <c r="F128" s="1" t="s">
        <v>48</v>
      </c>
      <c r="G128" s="25" t="s">
        <v>65</v>
      </c>
      <c r="H128" s="27">
        <v>10</v>
      </c>
      <c r="I128" s="25" t="s">
        <v>19</v>
      </c>
      <c r="J128" s="25" t="s">
        <v>252</v>
      </c>
      <c r="L128" s="32">
        <v>1.28</v>
      </c>
      <c r="M128" s="27" t="s">
        <v>284</v>
      </c>
      <c r="N128" s="25" t="s">
        <v>288</v>
      </c>
      <c r="O128" s="4" t="s">
        <v>363</v>
      </c>
      <c r="P128" s="25" t="s">
        <v>292</v>
      </c>
      <c r="Q128" s="4" t="s">
        <v>347</v>
      </c>
    </row>
    <row r="129" spans="1:17" hidden="1" x14ac:dyDescent="0.2">
      <c r="A129" s="25" t="s">
        <v>238</v>
      </c>
      <c r="B129" s="27">
        <v>2007</v>
      </c>
      <c r="C129" s="27" t="s">
        <v>361</v>
      </c>
      <c r="D129" s="25" t="s">
        <v>25</v>
      </c>
      <c r="E129" s="25" t="s">
        <v>47</v>
      </c>
      <c r="F129" s="1" t="s">
        <v>48</v>
      </c>
      <c r="G129" s="25" t="s">
        <v>65</v>
      </c>
      <c r="H129" s="27">
        <v>12</v>
      </c>
      <c r="I129" s="25" t="s">
        <v>19</v>
      </c>
      <c r="J129" s="25" t="s">
        <v>252</v>
      </c>
      <c r="L129" s="32">
        <v>1.68</v>
      </c>
      <c r="M129" s="27" t="s">
        <v>284</v>
      </c>
      <c r="N129" s="25" t="s">
        <v>285</v>
      </c>
      <c r="O129" s="4" t="s">
        <v>362</v>
      </c>
      <c r="P129" s="25" t="s">
        <v>292</v>
      </c>
      <c r="Q129" s="4" t="s">
        <v>346</v>
      </c>
    </row>
    <row r="130" spans="1:17" hidden="1" x14ac:dyDescent="0.2">
      <c r="A130" s="25" t="s">
        <v>238</v>
      </c>
      <c r="B130" s="27">
        <v>2007</v>
      </c>
      <c r="C130" s="27" t="s">
        <v>361</v>
      </c>
      <c r="D130" s="25" t="s">
        <v>25</v>
      </c>
      <c r="E130" s="25" t="s">
        <v>47</v>
      </c>
      <c r="F130" s="1" t="s">
        <v>48</v>
      </c>
      <c r="G130" s="25" t="s">
        <v>65</v>
      </c>
      <c r="H130" s="27">
        <v>10</v>
      </c>
      <c r="I130" s="25" t="s">
        <v>19</v>
      </c>
      <c r="J130" s="25" t="s">
        <v>252</v>
      </c>
      <c r="L130" s="32">
        <v>0.77</v>
      </c>
      <c r="M130" s="27" t="s">
        <v>284</v>
      </c>
      <c r="N130" s="25" t="s">
        <v>285</v>
      </c>
      <c r="O130" s="4" t="s">
        <v>363</v>
      </c>
      <c r="P130" s="25" t="s">
        <v>292</v>
      </c>
      <c r="Q130" s="4" t="s">
        <v>346</v>
      </c>
    </row>
    <row r="131" spans="1:17" hidden="1" x14ac:dyDescent="0.2">
      <c r="A131" s="25" t="s">
        <v>238</v>
      </c>
      <c r="B131" s="27">
        <v>2007</v>
      </c>
      <c r="C131" s="27" t="s">
        <v>361</v>
      </c>
      <c r="D131" s="25" t="s">
        <v>25</v>
      </c>
      <c r="E131" s="25" t="s">
        <v>47</v>
      </c>
      <c r="F131" s="1" t="s">
        <v>48</v>
      </c>
      <c r="G131" s="25" t="s">
        <v>65</v>
      </c>
      <c r="H131" s="27">
        <v>12</v>
      </c>
      <c r="I131" s="25" t="s">
        <v>19</v>
      </c>
      <c r="J131" s="25" t="s">
        <v>252</v>
      </c>
      <c r="L131" s="32">
        <v>1.99</v>
      </c>
      <c r="M131" s="27" t="s">
        <v>284</v>
      </c>
      <c r="N131" s="25" t="s">
        <v>286</v>
      </c>
      <c r="O131" s="4" t="s">
        <v>362</v>
      </c>
      <c r="P131" s="25" t="s">
        <v>292</v>
      </c>
      <c r="Q131" s="4" t="s">
        <v>346</v>
      </c>
    </row>
    <row r="132" spans="1:17" hidden="1" x14ac:dyDescent="0.2">
      <c r="A132" s="25" t="s">
        <v>238</v>
      </c>
      <c r="B132" s="27">
        <v>2007</v>
      </c>
      <c r="C132" s="27" t="s">
        <v>361</v>
      </c>
      <c r="D132" s="25" t="s">
        <v>25</v>
      </c>
      <c r="E132" s="25" t="s">
        <v>47</v>
      </c>
      <c r="F132" s="1" t="s">
        <v>48</v>
      </c>
      <c r="G132" s="25" t="s">
        <v>65</v>
      </c>
      <c r="H132" s="27">
        <v>10</v>
      </c>
      <c r="I132" s="25" t="s">
        <v>19</v>
      </c>
      <c r="J132" s="25" t="s">
        <v>252</v>
      </c>
      <c r="L132" s="32">
        <v>1.54</v>
      </c>
      <c r="M132" s="27" t="s">
        <v>284</v>
      </c>
      <c r="N132" s="25" t="s">
        <v>286</v>
      </c>
      <c r="O132" s="4" t="s">
        <v>363</v>
      </c>
      <c r="P132" s="25" t="s">
        <v>292</v>
      </c>
      <c r="Q132" s="4" t="s">
        <v>346</v>
      </c>
    </row>
    <row r="133" spans="1:17" hidden="1" x14ac:dyDescent="0.2">
      <c r="A133" s="25" t="s">
        <v>238</v>
      </c>
      <c r="B133" s="27">
        <v>2007</v>
      </c>
      <c r="C133" s="27" t="s">
        <v>361</v>
      </c>
      <c r="D133" s="25" t="s">
        <v>25</v>
      </c>
      <c r="E133" s="25" t="s">
        <v>47</v>
      </c>
      <c r="F133" s="1" t="s">
        <v>48</v>
      </c>
      <c r="G133" s="25" t="s">
        <v>65</v>
      </c>
      <c r="H133" s="27">
        <v>12</v>
      </c>
      <c r="I133" s="25" t="s">
        <v>19</v>
      </c>
      <c r="J133" s="25" t="s">
        <v>252</v>
      </c>
      <c r="L133" s="32">
        <v>8.48</v>
      </c>
      <c r="M133" s="27" t="s">
        <v>284</v>
      </c>
      <c r="N133" s="25" t="s">
        <v>288</v>
      </c>
      <c r="O133" s="4" t="s">
        <v>362</v>
      </c>
      <c r="P133" s="25" t="s">
        <v>292</v>
      </c>
      <c r="Q133" s="4" t="s">
        <v>346</v>
      </c>
    </row>
    <row r="134" spans="1:17" hidden="1" x14ac:dyDescent="0.2">
      <c r="A134" s="25" t="s">
        <v>238</v>
      </c>
      <c r="B134" s="27">
        <v>2007</v>
      </c>
      <c r="C134" s="27" t="s">
        <v>361</v>
      </c>
      <c r="D134" s="25" t="s">
        <v>25</v>
      </c>
      <c r="E134" s="25" t="s">
        <v>47</v>
      </c>
      <c r="F134" s="1" t="s">
        <v>48</v>
      </c>
      <c r="G134" s="25" t="s">
        <v>65</v>
      </c>
      <c r="H134" s="27">
        <v>10</v>
      </c>
      <c r="I134" s="25" t="s">
        <v>19</v>
      </c>
      <c r="J134" s="25" t="s">
        <v>252</v>
      </c>
      <c r="L134" s="32">
        <v>1.93</v>
      </c>
      <c r="M134" s="27" t="s">
        <v>284</v>
      </c>
      <c r="N134" s="25" t="s">
        <v>288</v>
      </c>
      <c r="O134" s="4" t="s">
        <v>363</v>
      </c>
      <c r="P134" s="25" t="s">
        <v>292</v>
      </c>
      <c r="Q134" s="4" t="s">
        <v>346</v>
      </c>
    </row>
    <row r="135" spans="1:17" hidden="1" x14ac:dyDescent="0.2">
      <c r="A135" s="25" t="s">
        <v>237</v>
      </c>
      <c r="B135" s="27">
        <v>2014</v>
      </c>
      <c r="C135" s="27" t="s">
        <v>364</v>
      </c>
      <c r="D135" s="25" t="s">
        <v>17</v>
      </c>
      <c r="E135" s="25" t="s">
        <v>365</v>
      </c>
      <c r="F135" s="1" t="s">
        <v>48</v>
      </c>
      <c r="G135" s="25" t="s">
        <v>323</v>
      </c>
      <c r="H135" s="27">
        <v>10</v>
      </c>
      <c r="I135" s="25" t="s">
        <v>19</v>
      </c>
      <c r="J135" s="25" t="s">
        <v>252</v>
      </c>
      <c r="L135" s="32">
        <v>13.1</v>
      </c>
      <c r="M135" s="27" t="s">
        <v>284</v>
      </c>
      <c r="N135" s="25" t="s">
        <v>289</v>
      </c>
      <c r="P135" s="25" t="s">
        <v>291</v>
      </c>
    </row>
    <row r="136" spans="1:17" hidden="1" x14ac:dyDescent="0.2">
      <c r="A136" s="25" t="s">
        <v>237</v>
      </c>
      <c r="B136" s="27">
        <v>2014</v>
      </c>
      <c r="C136" s="27" t="s">
        <v>364</v>
      </c>
      <c r="D136" s="25" t="s">
        <v>17</v>
      </c>
      <c r="E136" s="25" t="s">
        <v>365</v>
      </c>
      <c r="F136" s="1" t="s">
        <v>48</v>
      </c>
      <c r="G136" s="25" t="s">
        <v>65</v>
      </c>
      <c r="H136" s="27">
        <v>10</v>
      </c>
      <c r="I136" s="25" t="s">
        <v>19</v>
      </c>
      <c r="J136" s="25" t="s">
        <v>252</v>
      </c>
      <c r="L136" s="32">
        <v>12.4</v>
      </c>
      <c r="M136" s="27" t="s">
        <v>284</v>
      </c>
      <c r="N136" s="25" t="s">
        <v>289</v>
      </c>
      <c r="P136" s="25" t="s">
        <v>291</v>
      </c>
    </row>
    <row r="137" spans="1:17" hidden="1" x14ac:dyDescent="0.2">
      <c r="A137" s="25" t="s">
        <v>237</v>
      </c>
      <c r="B137" s="27">
        <v>2014</v>
      </c>
      <c r="C137" s="27" t="s">
        <v>364</v>
      </c>
      <c r="D137" s="25" t="s">
        <v>17</v>
      </c>
      <c r="E137" s="25" t="s">
        <v>365</v>
      </c>
      <c r="F137" s="1" t="s">
        <v>48</v>
      </c>
      <c r="G137" s="25" t="s">
        <v>162</v>
      </c>
      <c r="H137" s="27">
        <v>11</v>
      </c>
      <c r="I137" s="25" t="s">
        <v>19</v>
      </c>
      <c r="J137" s="25" t="s">
        <v>252</v>
      </c>
      <c r="L137" s="32">
        <v>6.1</v>
      </c>
      <c r="M137" s="27" t="s">
        <v>284</v>
      </c>
      <c r="N137" s="25" t="s">
        <v>289</v>
      </c>
      <c r="P137" s="25" t="s">
        <v>291</v>
      </c>
    </row>
    <row r="138" spans="1:17" hidden="1" x14ac:dyDescent="0.2">
      <c r="A138" s="25" t="s">
        <v>237</v>
      </c>
      <c r="B138" s="27">
        <v>2014</v>
      </c>
      <c r="C138" s="27" t="s">
        <v>364</v>
      </c>
      <c r="D138" s="25" t="s">
        <v>17</v>
      </c>
      <c r="E138" s="25" t="s">
        <v>365</v>
      </c>
      <c r="F138" s="1" t="s">
        <v>48</v>
      </c>
      <c r="G138" s="25" t="s">
        <v>324</v>
      </c>
      <c r="H138" s="27">
        <v>13</v>
      </c>
      <c r="I138" s="25" t="s">
        <v>19</v>
      </c>
      <c r="J138" s="25" t="s">
        <v>252</v>
      </c>
      <c r="L138" s="32">
        <v>10</v>
      </c>
      <c r="M138" s="27" t="s">
        <v>284</v>
      </c>
      <c r="N138" s="25" t="s">
        <v>289</v>
      </c>
      <c r="P138" s="25" t="s">
        <v>291</v>
      </c>
    </row>
    <row r="139" spans="1:17" hidden="1" x14ac:dyDescent="0.2">
      <c r="A139" s="25" t="s">
        <v>237</v>
      </c>
      <c r="B139" s="27">
        <v>2014</v>
      </c>
      <c r="C139" s="27" t="s">
        <v>364</v>
      </c>
      <c r="D139" s="25" t="s">
        <v>17</v>
      </c>
      <c r="E139" s="25" t="s">
        <v>365</v>
      </c>
      <c r="F139" s="1" t="s">
        <v>48</v>
      </c>
      <c r="G139" s="25" t="s">
        <v>325</v>
      </c>
      <c r="H139" s="27">
        <v>10</v>
      </c>
      <c r="I139" s="25" t="s">
        <v>19</v>
      </c>
      <c r="J139" s="25" t="s">
        <v>252</v>
      </c>
      <c r="L139" s="32">
        <v>6.3</v>
      </c>
      <c r="M139" s="27" t="s">
        <v>284</v>
      </c>
      <c r="N139" s="25" t="s">
        <v>289</v>
      </c>
      <c r="P139" s="25" t="s">
        <v>291</v>
      </c>
    </row>
    <row r="140" spans="1:17" hidden="1" x14ac:dyDescent="0.2">
      <c r="A140" s="25" t="s">
        <v>237</v>
      </c>
      <c r="B140" s="27">
        <v>2014</v>
      </c>
      <c r="C140" s="27" t="s">
        <v>364</v>
      </c>
      <c r="D140" s="25" t="s">
        <v>17</v>
      </c>
      <c r="E140" s="25" t="s">
        <v>365</v>
      </c>
      <c r="F140" s="1" t="s">
        <v>48</v>
      </c>
      <c r="G140" s="25" t="s">
        <v>326</v>
      </c>
      <c r="H140" s="27">
        <v>7</v>
      </c>
      <c r="I140" s="25" t="s">
        <v>19</v>
      </c>
      <c r="J140" s="25" t="s">
        <v>252</v>
      </c>
      <c r="L140" s="32">
        <v>14.8</v>
      </c>
      <c r="M140" s="27" t="s">
        <v>284</v>
      </c>
      <c r="N140" s="25" t="s">
        <v>289</v>
      </c>
      <c r="P140" s="25" t="s">
        <v>291</v>
      </c>
    </row>
    <row r="141" spans="1:17" hidden="1" x14ac:dyDescent="0.2">
      <c r="A141" s="25" t="s">
        <v>237</v>
      </c>
      <c r="B141" s="27">
        <v>2014</v>
      </c>
      <c r="C141" s="27" t="s">
        <v>364</v>
      </c>
      <c r="D141" s="25" t="s">
        <v>17</v>
      </c>
      <c r="E141" s="25" t="s">
        <v>365</v>
      </c>
      <c r="F141" s="1" t="s">
        <v>48</v>
      </c>
      <c r="G141" s="25" t="s">
        <v>73</v>
      </c>
      <c r="H141" s="27">
        <v>9</v>
      </c>
      <c r="I141" s="25" t="s">
        <v>19</v>
      </c>
      <c r="J141" s="25" t="s">
        <v>252</v>
      </c>
      <c r="L141" s="32">
        <v>12</v>
      </c>
      <c r="M141" s="27" t="s">
        <v>284</v>
      </c>
      <c r="N141" s="25" t="s">
        <v>289</v>
      </c>
      <c r="P141" s="25" t="s">
        <v>291</v>
      </c>
    </row>
    <row r="142" spans="1:17" hidden="1" x14ac:dyDescent="0.2">
      <c r="A142" s="25" t="s">
        <v>237</v>
      </c>
      <c r="B142" s="27">
        <v>2014</v>
      </c>
      <c r="C142" s="27" t="s">
        <v>364</v>
      </c>
      <c r="D142" s="25" t="s">
        <v>28</v>
      </c>
      <c r="E142" s="25" t="s">
        <v>365</v>
      </c>
      <c r="F142" s="1" t="s">
        <v>48</v>
      </c>
      <c r="G142" s="25" t="s">
        <v>323</v>
      </c>
      <c r="H142" s="27">
        <v>9</v>
      </c>
      <c r="I142" s="25" t="s">
        <v>19</v>
      </c>
      <c r="J142" s="25" t="s">
        <v>252</v>
      </c>
      <c r="L142" s="32">
        <v>10.4</v>
      </c>
      <c r="M142" s="27" t="s">
        <v>284</v>
      </c>
      <c r="N142" s="25" t="s">
        <v>289</v>
      </c>
      <c r="P142" s="25" t="s">
        <v>291</v>
      </c>
    </row>
    <row r="143" spans="1:17" hidden="1" x14ac:dyDescent="0.2">
      <c r="A143" s="25" t="s">
        <v>237</v>
      </c>
      <c r="B143" s="27">
        <v>2014</v>
      </c>
      <c r="C143" s="27" t="s">
        <v>364</v>
      </c>
      <c r="D143" s="25" t="s">
        <v>28</v>
      </c>
      <c r="E143" s="25" t="s">
        <v>365</v>
      </c>
      <c r="F143" s="1" t="s">
        <v>48</v>
      </c>
      <c r="G143" s="25" t="s">
        <v>65</v>
      </c>
      <c r="H143" s="27">
        <v>10</v>
      </c>
      <c r="I143" s="25" t="s">
        <v>19</v>
      </c>
      <c r="J143" s="25" t="s">
        <v>252</v>
      </c>
      <c r="L143" s="32">
        <v>12.1</v>
      </c>
      <c r="M143" s="27" t="s">
        <v>284</v>
      </c>
      <c r="N143" s="25" t="s">
        <v>289</v>
      </c>
      <c r="P143" s="25" t="s">
        <v>291</v>
      </c>
    </row>
    <row r="144" spans="1:17" hidden="1" x14ac:dyDescent="0.2">
      <c r="A144" s="25" t="s">
        <v>237</v>
      </c>
      <c r="B144" s="27">
        <v>2014</v>
      </c>
      <c r="C144" s="27" t="s">
        <v>364</v>
      </c>
      <c r="D144" s="25" t="s">
        <v>26</v>
      </c>
      <c r="E144" s="25" t="s">
        <v>365</v>
      </c>
      <c r="F144" s="1" t="s">
        <v>48</v>
      </c>
      <c r="G144" s="25" t="s">
        <v>327</v>
      </c>
      <c r="H144" s="27">
        <v>11</v>
      </c>
      <c r="I144" s="25" t="s">
        <v>19</v>
      </c>
      <c r="J144" s="25" t="s">
        <v>252</v>
      </c>
      <c r="L144" s="32">
        <v>7.2</v>
      </c>
      <c r="M144" s="27" t="s">
        <v>284</v>
      </c>
      <c r="N144" s="25" t="s">
        <v>289</v>
      </c>
      <c r="P144" s="25" t="s">
        <v>291</v>
      </c>
    </row>
    <row r="145" spans="1:16" hidden="1" x14ac:dyDescent="0.2">
      <c r="A145" s="25" t="s">
        <v>237</v>
      </c>
      <c r="B145" s="27">
        <v>2014</v>
      </c>
      <c r="C145" s="27" t="s">
        <v>364</v>
      </c>
      <c r="D145" s="25" t="s">
        <v>26</v>
      </c>
      <c r="E145" s="25" t="s">
        <v>365</v>
      </c>
      <c r="F145" s="1" t="s">
        <v>48</v>
      </c>
      <c r="G145" s="25" t="s">
        <v>162</v>
      </c>
      <c r="H145" s="27">
        <v>13</v>
      </c>
      <c r="I145" s="25" t="s">
        <v>19</v>
      </c>
      <c r="J145" s="25" t="s">
        <v>252</v>
      </c>
      <c r="L145" s="32">
        <v>6.6</v>
      </c>
      <c r="M145" s="27" t="s">
        <v>284</v>
      </c>
      <c r="N145" s="25" t="s">
        <v>289</v>
      </c>
      <c r="P145" s="25" t="s">
        <v>291</v>
      </c>
    </row>
    <row r="146" spans="1:16" hidden="1" x14ac:dyDescent="0.2">
      <c r="A146" s="25" t="s">
        <v>237</v>
      </c>
      <c r="B146" s="27">
        <v>2014</v>
      </c>
      <c r="C146" s="27" t="s">
        <v>364</v>
      </c>
      <c r="D146" s="25" t="s">
        <v>27</v>
      </c>
      <c r="E146" s="25" t="s">
        <v>365</v>
      </c>
      <c r="F146" s="1" t="s">
        <v>48</v>
      </c>
      <c r="G146" s="25" t="s">
        <v>323</v>
      </c>
      <c r="H146" s="27">
        <v>11</v>
      </c>
      <c r="I146" s="25" t="s">
        <v>19</v>
      </c>
      <c r="J146" s="25" t="s">
        <v>252</v>
      </c>
      <c r="L146" s="32">
        <v>5.6</v>
      </c>
      <c r="M146" s="27" t="s">
        <v>284</v>
      </c>
      <c r="N146" s="25" t="s">
        <v>289</v>
      </c>
      <c r="P146" s="25" t="s">
        <v>291</v>
      </c>
    </row>
    <row r="147" spans="1:16" hidden="1" x14ac:dyDescent="0.2">
      <c r="A147" s="25" t="s">
        <v>237</v>
      </c>
      <c r="B147" s="27">
        <v>2014</v>
      </c>
      <c r="C147" s="27" t="s">
        <v>364</v>
      </c>
      <c r="D147" s="25" t="s">
        <v>27</v>
      </c>
      <c r="E147" s="25" t="s">
        <v>365</v>
      </c>
      <c r="F147" s="1" t="s">
        <v>48</v>
      </c>
      <c r="G147" s="25" t="s">
        <v>162</v>
      </c>
      <c r="H147" s="27">
        <v>10</v>
      </c>
      <c r="I147" s="25" t="s">
        <v>19</v>
      </c>
      <c r="J147" s="25" t="s">
        <v>252</v>
      </c>
      <c r="L147" s="32">
        <v>3.9</v>
      </c>
      <c r="M147" s="27" t="s">
        <v>284</v>
      </c>
      <c r="N147" s="25" t="s">
        <v>289</v>
      </c>
      <c r="P147" s="25" t="s">
        <v>291</v>
      </c>
    </row>
    <row r="148" spans="1:16" hidden="1" x14ac:dyDescent="0.2">
      <c r="A148" s="25" t="s">
        <v>237</v>
      </c>
      <c r="B148" s="27">
        <v>2014</v>
      </c>
      <c r="C148" s="27" t="s">
        <v>364</v>
      </c>
      <c r="D148" s="25" t="s">
        <v>25</v>
      </c>
      <c r="E148" s="25" t="s">
        <v>365</v>
      </c>
      <c r="F148" s="1" t="s">
        <v>48</v>
      </c>
      <c r="G148" s="25" t="s">
        <v>327</v>
      </c>
      <c r="H148" s="27">
        <v>10</v>
      </c>
      <c r="I148" s="25" t="s">
        <v>19</v>
      </c>
      <c r="J148" s="25" t="s">
        <v>252</v>
      </c>
      <c r="L148" s="32">
        <v>2.9</v>
      </c>
      <c r="M148" s="27" t="s">
        <v>284</v>
      </c>
      <c r="N148" s="25" t="s">
        <v>289</v>
      </c>
      <c r="P148" s="25" t="s">
        <v>291</v>
      </c>
    </row>
    <row r="149" spans="1:16" hidden="1" x14ac:dyDescent="0.2">
      <c r="A149" s="25" t="s">
        <v>237</v>
      </c>
      <c r="B149" s="27">
        <v>2014</v>
      </c>
      <c r="C149" s="27" t="s">
        <v>364</v>
      </c>
      <c r="D149" s="25" t="s">
        <v>25</v>
      </c>
      <c r="E149" s="25" t="s">
        <v>365</v>
      </c>
      <c r="F149" s="1" t="s">
        <v>48</v>
      </c>
      <c r="G149" s="25" t="s">
        <v>162</v>
      </c>
      <c r="H149" s="27">
        <v>11</v>
      </c>
      <c r="I149" s="25" t="s">
        <v>19</v>
      </c>
      <c r="J149" s="25" t="s">
        <v>252</v>
      </c>
      <c r="L149" s="32">
        <v>3.2</v>
      </c>
      <c r="M149" s="27" t="s">
        <v>284</v>
      </c>
      <c r="N149" s="25" t="s">
        <v>289</v>
      </c>
      <c r="P149" s="25" t="s">
        <v>291</v>
      </c>
    </row>
    <row r="150" spans="1:16" hidden="1" x14ac:dyDescent="0.2">
      <c r="A150" s="25" t="s">
        <v>245</v>
      </c>
      <c r="B150" s="27">
        <v>1992</v>
      </c>
      <c r="C150" s="27">
        <v>1988</v>
      </c>
      <c r="D150" s="25" t="s">
        <v>28</v>
      </c>
      <c r="E150" s="25" t="s">
        <v>18</v>
      </c>
      <c r="F150" s="1" t="s">
        <v>331</v>
      </c>
      <c r="G150" s="25" t="s">
        <v>331</v>
      </c>
      <c r="H150" s="27">
        <v>22</v>
      </c>
      <c r="I150" s="25" t="s">
        <v>19</v>
      </c>
      <c r="J150" s="25" t="s">
        <v>253</v>
      </c>
      <c r="K150" s="25" t="s">
        <v>382</v>
      </c>
      <c r="L150" s="32">
        <v>0.1</v>
      </c>
      <c r="M150" s="27" t="s">
        <v>284</v>
      </c>
      <c r="N150" s="25" t="s">
        <v>285</v>
      </c>
      <c r="O150" s="25" t="s">
        <v>337</v>
      </c>
      <c r="P150" s="30" t="s">
        <v>313</v>
      </c>
    </row>
    <row r="151" spans="1:16" hidden="1" x14ac:dyDescent="0.2">
      <c r="A151" s="25" t="s">
        <v>245</v>
      </c>
      <c r="B151" s="27">
        <v>1992</v>
      </c>
      <c r="C151" s="27">
        <v>1988</v>
      </c>
      <c r="D151" s="25" t="s">
        <v>28</v>
      </c>
      <c r="E151" s="25" t="s">
        <v>18</v>
      </c>
      <c r="F151" s="1" t="s">
        <v>331</v>
      </c>
      <c r="G151" s="25" t="s">
        <v>331</v>
      </c>
      <c r="H151" s="27">
        <v>2</v>
      </c>
      <c r="I151" s="25" t="s">
        <v>32</v>
      </c>
      <c r="J151" s="25" t="s">
        <v>253</v>
      </c>
      <c r="K151" s="25" t="s">
        <v>382</v>
      </c>
      <c r="L151" s="32">
        <v>1.1400000000000001</v>
      </c>
      <c r="M151" s="27" t="s">
        <v>284</v>
      </c>
      <c r="N151" s="25" t="s">
        <v>285</v>
      </c>
      <c r="O151" s="25" t="s">
        <v>338</v>
      </c>
      <c r="P151" s="30" t="s">
        <v>313</v>
      </c>
    </row>
    <row r="152" spans="1:16" hidden="1" x14ac:dyDescent="0.2">
      <c r="A152" s="25" t="s">
        <v>245</v>
      </c>
      <c r="B152" s="27">
        <v>1992</v>
      </c>
      <c r="C152" s="27">
        <v>1988</v>
      </c>
      <c r="D152" s="25" t="s">
        <v>28</v>
      </c>
      <c r="E152" s="25" t="s">
        <v>18</v>
      </c>
      <c r="F152" s="1" t="s">
        <v>331</v>
      </c>
      <c r="G152" s="25" t="s">
        <v>331</v>
      </c>
      <c r="H152" s="27">
        <v>22</v>
      </c>
      <c r="I152" s="25" t="s">
        <v>19</v>
      </c>
      <c r="J152" s="25" t="s">
        <v>254</v>
      </c>
      <c r="K152" s="25" t="s">
        <v>382</v>
      </c>
      <c r="L152" s="32">
        <v>0.01</v>
      </c>
      <c r="M152" s="27" t="s">
        <v>284</v>
      </c>
      <c r="N152" s="25" t="s">
        <v>285</v>
      </c>
      <c r="O152" s="25" t="s">
        <v>337</v>
      </c>
      <c r="P152" s="30" t="s">
        <v>313</v>
      </c>
    </row>
    <row r="153" spans="1:16" hidden="1" x14ac:dyDescent="0.2">
      <c r="A153" s="25" t="s">
        <v>245</v>
      </c>
      <c r="B153" s="27">
        <v>1992</v>
      </c>
      <c r="C153" s="27">
        <v>1988</v>
      </c>
      <c r="D153" s="25" t="s">
        <v>28</v>
      </c>
      <c r="E153" s="25" t="s">
        <v>18</v>
      </c>
      <c r="F153" s="1" t="s">
        <v>331</v>
      </c>
      <c r="G153" s="25" t="s">
        <v>331</v>
      </c>
      <c r="H153" s="27">
        <v>2</v>
      </c>
      <c r="I153" s="25" t="s">
        <v>32</v>
      </c>
      <c r="J153" s="25" t="s">
        <v>254</v>
      </c>
      <c r="K153" s="25" t="s">
        <v>382</v>
      </c>
      <c r="L153" s="32">
        <v>0.11000000000000001</v>
      </c>
      <c r="M153" s="27" t="s">
        <v>284</v>
      </c>
      <c r="N153" s="25" t="s">
        <v>285</v>
      </c>
      <c r="O153" s="25" t="s">
        <v>338</v>
      </c>
      <c r="P153" s="30" t="s">
        <v>313</v>
      </c>
    </row>
    <row r="154" spans="1:16" hidden="1" x14ac:dyDescent="0.2">
      <c r="A154" s="25" t="s">
        <v>245</v>
      </c>
      <c r="B154" s="27">
        <v>1992</v>
      </c>
      <c r="C154" s="27">
        <v>1988</v>
      </c>
      <c r="D154" s="25" t="s">
        <v>28</v>
      </c>
      <c r="E154" s="25" t="s">
        <v>18</v>
      </c>
      <c r="F154" s="1" t="s">
        <v>331</v>
      </c>
      <c r="G154" s="25" t="s">
        <v>331</v>
      </c>
      <c r="H154" s="27">
        <v>22</v>
      </c>
      <c r="I154" s="25" t="s">
        <v>19</v>
      </c>
      <c r="J154" s="25" t="s">
        <v>255</v>
      </c>
      <c r="K154" s="25" t="s">
        <v>382</v>
      </c>
      <c r="L154" s="32">
        <v>0.38</v>
      </c>
      <c r="M154" s="27" t="s">
        <v>284</v>
      </c>
      <c r="N154" s="25" t="s">
        <v>285</v>
      </c>
      <c r="O154" s="25" t="s">
        <v>337</v>
      </c>
      <c r="P154" s="30" t="s">
        <v>313</v>
      </c>
    </row>
    <row r="155" spans="1:16" hidden="1" x14ac:dyDescent="0.2">
      <c r="A155" s="25" t="s">
        <v>245</v>
      </c>
      <c r="B155" s="27">
        <v>1992</v>
      </c>
      <c r="C155" s="27">
        <v>1988</v>
      </c>
      <c r="D155" s="25" t="s">
        <v>28</v>
      </c>
      <c r="E155" s="25" t="s">
        <v>18</v>
      </c>
      <c r="F155" s="1" t="s">
        <v>331</v>
      </c>
      <c r="G155" s="25" t="s">
        <v>331</v>
      </c>
      <c r="H155" s="27">
        <v>2</v>
      </c>
      <c r="I155" s="25" t="s">
        <v>32</v>
      </c>
      <c r="J155" s="25" t="s">
        <v>255</v>
      </c>
      <c r="K155" s="25" t="s">
        <v>382</v>
      </c>
      <c r="L155" s="32">
        <v>3.18</v>
      </c>
      <c r="M155" s="27" t="s">
        <v>284</v>
      </c>
      <c r="N155" s="25" t="s">
        <v>285</v>
      </c>
      <c r="O155" s="25" t="s">
        <v>338</v>
      </c>
      <c r="P155" s="30" t="s">
        <v>313</v>
      </c>
    </row>
    <row r="156" spans="1:16" hidden="1" x14ac:dyDescent="0.2">
      <c r="A156" s="25" t="s">
        <v>245</v>
      </c>
      <c r="B156" s="27">
        <v>1992</v>
      </c>
      <c r="C156" s="27">
        <v>1988</v>
      </c>
      <c r="D156" s="25" t="s">
        <v>28</v>
      </c>
      <c r="E156" s="25" t="s">
        <v>18</v>
      </c>
      <c r="F156" s="1" t="s">
        <v>331</v>
      </c>
      <c r="G156" s="25" t="s">
        <v>331</v>
      </c>
      <c r="H156" s="27">
        <v>22</v>
      </c>
      <c r="I156" s="25" t="s">
        <v>19</v>
      </c>
      <c r="J156" s="25" t="s">
        <v>256</v>
      </c>
      <c r="K156" s="25" t="s">
        <v>383</v>
      </c>
      <c r="L156" s="32">
        <v>6.9999999999999993E-2</v>
      </c>
      <c r="M156" s="27" t="s">
        <v>284</v>
      </c>
      <c r="N156" s="25" t="s">
        <v>285</v>
      </c>
      <c r="O156" s="25" t="s">
        <v>337</v>
      </c>
      <c r="P156" s="30" t="s">
        <v>313</v>
      </c>
    </row>
    <row r="157" spans="1:16" hidden="1" x14ac:dyDescent="0.2">
      <c r="A157" s="25" t="s">
        <v>245</v>
      </c>
      <c r="B157" s="27">
        <v>1992</v>
      </c>
      <c r="C157" s="27">
        <v>1988</v>
      </c>
      <c r="D157" s="25" t="s">
        <v>28</v>
      </c>
      <c r="E157" s="25" t="s">
        <v>18</v>
      </c>
      <c r="F157" s="1" t="s">
        <v>331</v>
      </c>
      <c r="G157" s="25" t="s">
        <v>331</v>
      </c>
      <c r="H157" s="27">
        <v>2</v>
      </c>
      <c r="I157" s="25" t="s">
        <v>32</v>
      </c>
      <c r="J157" s="25" t="s">
        <v>256</v>
      </c>
      <c r="K157" s="25" t="s">
        <v>383</v>
      </c>
      <c r="L157" s="32">
        <v>0.84000000000000008</v>
      </c>
      <c r="M157" s="27" t="s">
        <v>284</v>
      </c>
      <c r="N157" s="25" t="s">
        <v>285</v>
      </c>
      <c r="O157" s="25" t="s">
        <v>338</v>
      </c>
      <c r="P157" s="30" t="s">
        <v>313</v>
      </c>
    </row>
    <row r="158" spans="1:16" hidden="1" x14ac:dyDescent="0.2">
      <c r="A158" s="25" t="s">
        <v>245</v>
      </c>
      <c r="B158" s="27">
        <v>1992</v>
      </c>
      <c r="C158" s="27">
        <v>1988</v>
      </c>
      <c r="D158" s="25" t="s">
        <v>28</v>
      </c>
      <c r="E158" s="25" t="s">
        <v>18</v>
      </c>
      <c r="F158" s="1" t="s">
        <v>331</v>
      </c>
      <c r="G158" s="25" t="s">
        <v>331</v>
      </c>
      <c r="H158" s="27">
        <v>22</v>
      </c>
      <c r="I158" s="25" t="s">
        <v>19</v>
      </c>
      <c r="J158" s="25" t="s">
        <v>257</v>
      </c>
      <c r="K158" s="25" t="s">
        <v>382</v>
      </c>
      <c r="L158" s="32">
        <v>0.02</v>
      </c>
      <c r="M158" s="27" t="s">
        <v>284</v>
      </c>
      <c r="N158" s="25" t="s">
        <v>285</v>
      </c>
      <c r="O158" s="25" t="s">
        <v>337</v>
      </c>
      <c r="P158" s="30" t="s">
        <v>313</v>
      </c>
    </row>
    <row r="159" spans="1:16" hidden="1" x14ac:dyDescent="0.2">
      <c r="A159" s="25" t="s">
        <v>245</v>
      </c>
      <c r="B159" s="27">
        <v>1992</v>
      </c>
      <c r="C159" s="27">
        <v>1988</v>
      </c>
      <c r="D159" s="25" t="s">
        <v>28</v>
      </c>
      <c r="E159" s="25" t="s">
        <v>18</v>
      </c>
      <c r="F159" s="1" t="s">
        <v>331</v>
      </c>
      <c r="G159" s="25" t="s">
        <v>331</v>
      </c>
      <c r="H159" s="27">
        <v>2</v>
      </c>
      <c r="I159" s="25" t="s">
        <v>32</v>
      </c>
      <c r="J159" s="25" t="s">
        <v>257</v>
      </c>
      <c r="K159" s="25" t="s">
        <v>382</v>
      </c>
      <c r="L159" s="32">
        <v>0.16999999999999998</v>
      </c>
      <c r="M159" s="27" t="s">
        <v>284</v>
      </c>
      <c r="N159" s="25" t="s">
        <v>285</v>
      </c>
      <c r="O159" s="25" t="s">
        <v>338</v>
      </c>
      <c r="P159" s="30" t="s">
        <v>313</v>
      </c>
    </row>
    <row r="160" spans="1:16" hidden="1" x14ac:dyDescent="0.2">
      <c r="A160" s="25" t="s">
        <v>245</v>
      </c>
      <c r="B160" s="27">
        <v>1992</v>
      </c>
      <c r="C160" s="27">
        <v>1988</v>
      </c>
      <c r="D160" s="25" t="s">
        <v>28</v>
      </c>
      <c r="E160" s="25" t="s">
        <v>18</v>
      </c>
      <c r="F160" s="1" t="s">
        <v>331</v>
      </c>
      <c r="G160" s="25" t="s">
        <v>331</v>
      </c>
      <c r="H160" s="27">
        <v>22</v>
      </c>
      <c r="I160" s="25" t="s">
        <v>19</v>
      </c>
      <c r="J160" s="25" t="s">
        <v>258</v>
      </c>
      <c r="K160" s="25" t="s">
        <v>382</v>
      </c>
      <c r="L160" s="32">
        <v>0.08</v>
      </c>
      <c r="M160" s="27" t="s">
        <v>284</v>
      </c>
      <c r="N160" s="25" t="s">
        <v>285</v>
      </c>
      <c r="O160" s="25" t="s">
        <v>337</v>
      </c>
      <c r="P160" s="30" t="s">
        <v>313</v>
      </c>
    </row>
    <row r="161" spans="1:16" hidden="1" x14ac:dyDescent="0.2">
      <c r="A161" s="25" t="s">
        <v>245</v>
      </c>
      <c r="B161" s="27">
        <v>1992</v>
      </c>
      <c r="C161" s="27">
        <v>1988</v>
      </c>
      <c r="D161" s="25" t="s">
        <v>28</v>
      </c>
      <c r="E161" s="25" t="s">
        <v>18</v>
      </c>
      <c r="F161" s="1" t="s">
        <v>331</v>
      </c>
      <c r="G161" s="25" t="s">
        <v>331</v>
      </c>
      <c r="H161" s="27">
        <v>2</v>
      </c>
      <c r="I161" s="25" t="s">
        <v>32</v>
      </c>
      <c r="J161" s="25" t="s">
        <v>258</v>
      </c>
      <c r="K161" s="25" t="s">
        <v>382</v>
      </c>
      <c r="L161" s="32">
        <v>0.57999999999999996</v>
      </c>
      <c r="M161" s="27" t="s">
        <v>284</v>
      </c>
      <c r="N161" s="25" t="s">
        <v>285</v>
      </c>
      <c r="O161" s="25" t="s">
        <v>338</v>
      </c>
      <c r="P161" s="30" t="s">
        <v>313</v>
      </c>
    </row>
    <row r="162" spans="1:16" hidden="1" x14ac:dyDescent="0.2">
      <c r="A162" s="25" t="s">
        <v>245</v>
      </c>
      <c r="B162" s="27">
        <v>1992</v>
      </c>
      <c r="C162" s="27">
        <v>1988</v>
      </c>
      <c r="D162" s="25" t="s">
        <v>28</v>
      </c>
      <c r="E162" s="25" t="s">
        <v>18</v>
      </c>
      <c r="F162" s="1" t="s">
        <v>331</v>
      </c>
      <c r="G162" s="25" t="s">
        <v>331</v>
      </c>
      <c r="H162" s="27">
        <v>22</v>
      </c>
      <c r="I162" s="25" t="s">
        <v>19</v>
      </c>
      <c r="J162" s="25" t="s">
        <v>259</v>
      </c>
      <c r="K162" s="25" t="s">
        <v>383</v>
      </c>
      <c r="L162" s="32">
        <v>0.06</v>
      </c>
      <c r="M162" s="27" t="s">
        <v>284</v>
      </c>
      <c r="N162" s="25" t="s">
        <v>285</v>
      </c>
      <c r="O162" s="25" t="s">
        <v>337</v>
      </c>
      <c r="P162" s="30" t="s">
        <v>313</v>
      </c>
    </row>
    <row r="163" spans="1:16" hidden="1" x14ac:dyDescent="0.2">
      <c r="A163" s="25" t="s">
        <v>245</v>
      </c>
      <c r="B163" s="27">
        <v>1992</v>
      </c>
      <c r="C163" s="27">
        <v>1988</v>
      </c>
      <c r="D163" s="25" t="s">
        <v>28</v>
      </c>
      <c r="E163" s="25" t="s">
        <v>18</v>
      </c>
      <c r="F163" s="1" t="s">
        <v>331</v>
      </c>
      <c r="G163" s="25" t="s">
        <v>331</v>
      </c>
      <c r="H163" s="27">
        <v>2</v>
      </c>
      <c r="I163" s="25" t="s">
        <v>32</v>
      </c>
      <c r="J163" s="25" t="s">
        <v>259</v>
      </c>
      <c r="K163" s="25" t="s">
        <v>383</v>
      </c>
      <c r="L163" s="32">
        <v>0.55999999999999994</v>
      </c>
      <c r="M163" s="27" t="s">
        <v>284</v>
      </c>
      <c r="N163" s="25" t="s">
        <v>285</v>
      </c>
      <c r="O163" s="25" t="s">
        <v>338</v>
      </c>
      <c r="P163" s="30" t="s">
        <v>313</v>
      </c>
    </row>
    <row r="164" spans="1:16" hidden="1" x14ac:dyDescent="0.2">
      <c r="A164" s="25" t="s">
        <v>245</v>
      </c>
      <c r="B164" s="27">
        <v>1992</v>
      </c>
      <c r="C164" s="27">
        <v>1988</v>
      </c>
      <c r="D164" s="25" t="s">
        <v>28</v>
      </c>
      <c r="E164" s="25" t="s">
        <v>18</v>
      </c>
      <c r="F164" s="1" t="s">
        <v>331</v>
      </c>
      <c r="G164" s="25" t="s">
        <v>331</v>
      </c>
      <c r="H164" s="27">
        <v>22</v>
      </c>
      <c r="I164" s="25" t="s">
        <v>19</v>
      </c>
      <c r="J164" s="25" t="s">
        <v>260</v>
      </c>
      <c r="K164" s="25" t="s">
        <v>383</v>
      </c>
      <c r="L164" s="32">
        <v>0.31</v>
      </c>
      <c r="M164" s="27" t="s">
        <v>284</v>
      </c>
      <c r="N164" s="25" t="s">
        <v>285</v>
      </c>
      <c r="O164" s="25" t="s">
        <v>337</v>
      </c>
      <c r="P164" s="30" t="s">
        <v>313</v>
      </c>
    </row>
    <row r="165" spans="1:16" hidden="1" x14ac:dyDescent="0.2">
      <c r="A165" s="25" t="s">
        <v>245</v>
      </c>
      <c r="B165" s="27">
        <v>1992</v>
      </c>
      <c r="C165" s="27">
        <v>1988</v>
      </c>
      <c r="D165" s="25" t="s">
        <v>28</v>
      </c>
      <c r="E165" s="25" t="s">
        <v>18</v>
      </c>
      <c r="F165" s="1" t="s">
        <v>331</v>
      </c>
      <c r="G165" s="25" t="s">
        <v>331</v>
      </c>
      <c r="H165" s="27">
        <v>2</v>
      </c>
      <c r="I165" s="25" t="s">
        <v>32</v>
      </c>
      <c r="J165" s="25" t="s">
        <v>260</v>
      </c>
      <c r="K165" s="25" t="s">
        <v>383</v>
      </c>
      <c r="L165" s="32">
        <v>3.6100000000000003</v>
      </c>
      <c r="M165" s="27" t="s">
        <v>284</v>
      </c>
      <c r="N165" s="25" t="s">
        <v>285</v>
      </c>
      <c r="O165" s="25" t="s">
        <v>338</v>
      </c>
      <c r="P165" s="30" t="s">
        <v>313</v>
      </c>
    </row>
    <row r="166" spans="1:16" hidden="1" x14ac:dyDescent="0.2">
      <c r="A166" s="25" t="s">
        <v>245</v>
      </c>
      <c r="B166" s="27">
        <v>1992</v>
      </c>
      <c r="C166" s="27">
        <v>1988</v>
      </c>
      <c r="D166" s="25" t="s">
        <v>28</v>
      </c>
      <c r="E166" s="25" t="s">
        <v>18</v>
      </c>
      <c r="F166" s="1" t="s">
        <v>331</v>
      </c>
      <c r="G166" s="25" t="s">
        <v>331</v>
      </c>
      <c r="H166" s="27">
        <v>22</v>
      </c>
      <c r="I166" s="25" t="s">
        <v>19</v>
      </c>
      <c r="J166" s="25" t="s">
        <v>261</v>
      </c>
      <c r="K166" s="25" t="s">
        <v>377</v>
      </c>
      <c r="L166" s="32">
        <v>0.04</v>
      </c>
      <c r="M166" s="27" t="s">
        <v>284</v>
      </c>
      <c r="N166" s="25" t="s">
        <v>285</v>
      </c>
      <c r="O166" s="25" t="s">
        <v>337</v>
      </c>
      <c r="P166" s="30" t="s">
        <v>313</v>
      </c>
    </row>
    <row r="167" spans="1:16" hidden="1" x14ac:dyDescent="0.2">
      <c r="A167" s="25" t="s">
        <v>245</v>
      </c>
      <c r="B167" s="27">
        <v>1992</v>
      </c>
      <c r="C167" s="27">
        <v>1988</v>
      </c>
      <c r="D167" s="25" t="s">
        <v>28</v>
      </c>
      <c r="E167" s="25" t="s">
        <v>18</v>
      </c>
      <c r="F167" s="1" t="s">
        <v>331</v>
      </c>
      <c r="G167" s="25" t="s">
        <v>331</v>
      </c>
      <c r="H167" s="27">
        <v>2</v>
      </c>
      <c r="I167" s="25" t="s">
        <v>32</v>
      </c>
      <c r="J167" s="25" t="s">
        <v>261</v>
      </c>
      <c r="K167" s="25" t="s">
        <v>377</v>
      </c>
      <c r="L167" s="32">
        <v>0.48</v>
      </c>
      <c r="M167" s="27" t="s">
        <v>284</v>
      </c>
      <c r="N167" s="25" t="s">
        <v>285</v>
      </c>
      <c r="O167" s="25" t="s">
        <v>338</v>
      </c>
      <c r="P167" s="30" t="s">
        <v>313</v>
      </c>
    </row>
    <row r="168" spans="1:16" hidden="1" x14ac:dyDescent="0.2">
      <c r="A168" s="25" t="s">
        <v>245</v>
      </c>
      <c r="B168" s="27">
        <v>1992</v>
      </c>
      <c r="C168" s="27">
        <v>1988</v>
      </c>
      <c r="D168" s="25" t="s">
        <v>28</v>
      </c>
      <c r="E168" s="25" t="s">
        <v>18</v>
      </c>
      <c r="F168" s="1" t="s">
        <v>331</v>
      </c>
      <c r="G168" s="25" t="s">
        <v>331</v>
      </c>
      <c r="H168" s="27">
        <v>22</v>
      </c>
      <c r="I168" s="25" t="s">
        <v>19</v>
      </c>
      <c r="J168" s="25" t="s">
        <v>262</v>
      </c>
      <c r="K168" s="25" t="s">
        <v>380</v>
      </c>
      <c r="L168" s="32">
        <v>0.02</v>
      </c>
      <c r="M168" s="27" t="s">
        <v>284</v>
      </c>
      <c r="N168" s="25" t="s">
        <v>285</v>
      </c>
      <c r="O168" s="25" t="s">
        <v>337</v>
      </c>
      <c r="P168" s="30" t="s">
        <v>313</v>
      </c>
    </row>
    <row r="169" spans="1:16" hidden="1" x14ac:dyDescent="0.2">
      <c r="A169" s="25" t="s">
        <v>245</v>
      </c>
      <c r="B169" s="27">
        <v>1992</v>
      </c>
      <c r="C169" s="27">
        <v>1988</v>
      </c>
      <c r="D169" s="25" t="s">
        <v>28</v>
      </c>
      <c r="E169" s="25" t="s">
        <v>18</v>
      </c>
      <c r="F169" s="1" t="s">
        <v>331</v>
      </c>
      <c r="G169" s="25" t="s">
        <v>331</v>
      </c>
      <c r="H169" s="27">
        <v>2</v>
      </c>
      <c r="I169" s="25" t="s">
        <v>32</v>
      </c>
      <c r="J169" s="25" t="s">
        <v>262</v>
      </c>
      <c r="K169" s="25" t="s">
        <v>380</v>
      </c>
      <c r="L169" s="32">
        <v>0.22999999999999998</v>
      </c>
      <c r="M169" s="27" t="s">
        <v>284</v>
      </c>
      <c r="N169" s="25" t="s">
        <v>285</v>
      </c>
      <c r="O169" s="25" t="s">
        <v>338</v>
      </c>
      <c r="P169" s="30" t="s">
        <v>313</v>
      </c>
    </row>
    <row r="170" spans="1:16" hidden="1" x14ac:dyDescent="0.2">
      <c r="A170" s="25" t="s">
        <v>245</v>
      </c>
      <c r="B170" s="27">
        <v>1992</v>
      </c>
      <c r="C170" s="27">
        <v>1988</v>
      </c>
      <c r="D170" s="25" t="s">
        <v>28</v>
      </c>
      <c r="E170" s="25" t="s">
        <v>18</v>
      </c>
      <c r="F170" s="1" t="s">
        <v>331</v>
      </c>
      <c r="G170" s="25" t="s">
        <v>331</v>
      </c>
      <c r="H170" s="27">
        <v>22</v>
      </c>
      <c r="I170" s="25" t="s">
        <v>19</v>
      </c>
      <c r="J170" s="25" t="s">
        <v>264</v>
      </c>
      <c r="K170" s="25" t="s">
        <v>383</v>
      </c>
      <c r="L170" s="32">
        <v>0.24</v>
      </c>
      <c r="M170" s="27" t="s">
        <v>284</v>
      </c>
      <c r="N170" s="25" t="s">
        <v>285</v>
      </c>
      <c r="O170" s="25" t="s">
        <v>337</v>
      </c>
      <c r="P170" s="30" t="s">
        <v>313</v>
      </c>
    </row>
    <row r="171" spans="1:16" hidden="1" x14ac:dyDescent="0.2">
      <c r="A171" s="25" t="s">
        <v>245</v>
      </c>
      <c r="B171" s="27">
        <v>1992</v>
      </c>
      <c r="C171" s="27">
        <v>1988</v>
      </c>
      <c r="D171" s="25" t="s">
        <v>28</v>
      </c>
      <c r="E171" s="25" t="s">
        <v>18</v>
      </c>
      <c r="F171" s="1" t="s">
        <v>331</v>
      </c>
      <c r="G171" s="25" t="s">
        <v>331</v>
      </c>
      <c r="H171" s="27">
        <v>2</v>
      </c>
      <c r="I171" s="25" t="s">
        <v>32</v>
      </c>
      <c r="J171" s="25" t="s">
        <v>264</v>
      </c>
      <c r="K171" s="25" t="s">
        <v>383</v>
      </c>
      <c r="L171" s="32">
        <v>2.4</v>
      </c>
      <c r="M171" s="27" t="s">
        <v>284</v>
      </c>
      <c r="N171" s="25" t="s">
        <v>285</v>
      </c>
      <c r="O171" s="25" t="s">
        <v>338</v>
      </c>
      <c r="P171" s="30" t="s">
        <v>313</v>
      </c>
    </row>
    <row r="172" spans="1:16" hidden="1" x14ac:dyDescent="0.2">
      <c r="A172" s="25" t="s">
        <v>245</v>
      </c>
      <c r="B172" s="27">
        <v>1992</v>
      </c>
      <c r="C172" s="27">
        <v>1988</v>
      </c>
      <c r="D172" s="25" t="s">
        <v>28</v>
      </c>
      <c r="E172" s="25" t="s">
        <v>18</v>
      </c>
      <c r="F172" s="1" t="s">
        <v>331</v>
      </c>
      <c r="G172" s="25" t="s">
        <v>331</v>
      </c>
      <c r="H172" s="27">
        <v>22</v>
      </c>
      <c r="I172" s="25" t="s">
        <v>19</v>
      </c>
      <c r="J172" s="25" t="s">
        <v>266</v>
      </c>
      <c r="K172" s="25" t="s">
        <v>383</v>
      </c>
      <c r="L172" s="32">
        <v>6.9999999999999993E-2</v>
      </c>
      <c r="M172" s="27" t="s">
        <v>284</v>
      </c>
      <c r="N172" s="25" t="s">
        <v>285</v>
      </c>
      <c r="O172" s="25" t="s">
        <v>337</v>
      </c>
      <c r="P172" s="30" t="s">
        <v>313</v>
      </c>
    </row>
    <row r="173" spans="1:16" hidden="1" x14ac:dyDescent="0.2">
      <c r="A173" s="25" t="s">
        <v>245</v>
      </c>
      <c r="B173" s="27">
        <v>1992</v>
      </c>
      <c r="C173" s="27">
        <v>1988</v>
      </c>
      <c r="D173" s="25" t="s">
        <v>28</v>
      </c>
      <c r="E173" s="25" t="s">
        <v>18</v>
      </c>
      <c r="F173" s="1" t="s">
        <v>331</v>
      </c>
      <c r="G173" s="25" t="s">
        <v>331</v>
      </c>
      <c r="H173" s="27">
        <v>2</v>
      </c>
      <c r="I173" s="25" t="s">
        <v>32</v>
      </c>
      <c r="J173" s="25" t="s">
        <v>266</v>
      </c>
      <c r="K173" s="25" t="s">
        <v>383</v>
      </c>
      <c r="L173" s="32">
        <v>0.64</v>
      </c>
      <c r="M173" s="27" t="s">
        <v>284</v>
      </c>
      <c r="N173" s="25" t="s">
        <v>285</v>
      </c>
      <c r="O173" s="25" t="s">
        <v>338</v>
      </c>
      <c r="P173" s="30" t="s">
        <v>313</v>
      </c>
    </row>
    <row r="174" spans="1:16" hidden="1" x14ac:dyDescent="0.2">
      <c r="A174" s="25" t="s">
        <v>245</v>
      </c>
      <c r="B174" s="27">
        <v>1992</v>
      </c>
      <c r="C174" s="27">
        <v>1988</v>
      </c>
      <c r="D174" s="25" t="s">
        <v>28</v>
      </c>
      <c r="E174" s="25" t="s">
        <v>18</v>
      </c>
      <c r="F174" s="1" t="s">
        <v>331</v>
      </c>
      <c r="G174" s="25" t="s">
        <v>331</v>
      </c>
      <c r="H174" s="27">
        <v>22</v>
      </c>
      <c r="I174" s="25" t="s">
        <v>19</v>
      </c>
      <c r="J174" s="25" t="s">
        <v>268</v>
      </c>
      <c r="K174" s="25" t="s">
        <v>377</v>
      </c>
      <c r="L174" s="32">
        <v>0.03</v>
      </c>
      <c r="M174" s="27" t="s">
        <v>284</v>
      </c>
      <c r="N174" s="25" t="s">
        <v>285</v>
      </c>
      <c r="O174" s="25" t="s">
        <v>337</v>
      </c>
      <c r="P174" s="30" t="s">
        <v>313</v>
      </c>
    </row>
    <row r="175" spans="1:16" hidden="1" x14ac:dyDescent="0.2">
      <c r="A175" s="25" t="s">
        <v>245</v>
      </c>
      <c r="B175" s="27">
        <v>1992</v>
      </c>
      <c r="C175" s="27">
        <v>1988</v>
      </c>
      <c r="D175" s="25" t="s">
        <v>28</v>
      </c>
      <c r="E175" s="25" t="s">
        <v>18</v>
      </c>
      <c r="F175" s="1" t="s">
        <v>331</v>
      </c>
      <c r="G175" s="25" t="s">
        <v>331</v>
      </c>
      <c r="H175" s="27">
        <v>2</v>
      </c>
      <c r="I175" s="25" t="s">
        <v>32</v>
      </c>
      <c r="J175" s="25" t="s">
        <v>268</v>
      </c>
      <c r="K175" s="25" t="s">
        <v>377</v>
      </c>
      <c r="L175" s="32">
        <v>0.24</v>
      </c>
      <c r="M175" s="27" t="s">
        <v>284</v>
      </c>
      <c r="N175" s="25" t="s">
        <v>285</v>
      </c>
      <c r="O175" s="25" t="s">
        <v>338</v>
      </c>
      <c r="P175" s="30" t="s">
        <v>313</v>
      </c>
    </row>
    <row r="176" spans="1:16" x14ac:dyDescent="0.2">
      <c r="A176" s="25" t="s">
        <v>245</v>
      </c>
      <c r="B176" s="27">
        <v>1992</v>
      </c>
      <c r="C176" s="27">
        <v>1988</v>
      </c>
      <c r="D176" s="25" t="s">
        <v>28</v>
      </c>
      <c r="E176" s="25" t="s">
        <v>18</v>
      </c>
      <c r="F176" s="1" t="s">
        <v>331</v>
      </c>
      <c r="G176" s="25" t="s">
        <v>331</v>
      </c>
      <c r="H176" s="27">
        <v>22</v>
      </c>
      <c r="I176" s="25" t="s">
        <v>19</v>
      </c>
      <c r="J176" s="25" t="s">
        <v>269</v>
      </c>
      <c r="K176" s="25" t="s">
        <v>379</v>
      </c>
      <c r="L176" s="32">
        <v>0.22000000000000003</v>
      </c>
      <c r="M176" s="27" t="s">
        <v>284</v>
      </c>
      <c r="N176" s="25" t="s">
        <v>285</v>
      </c>
      <c r="O176" s="25" t="s">
        <v>337</v>
      </c>
      <c r="P176" s="30" t="s">
        <v>313</v>
      </c>
    </row>
    <row r="177" spans="1:16" x14ac:dyDescent="0.2">
      <c r="A177" s="25" t="s">
        <v>245</v>
      </c>
      <c r="B177" s="27">
        <v>1992</v>
      </c>
      <c r="C177" s="27">
        <v>1988</v>
      </c>
      <c r="D177" s="25" t="s">
        <v>28</v>
      </c>
      <c r="E177" s="25" t="s">
        <v>18</v>
      </c>
      <c r="F177" s="1" t="s">
        <v>331</v>
      </c>
      <c r="G177" s="25" t="s">
        <v>331</v>
      </c>
      <c r="H177" s="27">
        <v>2</v>
      </c>
      <c r="I177" s="25" t="s">
        <v>32</v>
      </c>
      <c r="J177" s="25" t="s">
        <v>269</v>
      </c>
      <c r="K177" s="25" t="s">
        <v>379</v>
      </c>
      <c r="L177" s="32">
        <v>1.8800000000000001</v>
      </c>
      <c r="M177" s="27" t="s">
        <v>284</v>
      </c>
      <c r="N177" s="25" t="s">
        <v>285</v>
      </c>
      <c r="O177" s="25" t="s">
        <v>338</v>
      </c>
      <c r="P177" s="30" t="s">
        <v>313</v>
      </c>
    </row>
    <row r="178" spans="1:16" hidden="1" x14ac:dyDescent="0.2">
      <c r="A178" s="25" t="s">
        <v>245</v>
      </c>
      <c r="B178" s="27">
        <v>1992</v>
      </c>
      <c r="C178" s="27">
        <v>1988</v>
      </c>
      <c r="D178" s="25" t="s">
        <v>28</v>
      </c>
      <c r="E178" s="25" t="s">
        <v>18</v>
      </c>
      <c r="F178" s="1" t="s">
        <v>331</v>
      </c>
      <c r="G178" s="25" t="s">
        <v>331</v>
      </c>
      <c r="H178" s="27">
        <v>22</v>
      </c>
      <c r="I178" s="25" t="s">
        <v>19</v>
      </c>
      <c r="J178" s="25" t="s">
        <v>270</v>
      </c>
      <c r="K178" s="25" t="s">
        <v>383</v>
      </c>
      <c r="L178" s="32">
        <v>0.22000000000000003</v>
      </c>
      <c r="M178" s="27" t="s">
        <v>284</v>
      </c>
      <c r="N178" s="25" t="s">
        <v>285</v>
      </c>
      <c r="O178" s="25" t="s">
        <v>337</v>
      </c>
      <c r="P178" s="30" t="s">
        <v>313</v>
      </c>
    </row>
    <row r="179" spans="1:16" hidden="1" x14ac:dyDescent="0.2">
      <c r="A179" s="25" t="s">
        <v>245</v>
      </c>
      <c r="B179" s="27">
        <v>1992</v>
      </c>
      <c r="C179" s="27">
        <v>1988</v>
      </c>
      <c r="D179" s="25" t="s">
        <v>28</v>
      </c>
      <c r="E179" s="25" t="s">
        <v>18</v>
      </c>
      <c r="F179" s="1" t="s">
        <v>331</v>
      </c>
      <c r="G179" s="25" t="s">
        <v>331</v>
      </c>
      <c r="H179" s="27">
        <v>2</v>
      </c>
      <c r="I179" s="25" t="s">
        <v>32</v>
      </c>
      <c r="J179" s="25" t="s">
        <v>270</v>
      </c>
      <c r="K179" s="25" t="s">
        <v>383</v>
      </c>
      <c r="L179" s="32">
        <v>2.44</v>
      </c>
      <c r="M179" s="27" t="s">
        <v>284</v>
      </c>
      <c r="N179" s="25" t="s">
        <v>285</v>
      </c>
      <c r="O179" s="25" t="s">
        <v>338</v>
      </c>
      <c r="P179" s="30" t="s">
        <v>313</v>
      </c>
    </row>
    <row r="180" spans="1:16" hidden="1" x14ac:dyDescent="0.2">
      <c r="A180" s="25" t="s">
        <v>245</v>
      </c>
      <c r="B180" s="27">
        <v>1992</v>
      </c>
      <c r="C180" s="27">
        <v>1988</v>
      </c>
      <c r="D180" s="25" t="s">
        <v>28</v>
      </c>
      <c r="E180" s="25" t="s">
        <v>18</v>
      </c>
      <c r="F180" s="1" t="s">
        <v>331</v>
      </c>
      <c r="G180" s="25" t="s">
        <v>331</v>
      </c>
      <c r="H180" s="27">
        <v>22</v>
      </c>
      <c r="I180" s="25" t="s">
        <v>19</v>
      </c>
      <c r="J180" s="25" t="s">
        <v>275</v>
      </c>
      <c r="K180" s="25" t="s">
        <v>378</v>
      </c>
      <c r="L180" s="32">
        <v>0.06</v>
      </c>
      <c r="M180" s="27" t="s">
        <v>284</v>
      </c>
      <c r="N180" s="25" t="s">
        <v>285</v>
      </c>
      <c r="O180" s="25" t="s">
        <v>337</v>
      </c>
      <c r="P180" s="30" t="s">
        <v>313</v>
      </c>
    </row>
    <row r="181" spans="1:16" hidden="1" x14ac:dyDescent="0.2">
      <c r="A181" s="25" t="s">
        <v>245</v>
      </c>
      <c r="B181" s="27">
        <v>1992</v>
      </c>
      <c r="C181" s="27">
        <v>1988</v>
      </c>
      <c r="D181" s="25" t="s">
        <v>28</v>
      </c>
      <c r="E181" s="25" t="s">
        <v>18</v>
      </c>
      <c r="F181" s="1" t="s">
        <v>331</v>
      </c>
      <c r="G181" s="25" t="s">
        <v>331</v>
      </c>
      <c r="H181" s="27">
        <v>2</v>
      </c>
      <c r="I181" s="25" t="s">
        <v>32</v>
      </c>
      <c r="J181" s="25" t="s">
        <v>275</v>
      </c>
      <c r="K181" s="25" t="s">
        <v>378</v>
      </c>
      <c r="L181" s="32">
        <v>0.54</v>
      </c>
      <c r="M181" s="27" t="s">
        <v>284</v>
      </c>
      <c r="N181" s="25" t="s">
        <v>285</v>
      </c>
      <c r="O181" s="25" t="s">
        <v>338</v>
      </c>
      <c r="P181" s="30" t="s">
        <v>313</v>
      </c>
    </row>
    <row r="182" spans="1:16" x14ac:dyDescent="0.2">
      <c r="A182" s="25" t="s">
        <v>245</v>
      </c>
      <c r="B182" s="27">
        <v>1992</v>
      </c>
      <c r="C182" s="27">
        <v>1988</v>
      </c>
      <c r="D182" s="25" t="s">
        <v>28</v>
      </c>
      <c r="E182" s="25" t="s">
        <v>18</v>
      </c>
      <c r="F182" s="1" t="s">
        <v>331</v>
      </c>
      <c r="G182" s="25" t="s">
        <v>331</v>
      </c>
      <c r="H182" s="27">
        <v>22</v>
      </c>
      <c r="I182" s="25" t="s">
        <v>19</v>
      </c>
      <c r="J182" s="25" t="s">
        <v>277</v>
      </c>
      <c r="K182" s="25" t="s">
        <v>381</v>
      </c>
      <c r="L182" s="32">
        <v>0.57000000000000006</v>
      </c>
      <c r="M182" s="27" t="s">
        <v>284</v>
      </c>
      <c r="N182" s="25" t="s">
        <v>285</v>
      </c>
      <c r="O182" s="25" t="s">
        <v>337</v>
      </c>
      <c r="P182" s="30" t="s">
        <v>313</v>
      </c>
    </row>
    <row r="183" spans="1:16" x14ac:dyDescent="0.2">
      <c r="A183" s="25" t="s">
        <v>245</v>
      </c>
      <c r="B183" s="27">
        <v>1992</v>
      </c>
      <c r="C183" s="27">
        <v>1988</v>
      </c>
      <c r="D183" s="25" t="s">
        <v>28</v>
      </c>
      <c r="E183" s="25" t="s">
        <v>18</v>
      </c>
      <c r="F183" s="1" t="s">
        <v>331</v>
      </c>
      <c r="G183" s="25" t="s">
        <v>331</v>
      </c>
      <c r="H183" s="27">
        <v>2</v>
      </c>
      <c r="I183" s="25" t="s">
        <v>32</v>
      </c>
      <c r="J183" s="25" t="s">
        <v>277</v>
      </c>
      <c r="K183" s="25" t="s">
        <v>381</v>
      </c>
      <c r="L183" s="32">
        <v>3.6700000000000004</v>
      </c>
      <c r="M183" s="27" t="s">
        <v>284</v>
      </c>
      <c r="N183" s="25" t="s">
        <v>285</v>
      </c>
      <c r="O183" s="25" t="s">
        <v>338</v>
      </c>
      <c r="P183" s="30" t="s">
        <v>313</v>
      </c>
    </row>
    <row r="184" spans="1:16" hidden="1" x14ac:dyDescent="0.2">
      <c r="A184" s="25" t="s">
        <v>245</v>
      </c>
      <c r="B184" s="27">
        <v>1992</v>
      </c>
      <c r="C184" s="27">
        <v>1988</v>
      </c>
      <c r="D184" s="25" t="s">
        <v>28</v>
      </c>
      <c r="E184" s="25" t="s">
        <v>18</v>
      </c>
      <c r="F184" s="1" t="s">
        <v>331</v>
      </c>
      <c r="G184" s="25" t="s">
        <v>331</v>
      </c>
      <c r="H184" s="27">
        <v>22</v>
      </c>
      <c r="I184" s="25" t="s">
        <v>19</v>
      </c>
      <c r="J184" s="25" t="s">
        <v>278</v>
      </c>
      <c r="K184" s="25" t="s">
        <v>383</v>
      </c>
      <c r="L184" s="32">
        <v>0.02</v>
      </c>
      <c r="M184" s="27" t="s">
        <v>284</v>
      </c>
      <c r="N184" s="25" t="s">
        <v>285</v>
      </c>
      <c r="O184" s="25" t="s">
        <v>337</v>
      </c>
      <c r="P184" s="30" t="s">
        <v>313</v>
      </c>
    </row>
    <row r="185" spans="1:16" hidden="1" x14ac:dyDescent="0.2">
      <c r="A185" s="25" t="s">
        <v>245</v>
      </c>
      <c r="B185" s="27">
        <v>1992</v>
      </c>
      <c r="C185" s="27">
        <v>1988</v>
      </c>
      <c r="D185" s="25" t="s">
        <v>28</v>
      </c>
      <c r="E185" s="25" t="s">
        <v>18</v>
      </c>
      <c r="F185" s="1" t="s">
        <v>331</v>
      </c>
      <c r="G185" s="25" t="s">
        <v>331</v>
      </c>
      <c r="H185" s="27">
        <v>2</v>
      </c>
      <c r="I185" s="25" t="s">
        <v>32</v>
      </c>
      <c r="J185" s="25" t="s">
        <v>278</v>
      </c>
      <c r="K185" s="25" t="s">
        <v>383</v>
      </c>
      <c r="L185" s="32">
        <v>0.24</v>
      </c>
      <c r="M185" s="27" t="s">
        <v>284</v>
      </c>
      <c r="N185" s="25" t="s">
        <v>285</v>
      </c>
      <c r="O185" s="25" t="s">
        <v>338</v>
      </c>
      <c r="P185" s="30" t="s">
        <v>313</v>
      </c>
    </row>
    <row r="186" spans="1:16" hidden="1" x14ac:dyDescent="0.2">
      <c r="A186" s="25" t="s">
        <v>242</v>
      </c>
      <c r="B186" s="27">
        <v>2008</v>
      </c>
      <c r="C186" s="27" t="s">
        <v>366</v>
      </c>
      <c r="D186" s="25" t="s">
        <v>17</v>
      </c>
      <c r="E186" s="25" t="s">
        <v>18</v>
      </c>
      <c r="F186" s="25" t="s">
        <v>16</v>
      </c>
      <c r="G186" s="25" t="s">
        <v>39</v>
      </c>
      <c r="H186" s="27">
        <v>3</v>
      </c>
      <c r="I186" s="27" t="s">
        <v>19</v>
      </c>
      <c r="J186" s="25" t="s">
        <v>252</v>
      </c>
      <c r="L186" s="32">
        <v>7.6</v>
      </c>
      <c r="M186" s="27" t="s">
        <v>284</v>
      </c>
      <c r="N186" s="25" t="s">
        <v>285</v>
      </c>
      <c r="O186" s="24"/>
      <c r="P186" s="24" t="s">
        <v>306</v>
      </c>
    </row>
    <row r="187" spans="1:16" hidden="1" x14ac:dyDescent="0.2">
      <c r="A187" s="25" t="s">
        <v>251</v>
      </c>
      <c r="B187" s="27">
        <v>2003</v>
      </c>
      <c r="C187" s="27" t="s">
        <v>374</v>
      </c>
      <c r="D187" s="25" t="s">
        <v>17</v>
      </c>
      <c r="E187" s="25" t="s">
        <v>16</v>
      </c>
      <c r="F187" s="25" t="s">
        <v>16</v>
      </c>
      <c r="G187" s="25" t="s">
        <v>16</v>
      </c>
      <c r="H187" s="25" t="s">
        <v>16</v>
      </c>
      <c r="I187" s="25" t="s">
        <v>16</v>
      </c>
      <c r="J187" s="25" t="s">
        <v>252</v>
      </c>
      <c r="L187" s="32">
        <v>10.4</v>
      </c>
      <c r="M187" s="27" t="s">
        <v>284</v>
      </c>
      <c r="N187" s="25" t="s">
        <v>285</v>
      </c>
      <c r="O187" s="25" t="s">
        <v>321</v>
      </c>
      <c r="P187" s="25" t="s">
        <v>317</v>
      </c>
    </row>
    <row r="188" spans="1:16" hidden="1" x14ac:dyDescent="0.2">
      <c r="A188" s="25" t="s">
        <v>251</v>
      </c>
      <c r="B188" s="27">
        <v>2003</v>
      </c>
      <c r="C188" s="27" t="s">
        <v>374</v>
      </c>
      <c r="D188" s="25" t="s">
        <v>27</v>
      </c>
      <c r="E188" s="25" t="s">
        <v>16</v>
      </c>
      <c r="F188" s="25" t="s">
        <v>16</v>
      </c>
      <c r="G188" s="25" t="s">
        <v>16</v>
      </c>
      <c r="H188" s="25" t="s">
        <v>16</v>
      </c>
      <c r="I188" s="25" t="s">
        <v>16</v>
      </c>
      <c r="J188" s="25" t="s">
        <v>252</v>
      </c>
      <c r="L188" s="32">
        <v>3.4</v>
      </c>
      <c r="M188" s="27" t="s">
        <v>284</v>
      </c>
      <c r="N188" s="25" t="s">
        <v>285</v>
      </c>
      <c r="O188" s="25" t="s">
        <v>321</v>
      </c>
      <c r="P188" s="25" t="s">
        <v>317</v>
      </c>
    </row>
    <row r="189" spans="1:16" hidden="1" x14ac:dyDescent="0.2">
      <c r="A189" s="25" t="s">
        <v>251</v>
      </c>
      <c r="B189" s="27">
        <v>2003</v>
      </c>
      <c r="C189" s="27" t="s">
        <v>374</v>
      </c>
      <c r="D189" s="25" t="s">
        <v>28</v>
      </c>
      <c r="E189" s="25" t="s">
        <v>16</v>
      </c>
      <c r="F189" s="25" t="s">
        <v>16</v>
      </c>
      <c r="G189" s="25" t="s">
        <v>16</v>
      </c>
      <c r="H189" s="25" t="s">
        <v>16</v>
      </c>
      <c r="I189" s="25" t="s">
        <v>16</v>
      </c>
      <c r="J189" s="25" t="s">
        <v>252</v>
      </c>
      <c r="L189" s="32">
        <v>8.6</v>
      </c>
      <c r="M189" s="27" t="s">
        <v>284</v>
      </c>
      <c r="N189" s="25" t="s">
        <v>285</v>
      </c>
      <c r="O189" s="25" t="s">
        <v>321</v>
      </c>
      <c r="P189" s="25" t="s">
        <v>317</v>
      </c>
    </row>
    <row r="190" spans="1:16" hidden="1" x14ac:dyDescent="0.2">
      <c r="A190" s="25" t="s">
        <v>251</v>
      </c>
      <c r="B190" s="27">
        <v>2003</v>
      </c>
      <c r="C190" s="27" t="s">
        <v>374</v>
      </c>
      <c r="D190" s="25" t="s">
        <v>17</v>
      </c>
      <c r="E190" s="25" t="s">
        <v>16</v>
      </c>
      <c r="F190" s="25" t="s">
        <v>16</v>
      </c>
      <c r="G190" s="25" t="s">
        <v>16</v>
      </c>
      <c r="H190" s="25" t="s">
        <v>16</v>
      </c>
      <c r="I190" s="25" t="s">
        <v>16</v>
      </c>
      <c r="J190" s="25" t="s">
        <v>281</v>
      </c>
      <c r="K190" s="25" t="s">
        <v>384</v>
      </c>
      <c r="L190" s="32">
        <v>1.4</v>
      </c>
      <c r="M190" s="27" t="s">
        <v>284</v>
      </c>
      <c r="N190" s="25" t="s">
        <v>285</v>
      </c>
      <c r="O190" s="25" t="s">
        <v>321</v>
      </c>
      <c r="P190" s="25" t="s">
        <v>317</v>
      </c>
    </row>
    <row r="191" spans="1:16" hidden="1" x14ac:dyDescent="0.2">
      <c r="A191" s="25" t="s">
        <v>251</v>
      </c>
      <c r="B191" s="27">
        <v>2003</v>
      </c>
      <c r="C191" s="27" t="s">
        <v>374</v>
      </c>
      <c r="D191" s="25" t="s">
        <v>27</v>
      </c>
      <c r="E191" s="25" t="s">
        <v>16</v>
      </c>
      <c r="F191" s="25" t="s">
        <v>16</v>
      </c>
      <c r="G191" s="25" t="s">
        <v>16</v>
      </c>
      <c r="H191" s="25" t="s">
        <v>16</v>
      </c>
      <c r="I191" s="25" t="s">
        <v>16</v>
      </c>
      <c r="J191" s="25" t="s">
        <v>281</v>
      </c>
      <c r="K191" s="25" t="s">
        <v>384</v>
      </c>
      <c r="L191" s="32">
        <v>1</v>
      </c>
      <c r="M191" s="27" t="s">
        <v>284</v>
      </c>
      <c r="N191" s="25" t="s">
        <v>285</v>
      </c>
      <c r="O191" s="25" t="s">
        <v>321</v>
      </c>
      <c r="P191" s="25" t="s">
        <v>317</v>
      </c>
    </row>
    <row r="192" spans="1:16" hidden="1" x14ac:dyDescent="0.2">
      <c r="A192" s="25" t="s">
        <v>251</v>
      </c>
      <c r="B192" s="27">
        <v>2003</v>
      </c>
      <c r="C192" s="27" t="s">
        <v>374</v>
      </c>
      <c r="D192" s="25" t="s">
        <v>28</v>
      </c>
      <c r="E192" s="25" t="s">
        <v>16</v>
      </c>
      <c r="F192" s="25" t="s">
        <v>16</v>
      </c>
      <c r="G192" s="25" t="s">
        <v>16</v>
      </c>
      <c r="H192" s="25" t="s">
        <v>16</v>
      </c>
      <c r="I192" s="25" t="s">
        <v>16</v>
      </c>
      <c r="J192" s="25" t="s">
        <v>281</v>
      </c>
      <c r="K192" s="25" t="s">
        <v>384</v>
      </c>
      <c r="L192" s="32">
        <v>1.2</v>
      </c>
      <c r="M192" s="27" t="s">
        <v>284</v>
      </c>
      <c r="N192" s="25" t="s">
        <v>285</v>
      </c>
      <c r="O192" s="25" t="s">
        <v>321</v>
      </c>
      <c r="P192" s="25" t="s">
        <v>317</v>
      </c>
    </row>
    <row r="193" spans="1:15" x14ac:dyDescent="0.2">
      <c r="A193" s="33" t="s">
        <v>370</v>
      </c>
      <c r="B193" s="27" t="s">
        <v>351</v>
      </c>
      <c r="C193" s="27" t="s">
        <v>351</v>
      </c>
      <c r="D193" s="33" t="s">
        <v>28</v>
      </c>
      <c r="E193" s="25" t="s">
        <v>16</v>
      </c>
      <c r="F193" s="25" t="s">
        <v>16</v>
      </c>
      <c r="G193" s="25" t="s">
        <v>16</v>
      </c>
      <c r="H193" s="25" t="s">
        <v>16</v>
      </c>
      <c r="I193" s="25" t="s">
        <v>16</v>
      </c>
      <c r="J193" s="25" t="s">
        <v>371</v>
      </c>
      <c r="K193" s="25" t="s">
        <v>386</v>
      </c>
      <c r="L193" s="34">
        <v>3.56</v>
      </c>
      <c r="M193" s="27" t="s">
        <v>284</v>
      </c>
      <c r="N193" s="25" t="s">
        <v>285</v>
      </c>
      <c r="O193" s="33" t="s">
        <v>372</v>
      </c>
    </row>
    <row r="194" spans="1:15" x14ac:dyDescent="0.2">
      <c r="A194" s="33" t="s">
        <v>370</v>
      </c>
      <c r="B194" s="27" t="s">
        <v>351</v>
      </c>
      <c r="C194" s="27" t="s">
        <v>351</v>
      </c>
      <c r="D194" s="33" t="s">
        <v>26</v>
      </c>
      <c r="E194" s="25" t="s">
        <v>16</v>
      </c>
      <c r="F194" s="25" t="s">
        <v>16</v>
      </c>
      <c r="G194" s="25" t="s">
        <v>16</v>
      </c>
      <c r="H194" s="25" t="s">
        <v>16</v>
      </c>
      <c r="I194" s="25" t="s">
        <v>16</v>
      </c>
      <c r="J194" s="25" t="s">
        <v>371</v>
      </c>
      <c r="K194" s="25" t="s">
        <v>386</v>
      </c>
      <c r="L194" s="34">
        <v>3.46</v>
      </c>
      <c r="M194" s="27" t="s">
        <v>284</v>
      </c>
      <c r="N194" s="25" t="s">
        <v>285</v>
      </c>
      <c r="O194" s="33" t="s">
        <v>372</v>
      </c>
    </row>
    <row r="195" spans="1:15" x14ac:dyDescent="0.2">
      <c r="A195" s="33" t="s">
        <v>370</v>
      </c>
      <c r="B195" s="27" t="s">
        <v>351</v>
      </c>
      <c r="C195" s="27" t="s">
        <v>351</v>
      </c>
      <c r="D195" s="33" t="s">
        <v>17</v>
      </c>
      <c r="E195" s="25" t="s">
        <v>16</v>
      </c>
      <c r="F195" s="25" t="s">
        <v>16</v>
      </c>
      <c r="G195" s="25" t="s">
        <v>16</v>
      </c>
      <c r="H195" s="25" t="s">
        <v>16</v>
      </c>
      <c r="I195" s="25" t="s">
        <v>16</v>
      </c>
      <c r="J195" s="25" t="s">
        <v>371</v>
      </c>
      <c r="K195" s="25" t="s">
        <v>386</v>
      </c>
      <c r="L195" s="34">
        <v>3.19</v>
      </c>
      <c r="M195" s="27" t="s">
        <v>284</v>
      </c>
      <c r="N195" s="25" t="s">
        <v>285</v>
      </c>
      <c r="O195" s="33" t="s">
        <v>372</v>
      </c>
    </row>
    <row r="196" spans="1:15" x14ac:dyDescent="0.2">
      <c r="A196" s="33" t="s">
        <v>370</v>
      </c>
      <c r="B196" s="27" t="s">
        <v>351</v>
      </c>
      <c r="C196" s="27" t="s">
        <v>351</v>
      </c>
      <c r="D196" s="33" t="s">
        <v>27</v>
      </c>
      <c r="E196" s="25" t="s">
        <v>16</v>
      </c>
      <c r="F196" s="25" t="s">
        <v>16</v>
      </c>
      <c r="G196" s="25" t="s">
        <v>16</v>
      </c>
      <c r="H196" s="25" t="s">
        <v>16</v>
      </c>
      <c r="I196" s="25" t="s">
        <v>16</v>
      </c>
      <c r="J196" s="25" t="s">
        <v>371</v>
      </c>
      <c r="K196" s="25" t="s">
        <v>386</v>
      </c>
      <c r="L196" s="34">
        <v>3.28</v>
      </c>
      <c r="M196" s="27" t="s">
        <v>284</v>
      </c>
      <c r="N196" s="25" t="s">
        <v>285</v>
      </c>
      <c r="O196" s="33" t="s">
        <v>372</v>
      </c>
    </row>
    <row r="197" spans="1:15" x14ac:dyDescent="0.2">
      <c r="A197" s="33" t="s">
        <v>370</v>
      </c>
      <c r="B197" s="27" t="s">
        <v>351</v>
      </c>
      <c r="C197" s="27" t="s">
        <v>351</v>
      </c>
      <c r="D197" s="33" t="s">
        <v>25</v>
      </c>
      <c r="E197" s="25" t="s">
        <v>16</v>
      </c>
      <c r="F197" s="25" t="s">
        <v>16</v>
      </c>
      <c r="G197" s="25" t="s">
        <v>16</v>
      </c>
      <c r="H197" s="25" t="s">
        <v>16</v>
      </c>
      <c r="I197" s="25" t="s">
        <v>16</v>
      </c>
      <c r="J197" s="25" t="s">
        <v>371</v>
      </c>
      <c r="K197" s="25" t="s">
        <v>386</v>
      </c>
      <c r="L197" s="34">
        <v>3.22</v>
      </c>
      <c r="M197" s="27" t="s">
        <v>284</v>
      </c>
      <c r="N197" s="25" t="s">
        <v>285</v>
      </c>
      <c r="O197" s="33" t="s">
        <v>372</v>
      </c>
    </row>
    <row r="198" spans="1:15" x14ac:dyDescent="0.2">
      <c r="A198" s="33" t="s">
        <v>370</v>
      </c>
      <c r="B198" s="27" t="s">
        <v>351</v>
      </c>
      <c r="C198" s="27" t="s">
        <v>351</v>
      </c>
      <c r="D198" s="33" t="s">
        <v>28</v>
      </c>
      <c r="E198" s="25" t="s">
        <v>16</v>
      </c>
      <c r="F198" s="25" t="s">
        <v>16</v>
      </c>
      <c r="G198" s="25" t="s">
        <v>16</v>
      </c>
      <c r="H198" s="25" t="s">
        <v>16</v>
      </c>
      <c r="I198" s="25" t="s">
        <v>16</v>
      </c>
      <c r="J198" s="25" t="s">
        <v>373</v>
      </c>
      <c r="K198" s="25" t="s">
        <v>385</v>
      </c>
      <c r="L198" s="34">
        <v>0.25700000000000001</v>
      </c>
      <c r="M198" s="27" t="s">
        <v>284</v>
      </c>
      <c r="N198" s="25" t="s">
        <v>285</v>
      </c>
    </row>
    <row r="199" spans="1:15" x14ac:dyDescent="0.2">
      <c r="A199" s="33" t="s">
        <v>370</v>
      </c>
      <c r="B199" s="27" t="s">
        <v>351</v>
      </c>
      <c r="C199" s="27" t="s">
        <v>351</v>
      </c>
      <c r="D199" s="33" t="s">
        <v>26</v>
      </c>
      <c r="E199" s="25" t="s">
        <v>16</v>
      </c>
      <c r="F199" s="25" t="s">
        <v>16</v>
      </c>
      <c r="G199" s="25" t="s">
        <v>16</v>
      </c>
      <c r="H199" s="25" t="s">
        <v>16</v>
      </c>
      <c r="I199" s="25" t="s">
        <v>16</v>
      </c>
      <c r="J199" s="25" t="s">
        <v>373</v>
      </c>
      <c r="K199" s="25" t="s">
        <v>385</v>
      </c>
      <c r="L199" s="34">
        <v>0.26200000000000001</v>
      </c>
      <c r="M199" s="27" t="s">
        <v>284</v>
      </c>
      <c r="N199" s="25" t="s">
        <v>285</v>
      </c>
    </row>
    <row r="200" spans="1:15" x14ac:dyDescent="0.2">
      <c r="A200" s="33" t="s">
        <v>370</v>
      </c>
      <c r="B200" s="27" t="s">
        <v>351</v>
      </c>
      <c r="C200" s="27" t="s">
        <v>351</v>
      </c>
      <c r="D200" s="33" t="s">
        <v>17</v>
      </c>
      <c r="E200" s="25" t="s">
        <v>16</v>
      </c>
      <c r="F200" s="25" t="s">
        <v>16</v>
      </c>
      <c r="G200" s="25" t="s">
        <v>16</v>
      </c>
      <c r="H200" s="25" t="s">
        <v>16</v>
      </c>
      <c r="I200" s="25" t="s">
        <v>16</v>
      </c>
      <c r="J200" s="25" t="s">
        <v>373</v>
      </c>
      <c r="K200" s="25" t="s">
        <v>385</v>
      </c>
      <c r="L200" s="34">
        <v>0.28899999999999998</v>
      </c>
      <c r="M200" s="27" t="s">
        <v>284</v>
      </c>
      <c r="N200" s="25" t="s">
        <v>285</v>
      </c>
    </row>
    <row r="201" spans="1:15" x14ac:dyDescent="0.2">
      <c r="A201" s="33" t="s">
        <v>370</v>
      </c>
      <c r="B201" s="27" t="s">
        <v>351</v>
      </c>
      <c r="C201" s="27" t="s">
        <v>351</v>
      </c>
      <c r="D201" s="33" t="s">
        <v>27</v>
      </c>
      <c r="E201" s="25" t="s">
        <v>16</v>
      </c>
      <c r="F201" s="25" t="s">
        <v>16</v>
      </c>
      <c r="G201" s="25" t="s">
        <v>16</v>
      </c>
      <c r="H201" s="25" t="s">
        <v>16</v>
      </c>
      <c r="I201" s="25" t="s">
        <v>16</v>
      </c>
      <c r="J201" s="25" t="s">
        <v>373</v>
      </c>
      <c r="K201" s="25" t="s">
        <v>385</v>
      </c>
      <c r="L201" s="34">
        <v>0.26100000000000001</v>
      </c>
      <c r="M201" s="27" t="s">
        <v>284</v>
      </c>
      <c r="N201" s="25" t="s">
        <v>285</v>
      </c>
    </row>
    <row r="202" spans="1:15" x14ac:dyDescent="0.2">
      <c r="A202" s="33" t="s">
        <v>370</v>
      </c>
      <c r="B202" s="27" t="s">
        <v>351</v>
      </c>
      <c r="C202" s="27" t="s">
        <v>351</v>
      </c>
      <c r="D202" s="33" t="s">
        <v>25</v>
      </c>
      <c r="E202" s="25" t="s">
        <v>16</v>
      </c>
      <c r="F202" s="25" t="s">
        <v>16</v>
      </c>
      <c r="G202" s="25" t="s">
        <v>16</v>
      </c>
      <c r="H202" s="25" t="s">
        <v>16</v>
      </c>
      <c r="I202" s="25" t="s">
        <v>16</v>
      </c>
      <c r="J202" s="25" t="s">
        <v>373</v>
      </c>
      <c r="K202" s="25" t="s">
        <v>385</v>
      </c>
      <c r="L202" s="34">
        <v>0.28299999999999997</v>
      </c>
      <c r="M202" s="27" t="s">
        <v>284</v>
      </c>
      <c r="N202" s="25" t="s">
        <v>285</v>
      </c>
    </row>
  </sheetData>
  <autoFilter ref="A1:Q202" xr:uid="{E4D380C1-2F84-CB44-9B7B-9DCFDC3FB5FB}">
    <filterColumn colId="9">
      <filters>
        <filter val="%N"/>
        <filter val="%P"/>
        <filter val="20:5n3"/>
        <filter val="22:6n3"/>
      </filters>
    </filterColumn>
    <sortState ref="A2:Q202">
      <sortCondition ref="A1:A202"/>
    </sortState>
  </autoFilter>
  <sortState ref="A2:Q189">
    <sortCondition ref="A2:A189"/>
  </sortState>
  <phoneticPr fontId="12" type="noConversion"/>
  <hyperlinks>
    <hyperlink ref="P34" r:id="rId1" xr:uid="{BFF0C5AD-5B66-4CD5-ABD7-F77860B07F52}"/>
    <hyperlink ref="P35" r:id="rId2" xr:uid="{BAAFE6B4-C0AB-49BC-9678-C08EF7897353}"/>
    <hyperlink ref="P36" r:id="rId3" xr:uid="{9AAD5EBF-4664-4BA4-A9EF-C92660618F69}"/>
    <hyperlink ref="P37" r:id="rId4" xr:uid="{BE61010A-B53E-4FE0-B80F-4129A2218793}"/>
    <hyperlink ref="P186" r:id="rId5" xr:uid="{A680CA3C-9884-455C-A62A-E439B4528C5F}"/>
    <hyperlink ref="P150" r:id="rId6" xr:uid="{398A11E8-7035-4911-8E7B-8AB5F3618DEE}"/>
    <hyperlink ref="P151" r:id="rId7" xr:uid="{24D94DB1-A536-47F8-9036-761CB9371E37}"/>
    <hyperlink ref="P152" r:id="rId8" xr:uid="{14122087-862A-4087-9AE4-400A471E6243}"/>
    <hyperlink ref="P153" r:id="rId9" xr:uid="{54A6D52E-AF09-4FE5-8D64-8215A1607D71}"/>
    <hyperlink ref="P154" r:id="rId10" xr:uid="{4A189CAE-DA70-4582-830C-A65ED2AABEC4}"/>
    <hyperlink ref="P155" r:id="rId11" xr:uid="{F1FF887C-8839-432D-B6BC-36685A653A47}"/>
    <hyperlink ref="P156" r:id="rId12" xr:uid="{B9D39866-6E0C-48B4-9570-69FC9D3C34DA}"/>
    <hyperlink ref="P157" r:id="rId13" xr:uid="{5F4524C5-90DB-4E27-9DC7-AF9F1AECBE4F}"/>
    <hyperlink ref="P158" r:id="rId14" xr:uid="{906CFD11-A429-44ED-AA31-BCBBA1C388CB}"/>
    <hyperlink ref="P159" r:id="rId15" xr:uid="{EA3C06C3-6957-40BD-B978-E0B4B6AF9571}"/>
    <hyperlink ref="P160" r:id="rId16" xr:uid="{AB334CF5-A65C-4A5D-AB27-E3B392869CB5}"/>
    <hyperlink ref="P161" r:id="rId17" xr:uid="{962C88BC-096B-47CD-B852-A84B21311CC0}"/>
    <hyperlink ref="P162" r:id="rId18" xr:uid="{78701986-8570-49D5-8483-11E75C30F80F}"/>
    <hyperlink ref="P163" r:id="rId19" xr:uid="{7B4962E6-68C4-42BC-9E42-3EB5D415A4EB}"/>
    <hyperlink ref="P164" r:id="rId20" xr:uid="{8B029C6D-CC69-4FDC-834D-02A5AE6F00C9}"/>
    <hyperlink ref="P165" r:id="rId21" xr:uid="{CF5709B7-C672-4922-A9E1-498638B16C46}"/>
    <hyperlink ref="P166" r:id="rId22" xr:uid="{FA991674-0837-49AA-8368-0E2EFA291AFB}"/>
    <hyperlink ref="P167" r:id="rId23" xr:uid="{22285511-21BA-44D3-9586-40309FE161D3}"/>
    <hyperlink ref="P168" r:id="rId24" xr:uid="{D2113DC2-E8C3-42DC-B07C-415A727D6C75}"/>
    <hyperlink ref="P169" r:id="rId25" xr:uid="{2BD7DB7C-72DF-44A7-A255-4B4CE9B675D1}"/>
    <hyperlink ref="P170" r:id="rId26" xr:uid="{931159AA-5D54-4B8B-AFEC-B3E127E332D2}"/>
    <hyperlink ref="P171" r:id="rId27" xr:uid="{C692E878-03E4-4FF8-9B14-426D3B5D0CA7}"/>
    <hyperlink ref="P172" r:id="rId28" xr:uid="{CE8BBE04-706B-498B-9408-5F3EE69BDB03}"/>
    <hyperlink ref="P173" r:id="rId29" xr:uid="{4E1B4FE6-4B33-4997-9085-824BBBB3B8C9}"/>
    <hyperlink ref="P174" r:id="rId30" xr:uid="{1469CBCF-5E85-4C1D-B99F-E981A5EB491B}"/>
    <hyperlink ref="P175" r:id="rId31" xr:uid="{7B2FCB5C-8510-4A0D-A3D6-AEBDE833A52E}"/>
    <hyperlink ref="P176" r:id="rId32" xr:uid="{E1116CC4-07A5-46D3-9F20-D1C767C2AEFF}"/>
    <hyperlink ref="P177" r:id="rId33" xr:uid="{A915899A-3B62-4AAB-97E8-8098A21E0DC3}"/>
    <hyperlink ref="P178" r:id="rId34" xr:uid="{8EA2FB36-86DF-40C5-8901-06A9272335FE}"/>
    <hyperlink ref="P179" r:id="rId35" xr:uid="{8C62F52F-842D-48E9-B36D-E54482E317FD}"/>
    <hyperlink ref="P180" r:id="rId36" xr:uid="{D7D63B76-5F90-4F3A-B2FA-E6216B433FAC}"/>
    <hyperlink ref="P181" r:id="rId37" xr:uid="{447F46B3-DF64-4899-95D7-3790654097D1}"/>
    <hyperlink ref="P182" r:id="rId38" xr:uid="{5A0BB740-1303-4CB9-B095-133B812E9A57}"/>
    <hyperlink ref="P183" r:id="rId39" xr:uid="{767EF2AE-5299-4DC8-A65F-6007298A2999}"/>
    <hyperlink ref="P184" r:id="rId40" xr:uid="{99FACF73-5762-42BA-8673-972F5A64FF96}"/>
    <hyperlink ref="P185" r:id="rId41" xr:uid="{66A00C01-74C6-4839-9719-221EF95719F4}"/>
  </hyperlinks>
  <pageMargins left="0.7" right="0.7" top="0.75" bottom="0.75" header="0.3" footer="0.3"/>
  <pageSetup orientation="portrait"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66B3-24D5-6241-88B7-DAD85258761C}">
  <dimension ref="A1:P53"/>
  <sheetViews>
    <sheetView zoomScale="88" workbookViewId="0">
      <selection sqref="A1:P52"/>
    </sheetView>
  </sheetViews>
  <sheetFormatPr defaultColWidth="11.25" defaultRowHeight="15.75" x14ac:dyDescent="0.25"/>
  <cols>
    <col min="1" max="1" width="20.25" customWidth="1"/>
    <col min="5" max="5" width="16.25" customWidth="1"/>
    <col min="6" max="6" width="20.25" customWidth="1"/>
    <col min="13" max="13" width="31.75" customWidth="1"/>
    <col min="15" max="15" width="19.25" customWidth="1"/>
  </cols>
  <sheetData>
    <row r="1" spans="1:16" x14ac:dyDescent="0.25">
      <c r="A1" s="18" t="s">
        <v>0</v>
      </c>
      <c r="B1" s="19" t="s">
        <v>1</v>
      </c>
      <c r="C1" s="19" t="s">
        <v>2</v>
      </c>
      <c r="D1" s="19" t="s">
        <v>3</v>
      </c>
      <c r="E1" s="18" t="s">
        <v>4</v>
      </c>
      <c r="F1" s="18" t="s">
        <v>5</v>
      </c>
      <c r="G1" s="18" t="s">
        <v>6</v>
      </c>
      <c r="H1" s="19" t="s">
        <v>7</v>
      </c>
      <c r="I1" s="19" t="s">
        <v>8</v>
      </c>
      <c r="J1" s="19" t="s">
        <v>375</v>
      </c>
      <c r="K1" s="18" t="s">
        <v>376</v>
      </c>
      <c r="L1" s="31" t="s">
        <v>10</v>
      </c>
      <c r="M1" s="18" t="s">
        <v>11</v>
      </c>
      <c r="N1" s="35" t="s">
        <v>12</v>
      </c>
      <c r="O1" s="18" t="s">
        <v>13</v>
      </c>
      <c r="P1" s="14" t="s">
        <v>14</v>
      </c>
    </row>
    <row r="2" spans="1:16" x14ac:dyDescent="0.25">
      <c r="A2" s="25" t="s">
        <v>248</v>
      </c>
      <c r="B2" s="27">
        <v>2018</v>
      </c>
      <c r="C2" s="27" t="s">
        <v>351</v>
      </c>
      <c r="D2" s="25" t="s">
        <v>28</v>
      </c>
      <c r="E2" s="25" t="s">
        <v>47</v>
      </c>
      <c r="F2" s="25" t="s">
        <v>48</v>
      </c>
      <c r="G2" s="25" t="s">
        <v>350</v>
      </c>
      <c r="H2" s="27"/>
      <c r="I2" s="25" t="s">
        <v>351</v>
      </c>
      <c r="J2" s="25" t="s">
        <v>269</v>
      </c>
      <c r="K2" s="25" t="s">
        <v>379</v>
      </c>
      <c r="L2" s="32">
        <v>0.32</v>
      </c>
      <c r="M2" s="27" t="s">
        <v>284</v>
      </c>
      <c r="N2" s="25" t="s">
        <v>285</v>
      </c>
      <c r="O2" s="25" t="s">
        <v>339</v>
      </c>
      <c r="P2" s="25" t="s">
        <v>316</v>
      </c>
    </row>
    <row r="3" spans="1:16" x14ac:dyDescent="0.25">
      <c r="A3" s="25" t="s">
        <v>248</v>
      </c>
      <c r="B3" s="27">
        <v>2018</v>
      </c>
      <c r="C3" s="27" t="s">
        <v>351</v>
      </c>
      <c r="D3" s="25" t="s">
        <v>28</v>
      </c>
      <c r="E3" s="25" t="s">
        <v>47</v>
      </c>
      <c r="F3" s="25" t="s">
        <v>48</v>
      </c>
      <c r="G3" s="25" t="s">
        <v>350</v>
      </c>
      <c r="H3" s="27"/>
      <c r="I3" s="25" t="s">
        <v>351</v>
      </c>
      <c r="J3" s="25" t="s">
        <v>269</v>
      </c>
      <c r="K3" s="25" t="s">
        <v>379</v>
      </c>
      <c r="L3" s="32">
        <v>0.27</v>
      </c>
      <c r="M3" s="27" t="s">
        <v>284</v>
      </c>
      <c r="N3" s="25" t="s">
        <v>285</v>
      </c>
      <c r="O3" s="25" t="s">
        <v>340</v>
      </c>
      <c r="P3" s="25" t="s">
        <v>316</v>
      </c>
    </row>
    <row r="4" spans="1:16" s="43" customFormat="1" x14ac:dyDescent="0.25">
      <c r="A4" s="51" t="s">
        <v>248</v>
      </c>
      <c r="B4" s="52">
        <v>2018</v>
      </c>
      <c r="C4" s="52" t="s">
        <v>351</v>
      </c>
      <c r="D4" s="51" t="s">
        <v>28</v>
      </c>
      <c r="E4" s="51" t="s">
        <v>47</v>
      </c>
      <c r="F4" s="51" t="s">
        <v>48</v>
      </c>
      <c r="G4" s="51" t="s">
        <v>350</v>
      </c>
      <c r="H4" s="52"/>
      <c r="I4" s="51" t="s">
        <v>351</v>
      </c>
      <c r="J4" s="51" t="s">
        <v>269</v>
      </c>
      <c r="K4" s="51" t="s">
        <v>379</v>
      </c>
      <c r="L4" s="53">
        <v>4.8000000000000001E-2</v>
      </c>
      <c r="M4" s="52" t="s">
        <v>284</v>
      </c>
      <c r="N4" s="51" t="s">
        <v>285</v>
      </c>
      <c r="O4" s="51" t="s">
        <v>341</v>
      </c>
      <c r="P4" s="51" t="s">
        <v>316</v>
      </c>
    </row>
    <row r="5" spans="1:16" x14ac:dyDescent="0.25">
      <c r="A5" s="25" t="s">
        <v>248</v>
      </c>
      <c r="B5" s="27">
        <v>2018</v>
      </c>
      <c r="C5" s="27" t="s">
        <v>351</v>
      </c>
      <c r="D5" s="25" t="s">
        <v>17</v>
      </c>
      <c r="E5" s="25" t="s">
        <v>47</v>
      </c>
      <c r="F5" s="25" t="s">
        <v>48</v>
      </c>
      <c r="G5" s="25" t="s">
        <v>349</v>
      </c>
      <c r="H5" s="27"/>
      <c r="I5" s="25" t="s">
        <v>351</v>
      </c>
      <c r="J5" s="25" t="s">
        <v>269</v>
      </c>
      <c r="K5" s="25" t="s">
        <v>379</v>
      </c>
      <c r="L5" s="32">
        <v>0.42</v>
      </c>
      <c r="M5" s="27" t="s">
        <v>284</v>
      </c>
      <c r="N5" s="25" t="s">
        <v>285</v>
      </c>
      <c r="O5" s="26" t="s">
        <v>339</v>
      </c>
      <c r="P5" s="25" t="s">
        <v>316</v>
      </c>
    </row>
    <row r="6" spans="1:16" x14ac:dyDescent="0.25">
      <c r="A6" s="25" t="s">
        <v>248</v>
      </c>
      <c r="B6" s="27">
        <v>2018</v>
      </c>
      <c r="C6" s="27" t="s">
        <v>351</v>
      </c>
      <c r="D6" s="25" t="s">
        <v>28</v>
      </c>
      <c r="E6" s="25" t="s">
        <v>47</v>
      </c>
      <c r="F6" s="25" t="s">
        <v>48</v>
      </c>
      <c r="G6" s="25" t="s">
        <v>350</v>
      </c>
      <c r="H6" s="27"/>
      <c r="I6" s="25" t="s">
        <v>351</v>
      </c>
      <c r="J6" s="25" t="s">
        <v>277</v>
      </c>
      <c r="K6" s="25" t="s">
        <v>381</v>
      </c>
      <c r="L6" s="32">
        <v>0.84</v>
      </c>
      <c r="M6" s="27" t="s">
        <v>284</v>
      </c>
      <c r="N6" s="25" t="s">
        <v>285</v>
      </c>
      <c r="O6" s="25" t="s">
        <v>339</v>
      </c>
      <c r="P6" s="25" t="s">
        <v>316</v>
      </c>
    </row>
    <row r="7" spans="1:16" x14ac:dyDescent="0.25">
      <c r="A7" s="25" t="s">
        <v>248</v>
      </c>
      <c r="B7" s="27">
        <v>2018</v>
      </c>
      <c r="C7" s="27" t="s">
        <v>351</v>
      </c>
      <c r="D7" s="25" t="s">
        <v>28</v>
      </c>
      <c r="E7" s="25" t="s">
        <v>47</v>
      </c>
      <c r="F7" s="25" t="s">
        <v>48</v>
      </c>
      <c r="G7" s="25" t="s">
        <v>350</v>
      </c>
      <c r="H7" s="27"/>
      <c r="I7" s="25" t="s">
        <v>351</v>
      </c>
      <c r="J7" s="25" t="s">
        <v>277</v>
      </c>
      <c r="K7" s="25" t="s">
        <v>381</v>
      </c>
      <c r="L7" s="32">
        <v>0.4</v>
      </c>
      <c r="M7" s="27" t="s">
        <v>284</v>
      </c>
      <c r="N7" s="25" t="s">
        <v>285</v>
      </c>
      <c r="O7" s="25" t="s">
        <v>340</v>
      </c>
      <c r="P7" s="25" t="s">
        <v>316</v>
      </c>
    </row>
    <row r="8" spans="1:16" s="43" customFormat="1" x14ac:dyDescent="0.25">
      <c r="A8" s="51" t="s">
        <v>248</v>
      </c>
      <c r="B8" s="52">
        <v>2018</v>
      </c>
      <c r="C8" s="52" t="s">
        <v>351</v>
      </c>
      <c r="D8" s="51" t="s">
        <v>28</v>
      </c>
      <c r="E8" s="51" t="s">
        <v>47</v>
      </c>
      <c r="F8" s="51" t="s">
        <v>48</v>
      </c>
      <c r="G8" s="51" t="s">
        <v>350</v>
      </c>
      <c r="H8" s="52"/>
      <c r="I8" s="51" t="s">
        <v>351</v>
      </c>
      <c r="J8" s="51" t="s">
        <v>277</v>
      </c>
      <c r="K8" s="51" t="s">
        <v>381</v>
      </c>
      <c r="L8" s="53">
        <v>0.14000000000000001</v>
      </c>
      <c r="M8" s="52" t="s">
        <v>284</v>
      </c>
      <c r="N8" s="51" t="s">
        <v>285</v>
      </c>
      <c r="O8" s="51" t="s">
        <v>341</v>
      </c>
      <c r="P8" s="51" t="s">
        <v>316</v>
      </c>
    </row>
    <row r="9" spans="1:16" x14ac:dyDescent="0.25">
      <c r="A9" s="25" t="s">
        <v>248</v>
      </c>
      <c r="B9" s="27">
        <v>2018</v>
      </c>
      <c r="C9" s="27" t="s">
        <v>351</v>
      </c>
      <c r="D9" s="25" t="s">
        <v>17</v>
      </c>
      <c r="E9" s="25" t="s">
        <v>47</v>
      </c>
      <c r="F9" s="25" t="s">
        <v>48</v>
      </c>
      <c r="G9" s="25" t="s">
        <v>349</v>
      </c>
      <c r="H9" s="27"/>
      <c r="I9" s="25" t="s">
        <v>351</v>
      </c>
      <c r="J9" s="25" t="s">
        <v>277</v>
      </c>
      <c r="K9" s="25" t="s">
        <v>381</v>
      </c>
      <c r="L9" s="32">
        <v>0.71</v>
      </c>
      <c r="M9" s="27" t="s">
        <v>284</v>
      </c>
      <c r="N9" s="25" t="s">
        <v>285</v>
      </c>
      <c r="O9" s="25" t="s">
        <v>339</v>
      </c>
      <c r="P9" s="25" t="s">
        <v>316</v>
      </c>
    </row>
    <row r="10" spans="1:16" x14ac:dyDescent="0.25">
      <c r="A10" s="33" t="s">
        <v>368</v>
      </c>
      <c r="B10" s="27">
        <v>1967</v>
      </c>
      <c r="C10" s="27" t="s">
        <v>351</v>
      </c>
      <c r="D10" s="33" t="s">
        <v>28</v>
      </c>
      <c r="E10" s="25" t="s">
        <v>18</v>
      </c>
      <c r="F10" s="33" t="s">
        <v>416</v>
      </c>
      <c r="G10" s="33" t="s">
        <v>16</v>
      </c>
      <c r="H10" s="33" t="s">
        <v>16</v>
      </c>
      <c r="I10" s="33" t="s">
        <v>16</v>
      </c>
      <c r="J10" s="25" t="s">
        <v>373</v>
      </c>
      <c r="K10" s="25" t="s">
        <v>385</v>
      </c>
      <c r="L10" s="34">
        <v>0.38</v>
      </c>
      <c r="M10" s="27" t="s">
        <v>284</v>
      </c>
      <c r="N10" s="25" t="s">
        <v>285</v>
      </c>
      <c r="O10" s="25"/>
      <c r="P10" s="25" t="s">
        <v>419</v>
      </c>
    </row>
    <row r="11" spans="1:16" x14ac:dyDescent="0.25">
      <c r="A11" s="25" t="s">
        <v>250</v>
      </c>
      <c r="B11" s="27">
        <v>1976</v>
      </c>
      <c r="C11" s="27" t="s">
        <v>374</v>
      </c>
      <c r="D11" s="25" t="s">
        <v>28</v>
      </c>
      <c r="E11" s="25" t="s">
        <v>16</v>
      </c>
      <c r="F11" s="25" t="s">
        <v>16</v>
      </c>
      <c r="G11" s="25" t="s">
        <v>16</v>
      </c>
      <c r="H11" s="25" t="s">
        <v>16</v>
      </c>
      <c r="I11" s="25" t="s">
        <v>16</v>
      </c>
      <c r="J11" s="25" t="s">
        <v>269</v>
      </c>
      <c r="K11" s="25" t="s">
        <v>379</v>
      </c>
      <c r="L11" s="32">
        <v>1.3</v>
      </c>
      <c r="M11" s="27" t="s">
        <v>284</v>
      </c>
      <c r="N11" s="25" t="s">
        <v>285</v>
      </c>
      <c r="O11" s="25" t="s">
        <v>320</v>
      </c>
      <c r="P11" s="25" t="s">
        <v>418</v>
      </c>
    </row>
    <row r="12" spans="1:16" s="43" customFormat="1" x14ac:dyDescent="0.25">
      <c r="A12" s="51" t="s">
        <v>250</v>
      </c>
      <c r="B12" s="52">
        <v>1976</v>
      </c>
      <c r="C12" s="52" t="s">
        <v>374</v>
      </c>
      <c r="D12" s="51" t="s">
        <v>17</v>
      </c>
      <c r="E12" s="51" t="s">
        <v>16</v>
      </c>
      <c r="F12" s="51" t="s">
        <v>16</v>
      </c>
      <c r="G12" s="51" t="s">
        <v>16</v>
      </c>
      <c r="H12" s="51" t="s">
        <v>16</v>
      </c>
      <c r="I12" s="51" t="s">
        <v>16</v>
      </c>
      <c r="J12" s="51" t="s">
        <v>269</v>
      </c>
      <c r="K12" s="51" t="s">
        <v>379</v>
      </c>
      <c r="L12" s="53">
        <v>1.1000000000000001</v>
      </c>
      <c r="M12" s="52" t="s">
        <v>284</v>
      </c>
      <c r="N12" s="51" t="s">
        <v>285</v>
      </c>
      <c r="O12" s="51" t="s">
        <v>348</v>
      </c>
      <c r="P12" s="25" t="s">
        <v>418</v>
      </c>
    </row>
    <row r="13" spans="1:16" x14ac:dyDescent="0.25">
      <c r="A13" s="25" t="s">
        <v>250</v>
      </c>
      <c r="B13" s="27">
        <v>1976</v>
      </c>
      <c r="C13" s="27" t="s">
        <v>374</v>
      </c>
      <c r="D13" s="25" t="s">
        <v>26</v>
      </c>
      <c r="E13" s="25" t="s">
        <v>16</v>
      </c>
      <c r="F13" s="25" t="s">
        <v>16</v>
      </c>
      <c r="G13" s="25" t="s">
        <v>16</v>
      </c>
      <c r="H13" s="25" t="s">
        <v>16</v>
      </c>
      <c r="I13" s="25" t="s">
        <v>16</v>
      </c>
      <c r="J13" s="25" t="s">
        <v>269</v>
      </c>
      <c r="K13" s="25" t="s">
        <v>379</v>
      </c>
      <c r="L13" s="32">
        <v>0.82</v>
      </c>
      <c r="M13" s="27" t="s">
        <v>284</v>
      </c>
      <c r="N13" s="25" t="s">
        <v>285</v>
      </c>
      <c r="O13" s="25" t="s">
        <v>320</v>
      </c>
      <c r="P13" s="25" t="s">
        <v>418</v>
      </c>
    </row>
    <row r="14" spans="1:16" x14ac:dyDescent="0.25">
      <c r="A14" s="25" t="s">
        <v>250</v>
      </c>
      <c r="B14" s="27">
        <v>1976</v>
      </c>
      <c r="C14" s="27" t="s">
        <v>374</v>
      </c>
      <c r="D14" s="25" t="s">
        <v>17</v>
      </c>
      <c r="E14" s="25" t="s">
        <v>16</v>
      </c>
      <c r="F14" s="25" t="s">
        <v>16</v>
      </c>
      <c r="G14" s="25" t="s">
        <v>16</v>
      </c>
      <c r="H14" s="25" t="s">
        <v>16</v>
      </c>
      <c r="I14" s="25" t="s">
        <v>16</v>
      </c>
      <c r="J14" s="25" t="s">
        <v>269</v>
      </c>
      <c r="K14" s="25" t="s">
        <v>379</v>
      </c>
      <c r="L14" s="32">
        <v>1</v>
      </c>
      <c r="M14" s="27" t="s">
        <v>284</v>
      </c>
      <c r="N14" s="25" t="s">
        <v>285</v>
      </c>
      <c r="O14" s="25" t="s">
        <v>320</v>
      </c>
      <c r="P14" s="25" t="s">
        <v>418</v>
      </c>
    </row>
    <row r="15" spans="1:16" s="43" customFormat="1" x14ac:dyDescent="0.25">
      <c r="A15" s="51" t="s">
        <v>250</v>
      </c>
      <c r="B15" s="52">
        <v>1976</v>
      </c>
      <c r="C15" s="52" t="s">
        <v>374</v>
      </c>
      <c r="D15" s="51" t="s">
        <v>28</v>
      </c>
      <c r="E15" s="51" t="s">
        <v>16</v>
      </c>
      <c r="F15" s="51" t="s">
        <v>16</v>
      </c>
      <c r="G15" s="51" t="s">
        <v>16</v>
      </c>
      <c r="H15" s="51" t="s">
        <v>16</v>
      </c>
      <c r="I15" s="51" t="s">
        <v>16</v>
      </c>
      <c r="J15" s="51" t="s">
        <v>269</v>
      </c>
      <c r="K15" s="51" t="s">
        <v>379</v>
      </c>
      <c r="L15" s="53">
        <v>0.62</v>
      </c>
      <c r="M15" s="52" t="s">
        <v>284</v>
      </c>
      <c r="N15" s="51" t="s">
        <v>285</v>
      </c>
      <c r="O15" s="51" t="s">
        <v>348</v>
      </c>
      <c r="P15" s="25" t="s">
        <v>418</v>
      </c>
    </row>
    <row r="16" spans="1:16" x14ac:dyDescent="0.25">
      <c r="A16" s="25" t="s">
        <v>250</v>
      </c>
      <c r="B16" s="27">
        <v>1976</v>
      </c>
      <c r="C16" s="27" t="s">
        <v>374</v>
      </c>
      <c r="D16" s="25" t="s">
        <v>27</v>
      </c>
      <c r="E16" s="25" t="s">
        <v>16</v>
      </c>
      <c r="F16" s="25" t="s">
        <v>16</v>
      </c>
      <c r="G16" s="25" t="s">
        <v>16</v>
      </c>
      <c r="H16" s="25" t="s">
        <v>16</v>
      </c>
      <c r="I16" s="25" t="s">
        <v>16</v>
      </c>
      <c r="J16" s="25" t="s">
        <v>269</v>
      </c>
      <c r="K16" s="25" t="s">
        <v>379</v>
      </c>
      <c r="L16" s="32">
        <v>0.64</v>
      </c>
      <c r="M16" s="27" t="s">
        <v>284</v>
      </c>
      <c r="N16" s="25" t="s">
        <v>285</v>
      </c>
      <c r="O16" s="25" t="s">
        <v>320</v>
      </c>
      <c r="P16" s="25" t="s">
        <v>418</v>
      </c>
    </row>
    <row r="17" spans="1:16" x14ac:dyDescent="0.25">
      <c r="A17" s="25" t="s">
        <v>250</v>
      </c>
      <c r="B17" s="27">
        <v>1976</v>
      </c>
      <c r="C17" s="27" t="s">
        <v>374</v>
      </c>
      <c r="D17" s="25" t="s">
        <v>28</v>
      </c>
      <c r="E17" s="25" t="s">
        <v>16</v>
      </c>
      <c r="F17" s="25" t="s">
        <v>16</v>
      </c>
      <c r="G17" s="25" t="s">
        <v>16</v>
      </c>
      <c r="H17" s="25" t="s">
        <v>16</v>
      </c>
      <c r="I17" s="25" t="s">
        <v>16</v>
      </c>
      <c r="J17" s="25" t="s">
        <v>277</v>
      </c>
      <c r="K17" s="25" t="s">
        <v>381</v>
      </c>
      <c r="L17" s="32">
        <v>1.7</v>
      </c>
      <c r="M17" s="27" t="s">
        <v>284</v>
      </c>
      <c r="N17" s="25" t="s">
        <v>285</v>
      </c>
      <c r="O17" s="25" t="s">
        <v>320</v>
      </c>
      <c r="P17" s="25" t="s">
        <v>418</v>
      </c>
    </row>
    <row r="18" spans="1:16" s="43" customFormat="1" x14ac:dyDescent="0.25">
      <c r="A18" s="51" t="s">
        <v>250</v>
      </c>
      <c r="B18" s="52">
        <v>1976</v>
      </c>
      <c r="C18" s="52" t="s">
        <v>374</v>
      </c>
      <c r="D18" s="51" t="s">
        <v>17</v>
      </c>
      <c r="E18" s="51" t="s">
        <v>16</v>
      </c>
      <c r="F18" s="51" t="s">
        <v>16</v>
      </c>
      <c r="G18" s="51" t="s">
        <v>16</v>
      </c>
      <c r="H18" s="51" t="s">
        <v>16</v>
      </c>
      <c r="I18" s="51" t="s">
        <v>16</v>
      </c>
      <c r="J18" s="51" t="s">
        <v>277</v>
      </c>
      <c r="K18" s="51" t="s">
        <v>381</v>
      </c>
      <c r="L18" s="53">
        <v>1.2</v>
      </c>
      <c r="M18" s="52" t="s">
        <v>284</v>
      </c>
      <c r="N18" s="51" t="s">
        <v>285</v>
      </c>
      <c r="O18" s="51" t="s">
        <v>348</v>
      </c>
      <c r="P18" s="25" t="s">
        <v>418</v>
      </c>
    </row>
    <row r="19" spans="1:16" x14ac:dyDescent="0.25">
      <c r="A19" s="25" t="s">
        <v>250</v>
      </c>
      <c r="B19" s="27">
        <v>1976</v>
      </c>
      <c r="C19" s="27" t="s">
        <v>374</v>
      </c>
      <c r="D19" s="25" t="s">
        <v>26</v>
      </c>
      <c r="E19" s="25" t="s">
        <v>16</v>
      </c>
      <c r="F19" s="25" t="s">
        <v>16</v>
      </c>
      <c r="G19" s="25" t="s">
        <v>16</v>
      </c>
      <c r="H19" s="25" t="s">
        <v>16</v>
      </c>
      <c r="I19" s="25" t="s">
        <v>16</v>
      </c>
      <c r="J19" s="25" t="s">
        <v>277</v>
      </c>
      <c r="K19" s="25" t="s">
        <v>381</v>
      </c>
      <c r="L19" s="32">
        <v>0.94</v>
      </c>
      <c r="M19" s="27" t="s">
        <v>284</v>
      </c>
      <c r="N19" s="25" t="s">
        <v>285</v>
      </c>
      <c r="O19" s="25" t="s">
        <v>320</v>
      </c>
      <c r="P19" s="25" t="s">
        <v>418</v>
      </c>
    </row>
    <row r="20" spans="1:16" x14ac:dyDescent="0.25">
      <c r="A20" s="25" t="s">
        <v>250</v>
      </c>
      <c r="B20" s="27">
        <v>1976</v>
      </c>
      <c r="C20" s="27" t="s">
        <v>374</v>
      </c>
      <c r="D20" s="25" t="s">
        <v>17</v>
      </c>
      <c r="E20" s="25" t="s">
        <v>16</v>
      </c>
      <c r="F20" s="25" t="s">
        <v>16</v>
      </c>
      <c r="G20" s="25" t="s">
        <v>16</v>
      </c>
      <c r="H20" s="25" t="s">
        <v>16</v>
      </c>
      <c r="I20" s="25" t="s">
        <v>16</v>
      </c>
      <c r="J20" s="25" t="s">
        <v>277</v>
      </c>
      <c r="K20" s="25" t="s">
        <v>381</v>
      </c>
      <c r="L20" s="32">
        <v>0.72</v>
      </c>
      <c r="M20" s="27" t="s">
        <v>284</v>
      </c>
      <c r="N20" s="25" t="s">
        <v>285</v>
      </c>
      <c r="O20" s="25" t="s">
        <v>320</v>
      </c>
      <c r="P20" s="25" t="s">
        <v>418</v>
      </c>
    </row>
    <row r="21" spans="1:16" s="43" customFormat="1" x14ac:dyDescent="0.25">
      <c r="A21" s="51" t="s">
        <v>250</v>
      </c>
      <c r="B21" s="52">
        <v>1976</v>
      </c>
      <c r="C21" s="52" t="s">
        <v>374</v>
      </c>
      <c r="D21" s="51" t="s">
        <v>28</v>
      </c>
      <c r="E21" s="51" t="s">
        <v>16</v>
      </c>
      <c r="F21" s="51" t="s">
        <v>16</v>
      </c>
      <c r="G21" s="51" t="s">
        <v>16</v>
      </c>
      <c r="H21" s="51" t="s">
        <v>16</v>
      </c>
      <c r="I21" s="51" t="s">
        <v>16</v>
      </c>
      <c r="J21" s="51" t="s">
        <v>277</v>
      </c>
      <c r="K21" s="51" t="s">
        <v>381</v>
      </c>
      <c r="L21" s="53">
        <v>1</v>
      </c>
      <c r="M21" s="52" t="s">
        <v>284</v>
      </c>
      <c r="N21" s="51" t="s">
        <v>285</v>
      </c>
      <c r="O21" s="51" t="s">
        <v>348</v>
      </c>
      <c r="P21" s="25" t="s">
        <v>418</v>
      </c>
    </row>
    <row r="22" spans="1:16" x14ac:dyDescent="0.25">
      <c r="A22" s="25" t="s">
        <v>250</v>
      </c>
      <c r="B22" s="27">
        <v>1976</v>
      </c>
      <c r="C22" s="27" t="s">
        <v>374</v>
      </c>
      <c r="D22" s="25" t="s">
        <v>27</v>
      </c>
      <c r="E22" s="25" t="s">
        <v>16</v>
      </c>
      <c r="F22" s="25" t="s">
        <v>16</v>
      </c>
      <c r="G22" s="25" t="s">
        <v>16</v>
      </c>
      <c r="H22" s="25" t="s">
        <v>16</v>
      </c>
      <c r="I22" s="25" t="s">
        <v>16</v>
      </c>
      <c r="J22" s="25" t="s">
        <v>277</v>
      </c>
      <c r="K22" s="25" t="s">
        <v>381</v>
      </c>
      <c r="L22" s="32">
        <v>0.89</v>
      </c>
      <c r="M22" s="27" t="s">
        <v>284</v>
      </c>
      <c r="N22" s="25" t="s">
        <v>285</v>
      </c>
      <c r="O22" s="25" t="s">
        <v>320</v>
      </c>
      <c r="P22" s="25" t="s">
        <v>418</v>
      </c>
    </row>
    <row r="23" spans="1:16" s="43" customFormat="1" x14ac:dyDescent="0.25">
      <c r="A23" s="51" t="s">
        <v>246</v>
      </c>
      <c r="B23" s="52">
        <v>2012</v>
      </c>
      <c r="C23" s="52" t="s">
        <v>354</v>
      </c>
      <c r="D23" s="51" t="s">
        <v>28</v>
      </c>
      <c r="E23" s="51" t="s">
        <v>335</v>
      </c>
      <c r="F23" s="51" t="s">
        <v>16</v>
      </c>
      <c r="G23" s="51" t="s">
        <v>332</v>
      </c>
      <c r="H23" s="52">
        <v>10</v>
      </c>
      <c r="I23" s="51" t="s">
        <v>19</v>
      </c>
      <c r="J23" s="51" t="s">
        <v>269</v>
      </c>
      <c r="K23" s="51" t="s">
        <v>379</v>
      </c>
      <c r="L23" s="53">
        <v>7.5999999999999998E-2</v>
      </c>
      <c r="M23" s="52" t="s">
        <v>284</v>
      </c>
      <c r="N23" s="51" t="s">
        <v>285</v>
      </c>
      <c r="O23" s="51"/>
      <c r="P23" s="51" t="s">
        <v>314</v>
      </c>
    </row>
    <row r="24" spans="1:16" s="43" customFormat="1" x14ac:dyDescent="0.25">
      <c r="A24" s="51" t="s">
        <v>246</v>
      </c>
      <c r="B24" s="52">
        <v>2012</v>
      </c>
      <c r="C24" s="52" t="s">
        <v>354</v>
      </c>
      <c r="D24" s="51" t="s">
        <v>28</v>
      </c>
      <c r="E24" s="51" t="s">
        <v>335</v>
      </c>
      <c r="F24" s="51" t="s">
        <v>16</v>
      </c>
      <c r="G24" s="51" t="s">
        <v>332</v>
      </c>
      <c r="H24" s="52">
        <v>10</v>
      </c>
      <c r="I24" s="51" t="s">
        <v>19</v>
      </c>
      <c r="J24" s="51" t="s">
        <v>277</v>
      </c>
      <c r="K24" s="51" t="s">
        <v>381</v>
      </c>
      <c r="L24" s="53">
        <v>0.186</v>
      </c>
      <c r="M24" s="52" t="s">
        <v>284</v>
      </c>
      <c r="N24" s="51" t="s">
        <v>285</v>
      </c>
      <c r="O24" s="51"/>
      <c r="P24" s="51" t="s">
        <v>314</v>
      </c>
    </row>
    <row r="25" spans="1:16" s="54" customFormat="1" x14ac:dyDescent="0.25">
      <c r="A25" s="25" t="s">
        <v>247</v>
      </c>
      <c r="B25" s="27">
        <v>2014</v>
      </c>
      <c r="C25" s="27">
        <v>2013</v>
      </c>
      <c r="D25" s="25" t="s">
        <v>25</v>
      </c>
      <c r="E25" s="25" t="s">
        <v>417</v>
      </c>
      <c r="F25" s="25" t="s">
        <v>367</v>
      </c>
      <c r="G25" s="25" t="s">
        <v>34</v>
      </c>
      <c r="H25" s="27">
        <v>2</v>
      </c>
      <c r="I25" s="27" t="s">
        <v>19</v>
      </c>
      <c r="J25" s="25" t="s">
        <v>269</v>
      </c>
      <c r="K25" s="25" t="s">
        <v>379</v>
      </c>
      <c r="L25" s="32">
        <v>0.4</v>
      </c>
      <c r="M25" s="27" t="s">
        <v>284</v>
      </c>
      <c r="N25" s="25" t="s">
        <v>285</v>
      </c>
      <c r="O25" s="25"/>
      <c r="P25" s="25" t="s">
        <v>315</v>
      </c>
    </row>
    <row r="26" spans="1:16" s="54" customFormat="1" x14ac:dyDescent="0.25">
      <c r="A26" s="25" t="s">
        <v>247</v>
      </c>
      <c r="B26" s="27">
        <v>2014</v>
      </c>
      <c r="C26" s="27">
        <v>2013</v>
      </c>
      <c r="D26" s="25" t="s">
        <v>28</v>
      </c>
      <c r="E26" s="25" t="s">
        <v>417</v>
      </c>
      <c r="F26" s="25" t="s">
        <v>367</v>
      </c>
      <c r="G26" s="25" t="s">
        <v>34</v>
      </c>
      <c r="H26" s="27">
        <v>2</v>
      </c>
      <c r="I26" s="27" t="s">
        <v>19</v>
      </c>
      <c r="J26" s="25" t="s">
        <v>269</v>
      </c>
      <c r="K26" s="25" t="s">
        <v>379</v>
      </c>
      <c r="L26" s="32">
        <v>0.3</v>
      </c>
      <c r="M26" s="27" t="s">
        <v>284</v>
      </c>
      <c r="N26" s="25" t="s">
        <v>285</v>
      </c>
      <c r="O26" s="25"/>
      <c r="P26" s="25" t="s">
        <v>315</v>
      </c>
    </row>
    <row r="27" spans="1:16" s="54" customFormat="1" x14ac:dyDescent="0.25">
      <c r="A27" s="25" t="s">
        <v>247</v>
      </c>
      <c r="B27" s="27">
        <v>2014</v>
      </c>
      <c r="C27" s="27">
        <v>2013</v>
      </c>
      <c r="D27" s="25" t="s">
        <v>27</v>
      </c>
      <c r="E27" s="25" t="s">
        <v>417</v>
      </c>
      <c r="F27" s="25" t="s">
        <v>367</v>
      </c>
      <c r="G27" s="25" t="s">
        <v>34</v>
      </c>
      <c r="H27" s="27">
        <v>2</v>
      </c>
      <c r="I27" s="27" t="s">
        <v>19</v>
      </c>
      <c r="J27" s="25" t="s">
        <v>269</v>
      </c>
      <c r="K27" s="25" t="s">
        <v>379</v>
      </c>
      <c r="L27" s="32">
        <v>0.2</v>
      </c>
      <c r="M27" s="27" t="s">
        <v>284</v>
      </c>
      <c r="N27" s="25" t="s">
        <v>285</v>
      </c>
      <c r="O27" s="25"/>
      <c r="P27" s="25" t="s">
        <v>315</v>
      </c>
    </row>
    <row r="28" spans="1:16" s="54" customFormat="1" x14ac:dyDescent="0.25">
      <c r="A28" s="25" t="s">
        <v>247</v>
      </c>
      <c r="B28" s="27">
        <v>2014</v>
      </c>
      <c r="C28" s="27">
        <v>2013</v>
      </c>
      <c r="D28" s="25" t="s">
        <v>27</v>
      </c>
      <c r="E28" s="25" t="s">
        <v>417</v>
      </c>
      <c r="F28" s="25" t="s">
        <v>367</v>
      </c>
      <c r="G28" s="25" t="s">
        <v>34</v>
      </c>
      <c r="H28" s="27">
        <v>2</v>
      </c>
      <c r="I28" s="27" t="s">
        <v>19</v>
      </c>
      <c r="J28" s="25" t="s">
        <v>269</v>
      </c>
      <c r="K28" s="25" t="s">
        <v>379</v>
      </c>
      <c r="L28" s="32">
        <v>0.1</v>
      </c>
      <c r="M28" s="27" t="s">
        <v>284</v>
      </c>
      <c r="N28" s="25" t="s">
        <v>285</v>
      </c>
      <c r="O28" s="25"/>
      <c r="P28" s="25" t="s">
        <v>315</v>
      </c>
    </row>
    <row r="29" spans="1:16" s="54" customFormat="1" x14ac:dyDescent="0.25">
      <c r="A29" s="25" t="s">
        <v>247</v>
      </c>
      <c r="B29" s="27">
        <v>2014</v>
      </c>
      <c r="C29" s="27">
        <v>2013</v>
      </c>
      <c r="D29" s="25" t="s">
        <v>27</v>
      </c>
      <c r="E29" s="25" t="s">
        <v>417</v>
      </c>
      <c r="F29" s="25" t="s">
        <v>367</v>
      </c>
      <c r="G29" s="25" t="s">
        <v>34</v>
      </c>
      <c r="H29" s="27">
        <v>2</v>
      </c>
      <c r="I29" s="27" t="s">
        <v>19</v>
      </c>
      <c r="J29" s="25" t="s">
        <v>269</v>
      </c>
      <c r="K29" s="25" t="s">
        <v>379</v>
      </c>
      <c r="L29" s="32">
        <v>0.1</v>
      </c>
      <c r="M29" s="27" t="s">
        <v>284</v>
      </c>
      <c r="N29" s="25" t="s">
        <v>285</v>
      </c>
      <c r="O29" s="25"/>
      <c r="P29" s="25" t="s">
        <v>315</v>
      </c>
    </row>
    <row r="30" spans="1:16" s="54" customFormat="1" x14ac:dyDescent="0.25">
      <c r="A30" s="25" t="s">
        <v>247</v>
      </c>
      <c r="B30" s="27">
        <v>2014</v>
      </c>
      <c r="C30" s="27">
        <v>2013</v>
      </c>
      <c r="D30" s="25" t="s">
        <v>25</v>
      </c>
      <c r="E30" s="25" t="s">
        <v>417</v>
      </c>
      <c r="F30" s="25" t="s">
        <v>367</v>
      </c>
      <c r="G30" s="25" t="s">
        <v>34</v>
      </c>
      <c r="H30" s="27">
        <v>2</v>
      </c>
      <c r="I30" s="27" t="s">
        <v>19</v>
      </c>
      <c r="J30" s="25" t="s">
        <v>277</v>
      </c>
      <c r="K30" s="25" t="s">
        <v>381</v>
      </c>
      <c r="L30" s="32">
        <v>0.6</v>
      </c>
      <c r="M30" s="27" t="s">
        <v>284</v>
      </c>
      <c r="N30" s="25" t="s">
        <v>285</v>
      </c>
      <c r="O30" s="27"/>
      <c r="P30" s="25" t="s">
        <v>315</v>
      </c>
    </row>
    <row r="31" spans="1:16" s="54" customFormat="1" x14ac:dyDescent="0.25">
      <c r="A31" s="25" t="s">
        <v>247</v>
      </c>
      <c r="B31" s="27">
        <v>2014</v>
      </c>
      <c r="C31" s="27">
        <v>2013</v>
      </c>
      <c r="D31" s="25" t="s">
        <v>28</v>
      </c>
      <c r="E31" s="25" t="s">
        <v>417</v>
      </c>
      <c r="F31" s="25" t="s">
        <v>367</v>
      </c>
      <c r="G31" s="25" t="s">
        <v>34</v>
      </c>
      <c r="H31" s="27">
        <v>2</v>
      </c>
      <c r="I31" s="27" t="s">
        <v>19</v>
      </c>
      <c r="J31" s="25" t="s">
        <v>277</v>
      </c>
      <c r="K31" s="25" t="s">
        <v>381</v>
      </c>
      <c r="L31" s="32">
        <v>0.5</v>
      </c>
      <c r="M31" s="27" t="s">
        <v>284</v>
      </c>
      <c r="N31" s="25" t="s">
        <v>285</v>
      </c>
      <c r="O31" s="27"/>
      <c r="P31" s="25" t="s">
        <v>315</v>
      </c>
    </row>
    <row r="32" spans="1:16" s="54" customFormat="1" x14ac:dyDescent="0.25">
      <c r="A32" s="25" t="s">
        <v>247</v>
      </c>
      <c r="B32" s="27">
        <v>2014</v>
      </c>
      <c r="C32" s="27">
        <v>2013</v>
      </c>
      <c r="D32" s="25" t="s">
        <v>27</v>
      </c>
      <c r="E32" s="25" t="s">
        <v>417</v>
      </c>
      <c r="F32" s="25" t="s">
        <v>367</v>
      </c>
      <c r="G32" s="25" t="s">
        <v>34</v>
      </c>
      <c r="H32" s="27">
        <v>2</v>
      </c>
      <c r="I32" s="27" t="s">
        <v>19</v>
      </c>
      <c r="J32" s="25" t="s">
        <v>277</v>
      </c>
      <c r="K32" s="25" t="s">
        <v>381</v>
      </c>
      <c r="L32" s="32">
        <v>0.4</v>
      </c>
      <c r="M32" s="27" t="s">
        <v>284</v>
      </c>
      <c r="N32" s="25" t="s">
        <v>285</v>
      </c>
      <c r="O32" s="27"/>
      <c r="P32" s="25" t="s">
        <v>315</v>
      </c>
    </row>
    <row r="33" spans="1:16" s="54" customFormat="1" x14ac:dyDescent="0.25">
      <c r="A33" s="25" t="s">
        <v>247</v>
      </c>
      <c r="B33" s="27">
        <v>2014</v>
      </c>
      <c r="C33" s="27">
        <v>2013</v>
      </c>
      <c r="D33" s="25" t="s">
        <v>27</v>
      </c>
      <c r="E33" s="25" t="s">
        <v>417</v>
      </c>
      <c r="F33" s="25" t="s">
        <v>367</v>
      </c>
      <c r="G33" s="25" t="s">
        <v>34</v>
      </c>
      <c r="H33" s="27">
        <v>2</v>
      </c>
      <c r="I33" s="27" t="s">
        <v>19</v>
      </c>
      <c r="J33" s="25" t="s">
        <v>277</v>
      </c>
      <c r="K33" s="25" t="s">
        <v>381</v>
      </c>
      <c r="L33" s="32">
        <v>0.3</v>
      </c>
      <c r="M33" s="27" t="s">
        <v>284</v>
      </c>
      <c r="N33" s="25" t="s">
        <v>285</v>
      </c>
      <c r="O33" s="27"/>
      <c r="P33" s="25" t="s">
        <v>315</v>
      </c>
    </row>
    <row r="34" spans="1:16" s="54" customFormat="1" x14ac:dyDescent="0.25">
      <c r="A34" s="25" t="s">
        <v>247</v>
      </c>
      <c r="B34" s="27">
        <v>2014</v>
      </c>
      <c r="C34" s="27">
        <v>2013</v>
      </c>
      <c r="D34" s="25" t="s">
        <v>27</v>
      </c>
      <c r="E34" s="25" t="s">
        <v>417</v>
      </c>
      <c r="F34" s="25" t="s">
        <v>367</v>
      </c>
      <c r="G34" s="25" t="s">
        <v>34</v>
      </c>
      <c r="H34" s="27">
        <v>2</v>
      </c>
      <c r="I34" s="27" t="s">
        <v>19</v>
      </c>
      <c r="J34" s="25" t="s">
        <v>277</v>
      </c>
      <c r="K34" s="25" t="s">
        <v>381</v>
      </c>
      <c r="L34" s="32">
        <v>0.3</v>
      </c>
      <c r="M34" s="27" t="s">
        <v>284</v>
      </c>
      <c r="N34" s="25" t="s">
        <v>285</v>
      </c>
      <c r="O34" s="27"/>
      <c r="P34" s="25" t="s">
        <v>315</v>
      </c>
    </row>
    <row r="35" spans="1:16" x14ac:dyDescent="0.25">
      <c r="A35" s="25" t="s">
        <v>249</v>
      </c>
      <c r="B35" s="27">
        <v>2009</v>
      </c>
      <c r="C35" s="27" t="s">
        <v>351</v>
      </c>
      <c r="D35" s="25" t="s">
        <v>27</v>
      </c>
      <c r="E35" s="25" t="s">
        <v>356</v>
      </c>
      <c r="F35" s="1" t="s">
        <v>48</v>
      </c>
      <c r="G35" s="25" t="s">
        <v>355</v>
      </c>
      <c r="H35" s="27">
        <v>8</v>
      </c>
      <c r="I35" s="27" t="s">
        <v>19</v>
      </c>
      <c r="J35" s="25" t="s">
        <v>269</v>
      </c>
      <c r="K35" s="25" t="s">
        <v>379</v>
      </c>
      <c r="L35" s="32">
        <v>0.28999999999999998</v>
      </c>
      <c r="M35" s="27" t="s">
        <v>284</v>
      </c>
      <c r="N35" s="25" t="s">
        <v>285</v>
      </c>
      <c r="O35" s="25" t="s">
        <v>319</v>
      </c>
      <c r="P35" s="25" t="s">
        <v>420</v>
      </c>
    </row>
    <row r="36" spans="1:16" x14ac:dyDescent="0.25">
      <c r="A36" s="25" t="s">
        <v>249</v>
      </c>
      <c r="B36" s="27">
        <v>2009</v>
      </c>
      <c r="C36" s="27" t="s">
        <v>351</v>
      </c>
      <c r="D36" s="25" t="s">
        <v>27</v>
      </c>
      <c r="E36" s="25" t="s">
        <v>356</v>
      </c>
      <c r="F36" s="1" t="s">
        <v>48</v>
      </c>
      <c r="G36" s="25" t="s">
        <v>355</v>
      </c>
      <c r="H36" s="27">
        <v>8</v>
      </c>
      <c r="I36" s="27" t="s">
        <v>19</v>
      </c>
      <c r="J36" s="25" t="s">
        <v>277</v>
      </c>
      <c r="K36" s="25" t="s">
        <v>381</v>
      </c>
      <c r="L36" s="32">
        <v>0.68</v>
      </c>
      <c r="M36" s="27" t="s">
        <v>284</v>
      </c>
      <c r="N36" s="25" t="s">
        <v>285</v>
      </c>
      <c r="O36" s="25" t="s">
        <v>319</v>
      </c>
      <c r="P36" s="25" t="s">
        <v>420</v>
      </c>
    </row>
    <row r="37" spans="1:16" x14ac:dyDescent="0.25">
      <c r="A37" s="33" t="s">
        <v>369</v>
      </c>
      <c r="B37" s="27">
        <v>1997</v>
      </c>
      <c r="C37" s="27" t="s">
        <v>351</v>
      </c>
      <c r="D37" s="33" t="s">
        <v>367</v>
      </c>
      <c r="E37" s="25" t="s">
        <v>47</v>
      </c>
      <c r="F37" s="3" t="s">
        <v>48</v>
      </c>
      <c r="G37" s="25" t="s">
        <v>65</v>
      </c>
      <c r="H37" s="25" t="s">
        <v>16</v>
      </c>
      <c r="I37" s="25" t="s">
        <v>16</v>
      </c>
      <c r="J37" s="25" t="s">
        <v>371</v>
      </c>
      <c r="K37" s="25" t="s">
        <v>386</v>
      </c>
      <c r="L37" s="34">
        <v>3.04</v>
      </c>
      <c r="M37" s="27" t="s">
        <v>284</v>
      </c>
      <c r="N37" s="25" t="s">
        <v>289</v>
      </c>
      <c r="O37" s="33"/>
      <c r="P37" s="25" t="s">
        <v>421</v>
      </c>
    </row>
    <row r="38" spans="1:16" x14ac:dyDescent="0.25">
      <c r="A38" s="33" t="s">
        <v>369</v>
      </c>
      <c r="B38" s="27">
        <v>1997</v>
      </c>
      <c r="C38" s="27" t="s">
        <v>351</v>
      </c>
      <c r="D38" s="33" t="s">
        <v>367</v>
      </c>
      <c r="E38" s="25" t="s">
        <v>47</v>
      </c>
      <c r="F38" s="3" t="s">
        <v>48</v>
      </c>
      <c r="G38" s="25" t="s">
        <v>65</v>
      </c>
      <c r="H38" s="33" t="s">
        <v>16</v>
      </c>
      <c r="I38" s="33" t="s">
        <v>16</v>
      </c>
      <c r="J38" s="25" t="s">
        <v>373</v>
      </c>
      <c r="K38" s="25" t="s">
        <v>385</v>
      </c>
      <c r="L38" s="34">
        <v>0.36</v>
      </c>
      <c r="M38" s="27" t="s">
        <v>284</v>
      </c>
      <c r="N38" s="25" t="s">
        <v>289</v>
      </c>
      <c r="O38" s="25"/>
      <c r="P38" s="25" t="s">
        <v>421</v>
      </c>
    </row>
    <row r="39" spans="1:16" x14ac:dyDescent="0.25">
      <c r="A39" s="25" t="s">
        <v>245</v>
      </c>
      <c r="B39" s="27">
        <v>1992</v>
      </c>
      <c r="C39" s="27">
        <v>1988</v>
      </c>
      <c r="D39" s="25" t="s">
        <v>28</v>
      </c>
      <c r="E39" s="25" t="s">
        <v>18</v>
      </c>
      <c r="F39" s="1" t="s">
        <v>38</v>
      </c>
      <c r="G39" s="25" t="s">
        <v>331</v>
      </c>
      <c r="H39" s="27">
        <v>22</v>
      </c>
      <c r="I39" s="25" t="s">
        <v>19</v>
      </c>
      <c r="J39" s="25" t="s">
        <v>269</v>
      </c>
      <c r="K39" s="25" t="s">
        <v>379</v>
      </c>
      <c r="L39" s="32">
        <v>0.22000000000000003</v>
      </c>
      <c r="M39" s="27" t="s">
        <v>284</v>
      </c>
      <c r="N39" s="25" t="s">
        <v>285</v>
      </c>
      <c r="O39" s="25" t="s">
        <v>337</v>
      </c>
      <c r="P39" s="55" t="s">
        <v>313</v>
      </c>
    </row>
    <row r="40" spans="1:16" x14ac:dyDescent="0.25">
      <c r="A40" s="25" t="s">
        <v>245</v>
      </c>
      <c r="B40" s="27">
        <v>1992</v>
      </c>
      <c r="C40" s="27">
        <v>1988</v>
      </c>
      <c r="D40" s="25" t="s">
        <v>28</v>
      </c>
      <c r="E40" s="25" t="s">
        <v>18</v>
      </c>
      <c r="F40" s="1" t="s">
        <v>38</v>
      </c>
      <c r="G40" s="25" t="s">
        <v>331</v>
      </c>
      <c r="H40" s="27">
        <v>2</v>
      </c>
      <c r="I40" s="25" t="s">
        <v>32</v>
      </c>
      <c r="J40" s="25" t="s">
        <v>269</v>
      </c>
      <c r="K40" s="25" t="s">
        <v>379</v>
      </c>
      <c r="L40" s="32">
        <v>1.8800000000000001</v>
      </c>
      <c r="M40" s="27" t="s">
        <v>284</v>
      </c>
      <c r="N40" s="25" t="s">
        <v>285</v>
      </c>
      <c r="O40" s="25" t="s">
        <v>338</v>
      </c>
      <c r="P40" s="55" t="s">
        <v>313</v>
      </c>
    </row>
    <row r="41" spans="1:16" x14ac:dyDescent="0.25">
      <c r="A41" s="25" t="s">
        <v>245</v>
      </c>
      <c r="B41" s="27">
        <v>1992</v>
      </c>
      <c r="C41" s="27">
        <v>1988</v>
      </c>
      <c r="D41" s="25" t="s">
        <v>28</v>
      </c>
      <c r="E41" s="25" t="s">
        <v>18</v>
      </c>
      <c r="F41" s="1" t="s">
        <v>38</v>
      </c>
      <c r="G41" s="25" t="s">
        <v>331</v>
      </c>
      <c r="H41" s="27">
        <v>22</v>
      </c>
      <c r="I41" s="25" t="s">
        <v>19</v>
      </c>
      <c r="J41" s="25" t="s">
        <v>277</v>
      </c>
      <c r="K41" s="25" t="s">
        <v>381</v>
      </c>
      <c r="L41" s="32">
        <v>0.57000000000000006</v>
      </c>
      <c r="M41" s="27" t="s">
        <v>284</v>
      </c>
      <c r="N41" s="25" t="s">
        <v>285</v>
      </c>
      <c r="O41" s="25" t="s">
        <v>337</v>
      </c>
      <c r="P41" s="55" t="s">
        <v>313</v>
      </c>
    </row>
    <row r="42" spans="1:16" x14ac:dyDescent="0.25">
      <c r="A42" s="25" t="s">
        <v>245</v>
      </c>
      <c r="B42" s="27">
        <v>1992</v>
      </c>
      <c r="C42" s="27">
        <v>1988</v>
      </c>
      <c r="D42" s="25" t="s">
        <v>28</v>
      </c>
      <c r="E42" s="25" t="s">
        <v>18</v>
      </c>
      <c r="F42" s="1" t="s">
        <v>38</v>
      </c>
      <c r="G42" s="25" t="s">
        <v>331</v>
      </c>
      <c r="H42" s="27">
        <v>2</v>
      </c>
      <c r="I42" s="25" t="s">
        <v>32</v>
      </c>
      <c r="J42" s="25" t="s">
        <v>277</v>
      </c>
      <c r="K42" s="25" t="s">
        <v>381</v>
      </c>
      <c r="L42" s="32">
        <v>3.6700000000000004</v>
      </c>
      <c r="M42" s="27" t="s">
        <v>284</v>
      </c>
      <c r="N42" s="25" t="s">
        <v>285</v>
      </c>
      <c r="O42" s="25" t="s">
        <v>338</v>
      </c>
      <c r="P42" s="55" t="s">
        <v>313</v>
      </c>
    </row>
    <row r="43" spans="1:16" x14ac:dyDescent="0.25">
      <c r="A43" s="33" t="s">
        <v>370</v>
      </c>
      <c r="B43" s="27" t="s">
        <v>351</v>
      </c>
      <c r="C43" s="27" t="s">
        <v>351</v>
      </c>
      <c r="D43" s="33" t="s">
        <v>28</v>
      </c>
      <c r="E43" s="25" t="s">
        <v>51</v>
      </c>
      <c r="F43" s="25" t="s">
        <v>367</v>
      </c>
      <c r="G43" s="25" t="s">
        <v>16</v>
      </c>
      <c r="H43" s="25" t="s">
        <v>16</v>
      </c>
      <c r="I43" s="25" t="s">
        <v>16</v>
      </c>
      <c r="J43" s="25" t="s">
        <v>371</v>
      </c>
      <c r="K43" s="25" t="s">
        <v>386</v>
      </c>
      <c r="L43" s="34">
        <v>3.56</v>
      </c>
      <c r="M43" s="27" t="s">
        <v>284</v>
      </c>
      <c r="N43" s="25" t="s">
        <v>285</v>
      </c>
      <c r="O43" s="33" t="s">
        <v>372</v>
      </c>
      <c r="P43" s="25" t="s">
        <v>422</v>
      </c>
    </row>
    <row r="44" spans="1:16" x14ac:dyDescent="0.25">
      <c r="A44" s="33" t="s">
        <v>370</v>
      </c>
      <c r="B44" s="27" t="s">
        <v>351</v>
      </c>
      <c r="C44" s="27" t="s">
        <v>351</v>
      </c>
      <c r="D44" s="33" t="s">
        <v>26</v>
      </c>
      <c r="E44" s="25" t="s">
        <v>51</v>
      </c>
      <c r="F44" s="25" t="s">
        <v>367</v>
      </c>
      <c r="G44" s="25" t="s">
        <v>16</v>
      </c>
      <c r="H44" s="25" t="s">
        <v>16</v>
      </c>
      <c r="I44" s="25" t="s">
        <v>16</v>
      </c>
      <c r="J44" s="25" t="s">
        <v>371</v>
      </c>
      <c r="K44" s="25" t="s">
        <v>386</v>
      </c>
      <c r="L44" s="34">
        <v>3.46</v>
      </c>
      <c r="M44" s="27" t="s">
        <v>284</v>
      </c>
      <c r="N44" s="25" t="s">
        <v>285</v>
      </c>
      <c r="O44" s="33" t="s">
        <v>372</v>
      </c>
      <c r="P44" s="25" t="s">
        <v>422</v>
      </c>
    </row>
    <row r="45" spans="1:16" x14ac:dyDescent="0.25">
      <c r="A45" s="33" t="s">
        <v>370</v>
      </c>
      <c r="B45" s="27" t="s">
        <v>351</v>
      </c>
      <c r="C45" s="27" t="s">
        <v>351</v>
      </c>
      <c r="D45" s="33" t="s">
        <v>17</v>
      </c>
      <c r="E45" s="25" t="s">
        <v>51</v>
      </c>
      <c r="F45" s="25" t="s">
        <v>367</v>
      </c>
      <c r="G45" s="25" t="s">
        <v>16</v>
      </c>
      <c r="H45" s="25" t="s">
        <v>16</v>
      </c>
      <c r="I45" s="25" t="s">
        <v>16</v>
      </c>
      <c r="J45" s="25" t="s">
        <v>371</v>
      </c>
      <c r="K45" s="25" t="s">
        <v>386</v>
      </c>
      <c r="L45" s="34">
        <v>3.19</v>
      </c>
      <c r="M45" s="27" t="s">
        <v>284</v>
      </c>
      <c r="N45" s="25" t="s">
        <v>285</v>
      </c>
      <c r="O45" s="33" t="s">
        <v>372</v>
      </c>
      <c r="P45" s="25" t="s">
        <v>422</v>
      </c>
    </row>
    <row r="46" spans="1:16" x14ac:dyDescent="0.25">
      <c r="A46" s="33" t="s">
        <v>370</v>
      </c>
      <c r="B46" s="27" t="s">
        <v>351</v>
      </c>
      <c r="C46" s="27" t="s">
        <v>351</v>
      </c>
      <c r="D46" s="33" t="s">
        <v>27</v>
      </c>
      <c r="E46" s="25" t="s">
        <v>51</v>
      </c>
      <c r="F46" s="25" t="s">
        <v>367</v>
      </c>
      <c r="G46" s="25" t="s">
        <v>16</v>
      </c>
      <c r="H46" s="25" t="s">
        <v>16</v>
      </c>
      <c r="I46" s="25" t="s">
        <v>16</v>
      </c>
      <c r="J46" s="25" t="s">
        <v>371</v>
      </c>
      <c r="K46" s="25" t="s">
        <v>386</v>
      </c>
      <c r="L46" s="34">
        <v>3.28</v>
      </c>
      <c r="M46" s="27" t="s">
        <v>284</v>
      </c>
      <c r="N46" s="25" t="s">
        <v>285</v>
      </c>
      <c r="O46" s="33" t="s">
        <v>372</v>
      </c>
      <c r="P46" s="25" t="s">
        <v>422</v>
      </c>
    </row>
    <row r="47" spans="1:16" x14ac:dyDescent="0.25">
      <c r="A47" s="33" t="s">
        <v>370</v>
      </c>
      <c r="B47" s="27" t="s">
        <v>351</v>
      </c>
      <c r="C47" s="27" t="s">
        <v>351</v>
      </c>
      <c r="D47" s="33" t="s">
        <v>25</v>
      </c>
      <c r="E47" s="25" t="s">
        <v>51</v>
      </c>
      <c r="F47" s="25" t="s">
        <v>367</v>
      </c>
      <c r="G47" s="25" t="s">
        <v>16</v>
      </c>
      <c r="H47" s="25" t="s">
        <v>16</v>
      </c>
      <c r="I47" s="25" t="s">
        <v>16</v>
      </c>
      <c r="J47" s="25" t="s">
        <v>371</v>
      </c>
      <c r="K47" s="25" t="s">
        <v>386</v>
      </c>
      <c r="L47" s="34">
        <v>3.22</v>
      </c>
      <c r="M47" s="27" t="s">
        <v>284</v>
      </c>
      <c r="N47" s="25" t="s">
        <v>285</v>
      </c>
      <c r="O47" s="33" t="s">
        <v>372</v>
      </c>
      <c r="P47" s="25" t="s">
        <v>422</v>
      </c>
    </row>
    <row r="48" spans="1:16" x14ac:dyDescent="0.25">
      <c r="A48" s="33" t="s">
        <v>370</v>
      </c>
      <c r="B48" s="27" t="s">
        <v>351</v>
      </c>
      <c r="C48" s="27" t="s">
        <v>351</v>
      </c>
      <c r="D48" s="33" t="s">
        <v>28</v>
      </c>
      <c r="E48" s="25" t="s">
        <v>51</v>
      </c>
      <c r="F48" s="25" t="s">
        <v>367</v>
      </c>
      <c r="G48" s="25" t="s">
        <v>16</v>
      </c>
      <c r="H48" s="25" t="s">
        <v>16</v>
      </c>
      <c r="I48" s="25" t="s">
        <v>16</v>
      </c>
      <c r="J48" s="25" t="s">
        <v>373</v>
      </c>
      <c r="K48" s="25" t="s">
        <v>385</v>
      </c>
      <c r="L48" s="34">
        <v>0.25700000000000001</v>
      </c>
      <c r="M48" s="27" t="s">
        <v>284</v>
      </c>
      <c r="N48" s="25" t="s">
        <v>285</v>
      </c>
      <c r="O48" s="25"/>
      <c r="P48" s="25" t="s">
        <v>422</v>
      </c>
    </row>
    <row r="49" spans="1:16" x14ac:dyDescent="0.25">
      <c r="A49" s="33" t="s">
        <v>370</v>
      </c>
      <c r="B49" s="27" t="s">
        <v>351</v>
      </c>
      <c r="C49" s="27" t="s">
        <v>351</v>
      </c>
      <c r="D49" s="33" t="s">
        <v>26</v>
      </c>
      <c r="E49" s="25" t="s">
        <v>51</v>
      </c>
      <c r="F49" s="25" t="s">
        <v>367</v>
      </c>
      <c r="G49" s="25" t="s">
        <v>16</v>
      </c>
      <c r="H49" s="25" t="s">
        <v>16</v>
      </c>
      <c r="I49" s="25" t="s">
        <v>16</v>
      </c>
      <c r="J49" s="25" t="s">
        <v>373</v>
      </c>
      <c r="K49" s="25" t="s">
        <v>385</v>
      </c>
      <c r="L49" s="34">
        <v>0.26200000000000001</v>
      </c>
      <c r="M49" s="27" t="s">
        <v>284</v>
      </c>
      <c r="N49" s="25" t="s">
        <v>285</v>
      </c>
      <c r="O49" s="25"/>
      <c r="P49" s="25" t="s">
        <v>422</v>
      </c>
    </row>
    <row r="50" spans="1:16" x14ac:dyDescent="0.25">
      <c r="A50" s="33" t="s">
        <v>370</v>
      </c>
      <c r="B50" s="27" t="s">
        <v>351</v>
      </c>
      <c r="C50" s="27" t="s">
        <v>351</v>
      </c>
      <c r="D50" s="33" t="s">
        <v>17</v>
      </c>
      <c r="E50" s="25" t="s">
        <v>51</v>
      </c>
      <c r="F50" s="25" t="s">
        <v>367</v>
      </c>
      <c r="G50" s="25" t="s">
        <v>16</v>
      </c>
      <c r="H50" s="25" t="s">
        <v>16</v>
      </c>
      <c r="I50" s="25" t="s">
        <v>16</v>
      </c>
      <c r="J50" s="25" t="s">
        <v>373</v>
      </c>
      <c r="K50" s="25" t="s">
        <v>385</v>
      </c>
      <c r="L50" s="34">
        <v>0.28899999999999998</v>
      </c>
      <c r="M50" s="27" t="s">
        <v>284</v>
      </c>
      <c r="N50" s="25" t="s">
        <v>285</v>
      </c>
      <c r="O50" s="25"/>
      <c r="P50" s="25" t="s">
        <v>422</v>
      </c>
    </row>
    <row r="51" spans="1:16" x14ac:dyDescent="0.25">
      <c r="A51" s="33" t="s">
        <v>370</v>
      </c>
      <c r="B51" s="27" t="s">
        <v>351</v>
      </c>
      <c r="C51" s="27" t="s">
        <v>351</v>
      </c>
      <c r="D51" s="33" t="s">
        <v>27</v>
      </c>
      <c r="E51" s="25" t="s">
        <v>51</v>
      </c>
      <c r="F51" s="25" t="s">
        <v>367</v>
      </c>
      <c r="G51" s="25" t="s">
        <v>16</v>
      </c>
      <c r="H51" s="25" t="s">
        <v>16</v>
      </c>
      <c r="I51" s="25" t="s">
        <v>16</v>
      </c>
      <c r="J51" s="25" t="s">
        <v>373</v>
      </c>
      <c r="K51" s="25" t="s">
        <v>385</v>
      </c>
      <c r="L51" s="34">
        <v>0.26100000000000001</v>
      </c>
      <c r="M51" s="27" t="s">
        <v>284</v>
      </c>
      <c r="N51" s="25" t="s">
        <v>285</v>
      </c>
      <c r="O51" s="25"/>
      <c r="P51" s="25" t="s">
        <v>422</v>
      </c>
    </row>
    <row r="52" spans="1:16" x14ac:dyDescent="0.25">
      <c r="A52" s="33" t="s">
        <v>370</v>
      </c>
      <c r="B52" s="27" t="s">
        <v>351</v>
      </c>
      <c r="C52" s="27" t="s">
        <v>351</v>
      </c>
      <c r="D52" s="33" t="s">
        <v>25</v>
      </c>
      <c r="E52" s="25" t="s">
        <v>51</v>
      </c>
      <c r="F52" s="25" t="s">
        <v>367</v>
      </c>
      <c r="G52" s="25" t="s">
        <v>16</v>
      </c>
      <c r="H52" s="25" t="s">
        <v>16</v>
      </c>
      <c r="I52" s="25" t="s">
        <v>16</v>
      </c>
      <c r="J52" s="25" t="s">
        <v>373</v>
      </c>
      <c r="K52" s="25" t="s">
        <v>385</v>
      </c>
      <c r="L52" s="34">
        <v>0.28299999999999997</v>
      </c>
      <c r="M52" s="27" t="s">
        <v>284</v>
      </c>
      <c r="N52" s="25" t="s">
        <v>285</v>
      </c>
      <c r="O52" s="25"/>
      <c r="P52" s="25" t="s">
        <v>422</v>
      </c>
    </row>
    <row r="53" spans="1:16" x14ac:dyDescent="0.25">
      <c r="A53" s="25"/>
      <c r="B53" s="27"/>
      <c r="C53" s="27"/>
      <c r="D53" s="25"/>
      <c r="E53" s="25"/>
      <c r="F53" s="25"/>
      <c r="G53" s="25"/>
      <c r="H53" s="25"/>
      <c r="I53" s="25"/>
      <c r="J53" s="25"/>
      <c r="K53" s="25"/>
      <c r="L53" s="32"/>
      <c r="M53" s="25"/>
      <c r="N53" s="25"/>
      <c r="O53" s="25"/>
      <c r="P53" s="25"/>
    </row>
  </sheetData>
  <autoFilter ref="A1:P52" xr:uid="{0B2166B3-24D5-6241-88B7-DAD85258761C}"/>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2FDE-0917-F84C-8398-E2692C0286B1}">
  <dimension ref="A1:R52"/>
  <sheetViews>
    <sheetView tabSelected="1" workbookViewId="0">
      <pane ySplit="1" topLeftCell="A2" activePane="bottomLeft" state="frozen"/>
      <selection pane="bottomLeft" activeCell="B16" sqref="B16"/>
    </sheetView>
  </sheetViews>
  <sheetFormatPr defaultColWidth="11.25" defaultRowHeight="15.75" x14ac:dyDescent="0.25"/>
  <cols>
    <col min="1" max="1" width="22" customWidth="1"/>
    <col min="2" max="2" width="17.5" customWidth="1"/>
    <col min="3" max="3" width="14.25" customWidth="1"/>
    <col min="6" max="6" width="14.75" customWidth="1"/>
    <col min="7" max="7" width="15.75" customWidth="1"/>
    <col min="12" max="12" width="15.25" customWidth="1"/>
    <col min="13" max="13" width="26.25" customWidth="1"/>
    <col min="14" max="14" width="14.75" customWidth="1"/>
    <col min="15" max="15" width="26.25" customWidth="1"/>
    <col min="17" max="17" width="26.75" customWidth="1"/>
    <col min="18" max="18" width="34.25" customWidth="1"/>
  </cols>
  <sheetData>
    <row r="1" spans="1:18" ht="38.25" x14ac:dyDescent="0.25">
      <c r="A1" s="18" t="s">
        <v>0</v>
      </c>
      <c r="B1" s="19" t="s">
        <v>1</v>
      </c>
      <c r="C1" s="19" t="s">
        <v>2</v>
      </c>
      <c r="D1" s="19" t="s">
        <v>3</v>
      </c>
      <c r="E1" s="18" t="s">
        <v>4</v>
      </c>
      <c r="F1" s="18" t="s">
        <v>5</v>
      </c>
      <c r="G1" s="18" t="s">
        <v>6</v>
      </c>
      <c r="H1" s="19" t="s">
        <v>7</v>
      </c>
      <c r="I1" s="19" t="s">
        <v>8</v>
      </c>
      <c r="J1" s="19" t="s">
        <v>375</v>
      </c>
      <c r="K1" s="18" t="s">
        <v>376</v>
      </c>
      <c r="L1" s="31" t="s">
        <v>10</v>
      </c>
      <c r="M1" s="18" t="s">
        <v>11</v>
      </c>
      <c r="N1" s="21" t="s">
        <v>423</v>
      </c>
      <c r="O1" s="21" t="s">
        <v>424</v>
      </c>
      <c r="P1" s="35" t="s">
        <v>12</v>
      </c>
      <c r="Q1" s="56" t="s">
        <v>13</v>
      </c>
      <c r="R1" s="57" t="s">
        <v>14</v>
      </c>
    </row>
    <row r="2" spans="1:18" x14ac:dyDescent="0.25">
      <c r="A2" s="25" t="s">
        <v>248</v>
      </c>
      <c r="B2" s="27">
        <v>2018</v>
      </c>
      <c r="C2" s="27" t="s">
        <v>351</v>
      </c>
      <c r="D2" s="25" t="s">
        <v>28</v>
      </c>
      <c r="E2" s="25" t="s">
        <v>47</v>
      </c>
      <c r="F2" s="25" t="s">
        <v>48</v>
      </c>
      <c r="G2" s="25" t="s">
        <v>350</v>
      </c>
      <c r="H2" s="27"/>
      <c r="I2" s="25" t="s">
        <v>351</v>
      </c>
      <c r="J2" s="25" t="s">
        <v>381</v>
      </c>
      <c r="K2" s="25" t="s">
        <v>277</v>
      </c>
      <c r="L2" s="32">
        <v>0.84</v>
      </c>
      <c r="M2" s="27" t="s">
        <v>284</v>
      </c>
      <c r="N2" s="27">
        <f>L2*10000</f>
        <v>8400</v>
      </c>
      <c r="O2" s="27" t="s">
        <v>21</v>
      </c>
      <c r="P2" s="25" t="s">
        <v>285</v>
      </c>
      <c r="Q2" s="25" t="s">
        <v>339</v>
      </c>
      <c r="R2" s="25" t="s">
        <v>316</v>
      </c>
    </row>
    <row r="3" spans="1:18" x14ac:dyDescent="0.25">
      <c r="A3" s="25" t="s">
        <v>248</v>
      </c>
      <c r="B3" s="27">
        <v>2018</v>
      </c>
      <c r="C3" s="27" t="s">
        <v>351</v>
      </c>
      <c r="D3" s="25" t="s">
        <v>28</v>
      </c>
      <c r="E3" s="25" t="s">
        <v>47</v>
      </c>
      <c r="F3" s="25" t="s">
        <v>48</v>
      </c>
      <c r="G3" s="25" t="s">
        <v>350</v>
      </c>
      <c r="H3" s="27"/>
      <c r="I3" s="25" t="s">
        <v>351</v>
      </c>
      <c r="J3" s="25" t="s">
        <v>381</v>
      </c>
      <c r="K3" s="25" t="s">
        <v>277</v>
      </c>
      <c r="L3" s="32">
        <v>0.4</v>
      </c>
      <c r="M3" s="27" t="s">
        <v>284</v>
      </c>
      <c r="N3" s="27">
        <f>L3*10000</f>
        <v>4000</v>
      </c>
      <c r="O3" s="27" t="s">
        <v>21</v>
      </c>
      <c r="P3" s="25" t="s">
        <v>285</v>
      </c>
      <c r="Q3" s="25" t="s">
        <v>340</v>
      </c>
      <c r="R3" s="25" t="s">
        <v>316</v>
      </c>
    </row>
    <row r="4" spans="1:18" x14ac:dyDescent="0.25">
      <c r="A4" s="25" t="s">
        <v>248</v>
      </c>
      <c r="B4" s="27">
        <v>2018</v>
      </c>
      <c r="C4" s="27" t="s">
        <v>351</v>
      </c>
      <c r="D4" s="25" t="s">
        <v>17</v>
      </c>
      <c r="E4" s="25" t="s">
        <v>47</v>
      </c>
      <c r="F4" s="25" t="s">
        <v>48</v>
      </c>
      <c r="G4" s="25" t="s">
        <v>349</v>
      </c>
      <c r="H4" s="27"/>
      <c r="I4" s="25" t="s">
        <v>351</v>
      </c>
      <c r="J4" s="25" t="s">
        <v>381</v>
      </c>
      <c r="K4" s="25" t="s">
        <v>277</v>
      </c>
      <c r="L4" s="32">
        <v>0.71</v>
      </c>
      <c r="M4" s="27" t="s">
        <v>284</v>
      </c>
      <c r="N4" s="27">
        <f>L4*10000</f>
        <v>7100</v>
      </c>
      <c r="O4" s="27" t="s">
        <v>21</v>
      </c>
      <c r="P4" s="25" t="s">
        <v>285</v>
      </c>
      <c r="Q4" s="25" t="s">
        <v>339</v>
      </c>
      <c r="R4" s="25" t="s">
        <v>316</v>
      </c>
    </row>
    <row r="5" spans="1:18" x14ac:dyDescent="0.25">
      <c r="A5" s="25" t="s">
        <v>248</v>
      </c>
      <c r="B5" s="27">
        <v>2018</v>
      </c>
      <c r="C5" s="27" t="s">
        <v>351</v>
      </c>
      <c r="D5" s="25" t="s">
        <v>28</v>
      </c>
      <c r="E5" s="25" t="s">
        <v>47</v>
      </c>
      <c r="F5" s="25" t="s">
        <v>48</v>
      </c>
      <c r="G5" s="25" t="s">
        <v>350</v>
      </c>
      <c r="H5" s="27"/>
      <c r="I5" s="25" t="s">
        <v>351</v>
      </c>
      <c r="J5" s="25" t="s">
        <v>379</v>
      </c>
      <c r="K5" s="25" t="s">
        <v>269</v>
      </c>
      <c r="L5" s="32">
        <v>0.32</v>
      </c>
      <c r="M5" s="27" t="s">
        <v>284</v>
      </c>
      <c r="N5" s="27">
        <f>L5*10000</f>
        <v>3200</v>
      </c>
      <c r="O5" s="27" t="s">
        <v>21</v>
      </c>
      <c r="P5" s="25" t="s">
        <v>285</v>
      </c>
      <c r="Q5" s="25" t="s">
        <v>339</v>
      </c>
      <c r="R5" s="25" t="s">
        <v>316</v>
      </c>
    </row>
    <row r="6" spans="1:18" x14ac:dyDescent="0.25">
      <c r="A6" s="25" t="s">
        <v>248</v>
      </c>
      <c r="B6" s="27">
        <v>2018</v>
      </c>
      <c r="C6" s="27" t="s">
        <v>351</v>
      </c>
      <c r="D6" s="25" t="s">
        <v>28</v>
      </c>
      <c r="E6" s="25" t="s">
        <v>47</v>
      </c>
      <c r="F6" s="25" t="s">
        <v>48</v>
      </c>
      <c r="G6" s="25" t="s">
        <v>350</v>
      </c>
      <c r="H6" s="27"/>
      <c r="I6" s="25" t="s">
        <v>351</v>
      </c>
      <c r="J6" s="25" t="s">
        <v>379</v>
      </c>
      <c r="K6" s="25" t="s">
        <v>269</v>
      </c>
      <c r="L6" s="32">
        <v>0.27</v>
      </c>
      <c r="M6" s="27" t="s">
        <v>284</v>
      </c>
      <c r="N6" s="27">
        <f>L6*10000</f>
        <v>2700</v>
      </c>
      <c r="O6" s="27" t="s">
        <v>21</v>
      </c>
      <c r="P6" s="25" t="s">
        <v>285</v>
      </c>
      <c r="Q6" s="25" t="s">
        <v>340</v>
      </c>
      <c r="R6" s="25" t="s">
        <v>316</v>
      </c>
    </row>
    <row r="7" spans="1:18" x14ac:dyDescent="0.25">
      <c r="A7" s="25" t="s">
        <v>248</v>
      </c>
      <c r="B7" s="27">
        <v>2018</v>
      </c>
      <c r="C7" s="27" t="s">
        <v>351</v>
      </c>
      <c r="D7" s="25" t="s">
        <v>17</v>
      </c>
      <c r="E7" s="25" t="s">
        <v>47</v>
      </c>
      <c r="F7" s="25" t="s">
        <v>48</v>
      </c>
      <c r="G7" s="25" t="s">
        <v>349</v>
      </c>
      <c r="H7" s="27"/>
      <c r="I7" s="25" t="s">
        <v>351</v>
      </c>
      <c r="J7" s="25" t="s">
        <v>379</v>
      </c>
      <c r="K7" s="25" t="s">
        <v>269</v>
      </c>
      <c r="L7" s="32">
        <v>0.42</v>
      </c>
      <c r="M7" s="27" t="s">
        <v>284</v>
      </c>
      <c r="N7" s="27">
        <f>L7*10000</f>
        <v>4200</v>
      </c>
      <c r="O7" s="27" t="s">
        <v>21</v>
      </c>
      <c r="P7" s="25" t="s">
        <v>285</v>
      </c>
      <c r="Q7" s="26" t="s">
        <v>339</v>
      </c>
      <c r="R7" s="25" t="s">
        <v>316</v>
      </c>
    </row>
    <row r="8" spans="1:18" x14ac:dyDescent="0.25">
      <c r="A8" s="33" t="s">
        <v>368</v>
      </c>
      <c r="B8" s="27">
        <v>1967</v>
      </c>
      <c r="C8" s="27" t="s">
        <v>351</v>
      </c>
      <c r="D8" s="33" t="s">
        <v>28</v>
      </c>
      <c r="E8" s="25" t="s">
        <v>18</v>
      </c>
      <c r="F8" s="33" t="s">
        <v>416</v>
      </c>
      <c r="G8" s="33" t="s">
        <v>16</v>
      </c>
      <c r="H8" s="33" t="s">
        <v>16</v>
      </c>
      <c r="I8" s="33" t="s">
        <v>16</v>
      </c>
      <c r="J8" s="25" t="s">
        <v>385</v>
      </c>
      <c r="K8" s="25"/>
      <c r="L8" s="34">
        <v>0.38</v>
      </c>
      <c r="M8" s="27" t="s">
        <v>284</v>
      </c>
      <c r="N8" s="27">
        <f>L8*10000</f>
        <v>3800</v>
      </c>
      <c r="O8" s="27" t="s">
        <v>21</v>
      </c>
      <c r="P8" s="25" t="s">
        <v>285</v>
      </c>
      <c r="Q8" s="25"/>
      <c r="R8" s="25" t="s">
        <v>419</v>
      </c>
    </row>
    <row r="9" spans="1:18" x14ac:dyDescent="0.25">
      <c r="A9" s="25" t="s">
        <v>250</v>
      </c>
      <c r="B9" s="27">
        <v>1976</v>
      </c>
      <c r="C9" s="27" t="s">
        <v>374</v>
      </c>
      <c r="D9" s="25" t="s">
        <v>28</v>
      </c>
      <c r="E9" s="25" t="s">
        <v>16</v>
      </c>
      <c r="F9" s="25" t="s">
        <v>367</v>
      </c>
      <c r="G9" s="25" t="s">
        <v>16</v>
      </c>
      <c r="H9" s="25" t="s">
        <v>16</v>
      </c>
      <c r="I9" s="25" t="s">
        <v>16</v>
      </c>
      <c r="J9" s="25" t="s">
        <v>381</v>
      </c>
      <c r="K9" s="25" t="s">
        <v>277</v>
      </c>
      <c r="L9" s="32">
        <v>1.7</v>
      </c>
      <c r="M9" s="27" t="s">
        <v>284</v>
      </c>
      <c r="N9" s="27">
        <f>L9*10000</f>
        <v>17000</v>
      </c>
      <c r="O9" s="27" t="s">
        <v>21</v>
      </c>
      <c r="P9" s="25" t="s">
        <v>285</v>
      </c>
      <c r="Q9" s="25" t="s">
        <v>320</v>
      </c>
      <c r="R9" s="25" t="s">
        <v>418</v>
      </c>
    </row>
    <row r="10" spans="1:18" x14ac:dyDescent="0.25">
      <c r="A10" s="25" t="s">
        <v>250</v>
      </c>
      <c r="B10" s="27">
        <v>1976</v>
      </c>
      <c r="C10" s="27" t="s">
        <v>374</v>
      </c>
      <c r="D10" s="25" t="s">
        <v>26</v>
      </c>
      <c r="E10" s="25" t="s">
        <v>16</v>
      </c>
      <c r="F10" s="25" t="s">
        <v>367</v>
      </c>
      <c r="G10" s="25" t="s">
        <v>16</v>
      </c>
      <c r="H10" s="25" t="s">
        <v>16</v>
      </c>
      <c r="I10" s="25" t="s">
        <v>16</v>
      </c>
      <c r="J10" s="25" t="s">
        <v>381</v>
      </c>
      <c r="K10" s="25" t="s">
        <v>277</v>
      </c>
      <c r="L10" s="32">
        <v>0.94</v>
      </c>
      <c r="M10" s="27" t="s">
        <v>284</v>
      </c>
      <c r="N10" s="27">
        <f>L10*10000</f>
        <v>9400</v>
      </c>
      <c r="O10" s="27" t="s">
        <v>21</v>
      </c>
      <c r="P10" s="25" t="s">
        <v>285</v>
      </c>
      <c r="Q10" s="25" t="s">
        <v>320</v>
      </c>
      <c r="R10" s="25" t="s">
        <v>418</v>
      </c>
    </row>
    <row r="11" spans="1:18" x14ac:dyDescent="0.25">
      <c r="A11" s="25" t="s">
        <v>250</v>
      </c>
      <c r="B11" s="27">
        <v>1976</v>
      </c>
      <c r="C11" s="27" t="s">
        <v>374</v>
      </c>
      <c r="D11" s="25" t="s">
        <v>17</v>
      </c>
      <c r="E11" s="25" t="s">
        <v>16</v>
      </c>
      <c r="F11" s="25" t="s">
        <v>367</v>
      </c>
      <c r="G11" s="25" t="s">
        <v>16</v>
      </c>
      <c r="H11" s="25" t="s">
        <v>16</v>
      </c>
      <c r="I11" s="25" t="s">
        <v>16</v>
      </c>
      <c r="J11" s="25" t="s">
        <v>381</v>
      </c>
      <c r="K11" s="25" t="s">
        <v>277</v>
      </c>
      <c r="L11" s="32">
        <v>0.72</v>
      </c>
      <c r="M11" s="27" t="s">
        <v>284</v>
      </c>
      <c r="N11" s="27">
        <f>L11*10000</f>
        <v>7200</v>
      </c>
      <c r="O11" s="27" t="s">
        <v>21</v>
      </c>
      <c r="P11" s="25" t="s">
        <v>285</v>
      </c>
      <c r="Q11" s="25" t="s">
        <v>320</v>
      </c>
      <c r="R11" s="25" t="s">
        <v>418</v>
      </c>
    </row>
    <row r="12" spans="1:18" x14ac:dyDescent="0.25">
      <c r="A12" s="25" t="s">
        <v>250</v>
      </c>
      <c r="B12" s="27">
        <v>1976</v>
      </c>
      <c r="C12" s="27" t="s">
        <v>374</v>
      </c>
      <c r="D12" s="25" t="s">
        <v>27</v>
      </c>
      <c r="E12" s="25" t="s">
        <v>16</v>
      </c>
      <c r="F12" s="25" t="s">
        <v>367</v>
      </c>
      <c r="G12" s="25" t="s">
        <v>16</v>
      </c>
      <c r="H12" s="25" t="s">
        <v>16</v>
      </c>
      <c r="I12" s="25" t="s">
        <v>16</v>
      </c>
      <c r="J12" s="25" t="s">
        <v>381</v>
      </c>
      <c r="K12" s="25" t="s">
        <v>277</v>
      </c>
      <c r="L12" s="32">
        <v>0.89</v>
      </c>
      <c r="M12" s="27" t="s">
        <v>284</v>
      </c>
      <c r="N12" s="27">
        <f>L12*10000</f>
        <v>8900</v>
      </c>
      <c r="O12" s="27" t="s">
        <v>21</v>
      </c>
      <c r="P12" s="25" t="s">
        <v>285</v>
      </c>
      <c r="Q12" s="25" t="s">
        <v>320</v>
      </c>
      <c r="R12" s="25" t="s">
        <v>418</v>
      </c>
    </row>
    <row r="13" spans="1:18" x14ac:dyDescent="0.25">
      <c r="A13" s="25" t="s">
        <v>250</v>
      </c>
      <c r="B13" s="27">
        <v>1976</v>
      </c>
      <c r="C13" s="27" t="s">
        <v>374</v>
      </c>
      <c r="D13" s="25" t="s">
        <v>28</v>
      </c>
      <c r="E13" s="25" t="s">
        <v>16</v>
      </c>
      <c r="F13" s="25" t="s">
        <v>367</v>
      </c>
      <c r="G13" s="25" t="s">
        <v>16</v>
      </c>
      <c r="H13" s="25" t="s">
        <v>16</v>
      </c>
      <c r="I13" s="25" t="s">
        <v>16</v>
      </c>
      <c r="J13" s="25" t="s">
        <v>379</v>
      </c>
      <c r="K13" s="25" t="s">
        <v>269</v>
      </c>
      <c r="L13" s="32">
        <v>1.3</v>
      </c>
      <c r="M13" s="27" t="s">
        <v>284</v>
      </c>
      <c r="N13" s="27">
        <f>L13*10000</f>
        <v>13000</v>
      </c>
      <c r="O13" s="27" t="s">
        <v>21</v>
      </c>
      <c r="P13" s="25" t="s">
        <v>285</v>
      </c>
      <c r="Q13" s="25" t="s">
        <v>320</v>
      </c>
      <c r="R13" s="25" t="s">
        <v>418</v>
      </c>
    </row>
    <row r="14" spans="1:18" x14ac:dyDescent="0.25">
      <c r="A14" s="25" t="s">
        <v>250</v>
      </c>
      <c r="B14" s="27">
        <v>1976</v>
      </c>
      <c r="C14" s="27" t="s">
        <v>374</v>
      </c>
      <c r="D14" s="25" t="s">
        <v>26</v>
      </c>
      <c r="E14" s="25" t="s">
        <v>16</v>
      </c>
      <c r="F14" s="25" t="s">
        <v>367</v>
      </c>
      <c r="G14" s="25" t="s">
        <v>16</v>
      </c>
      <c r="H14" s="25" t="s">
        <v>16</v>
      </c>
      <c r="I14" s="25" t="s">
        <v>16</v>
      </c>
      <c r="J14" s="25" t="s">
        <v>379</v>
      </c>
      <c r="K14" s="25" t="s">
        <v>269</v>
      </c>
      <c r="L14" s="32">
        <v>0.82</v>
      </c>
      <c r="M14" s="27" t="s">
        <v>284</v>
      </c>
      <c r="N14" s="27">
        <f>L14*10000</f>
        <v>8200</v>
      </c>
      <c r="O14" s="27" t="s">
        <v>21</v>
      </c>
      <c r="P14" s="25" t="s">
        <v>285</v>
      </c>
      <c r="Q14" s="25" t="s">
        <v>320</v>
      </c>
      <c r="R14" s="25" t="s">
        <v>418</v>
      </c>
    </row>
    <row r="15" spans="1:18" x14ac:dyDescent="0.25">
      <c r="A15" s="25" t="s">
        <v>250</v>
      </c>
      <c r="B15" s="27">
        <v>1976</v>
      </c>
      <c r="C15" s="27" t="s">
        <v>374</v>
      </c>
      <c r="D15" s="25" t="s">
        <v>17</v>
      </c>
      <c r="E15" s="25" t="s">
        <v>16</v>
      </c>
      <c r="F15" s="25" t="s">
        <v>367</v>
      </c>
      <c r="G15" s="25" t="s">
        <v>16</v>
      </c>
      <c r="H15" s="25" t="s">
        <v>16</v>
      </c>
      <c r="I15" s="25" t="s">
        <v>16</v>
      </c>
      <c r="J15" s="25" t="s">
        <v>379</v>
      </c>
      <c r="K15" s="25" t="s">
        <v>269</v>
      </c>
      <c r="L15" s="32">
        <v>1</v>
      </c>
      <c r="M15" s="27" t="s">
        <v>284</v>
      </c>
      <c r="N15" s="27">
        <f>L15*10000</f>
        <v>10000</v>
      </c>
      <c r="O15" s="27" t="s">
        <v>21</v>
      </c>
      <c r="P15" s="25" t="s">
        <v>285</v>
      </c>
      <c r="Q15" s="25" t="s">
        <v>320</v>
      </c>
      <c r="R15" s="25" t="s">
        <v>418</v>
      </c>
    </row>
    <row r="16" spans="1:18" x14ac:dyDescent="0.25">
      <c r="A16" s="25" t="s">
        <v>250</v>
      </c>
      <c r="B16" s="27">
        <v>1976</v>
      </c>
      <c r="C16" s="27" t="s">
        <v>374</v>
      </c>
      <c r="D16" s="25" t="s">
        <v>27</v>
      </c>
      <c r="E16" s="25" t="s">
        <v>16</v>
      </c>
      <c r="F16" s="25" t="s">
        <v>367</v>
      </c>
      <c r="G16" s="25" t="s">
        <v>16</v>
      </c>
      <c r="H16" s="25" t="s">
        <v>16</v>
      </c>
      <c r="I16" s="25" t="s">
        <v>16</v>
      </c>
      <c r="J16" s="25" t="s">
        <v>379</v>
      </c>
      <c r="K16" s="25" t="s">
        <v>269</v>
      </c>
      <c r="L16" s="32">
        <v>0.64</v>
      </c>
      <c r="M16" s="27" t="s">
        <v>284</v>
      </c>
      <c r="N16" s="27">
        <f>L16*10000</f>
        <v>6400</v>
      </c>
      <c r="O16" s="27" t="s">
        <v>21</v>
      </c>
      <c r="P16" s="25" t="s">
        <v>285</v>
      </c>
      <c r="Q16" s="25" t="s">
        <v>320</v>
      </c>
      <c r="R16" s="25" t="s">
        <v>418</v>
      </c>
    </row>
    <row r="17" spans="1:18" x14ac:dyDescent="0.25">
      <c r="A17" s="33" t="s">
        <v>425</v>
      </c>
      <c r="B17">
        <v>2004</v>
      </c>
      <c r="C17">
        <v>2000</v>
      </c>
      <c r="D17" s="33" t="s">
        <v>25</v>
      </c>
      <c r="E17" s="25" t="s">
        <v>51</v>
      </c>
      <c r="F17" s="25" t="s">
        <v>121</v>
      </c>
      <c r="G17" s="25" t="s">
        <v>426</v>
      </c>
      <c r="H17" s="25" t="s">
        <v>16</v>
      </c>
      <c r="I17" s="25" t="s">
        <v>16</v>
      </c>
      <c r="J17" s="25" t="s">
        <v>385</v>
      </c>
      <c r="N17" s="27">
        <f>20.1/3.94*1000</f>
        <v>5101.5228426395943</v>
      </c>
      <c r="O17" s="27" t="s">
        <v>21</v>
      </c>
      <c r="P17" s="25" t="s">
        <v>289</v>
      </c>
      <c r="Q17" t="s">
        <v>427</v>
      </c>
      <c r="R17" s="25"/>
    </row>
    <row r="18" spans="1:18" x14ac:dyDescent="0.25">
      <c r="A18" s="33" t="s">
        <v>425</v>
      </c>
      <c r="B18">
        <v>2004</v>
      </c>
      <c r="C18">
        <v>2000</v>
      </c>
      <c r="D18" s="33" t="s">
        <v>25</v>
      </c>
      <c r="E18" s="25" t="s">
        <v>51</v>
      </c>
      <c r="F18" s="25" t="s">
        <v>121</v>
      </c>
      <c r="G18" s="25" t="s">
        <v>426</v>
      </c>
      <c r="H18" s="25" t="s">
        <v>16</v>
      </c>
      <c r="I18" s="25" t="s">
        <v>16</v>
      </c>
      <c r="J18" s="25" t="s">
        <v>385</v>
      </c>
      <c r="N18" s="27">
        <f>14600/3.25</f>
        <v>4492.3076923076924</v>
      </c>
      <c r="O18" s="27" t="s">
        <v>21</v>
      </c>
      <c r="P18" s="25" t="s">
        <v>289</v>
      </c>
      <c r="Q18" t="s">
        <v>428</v>
      </c>
    </row>
    <row r="19" spans="1:18" x14ac:dyDescent="0.25">
      <c r="A19" s="33" t="s">
        <v>425</v>
      </c>
      <c r="B19">
        <v>2004</v>
      </c>
      <c r="C19">
        <v>2000</v>
      </c>
      <c r="D19" s="33" t="s">
        <v>27</v>
      </c>
      <c r="E19" s="25" t="s">
        <v>51</v>
      </c>
      <c r="F19" s="25" t="s">
        <v>121</v>
      </c>
      <c r="G19" s="25" t="s">
        <v>426</v>
      </c>
      <c r="H19" s="25" t="s">
        <v>16</v>
      </c>
      <c r="I19" s="25" t="s">
        <v>16</v>
      </c>
      <c r="J19" s="25" t="s">
        <v>385</v>
      </c>
      <c r="N19" s="27">
        <f>8300/1.63</f>
        <v>5092.0245398773013</v>
      </c>
      <c r="O19" s="27" t="s">
        <v>21</v>
      </c>
      <c r="P19" s="25" t="s">
        <v>289</v>
      </c>
      <c r="Q19" t="s">
        <v>427</v>
      </c>
    </row>
    <row r="20" spans="1:18" x14ac:dyDescent="0.25">
      <c r="A20" s="33" t="s">
        <v>425</v>
      </c>
      <c r="B20">
        <v>2004</v>
      </c>
      <c r="C20">
        <v>2000</v>
      </c>
      <c r="D20" s="33" t="s">
        <v>27</v>
      </c>
      <c r="E20" s="25" t="s">
        <v>51</v>
      </c>
      <c r="F20" s="25" t="s">
        <v>121</v>
      </c>
      <c r="G20" s="25" t="s">
        <v>426</v>
      </c>
      <c r="H20" s="25" t="s">
        <v>16</v>
      </c>
      <c r="I20" s="25" t="s">
        <v>16</v>
      </c>
      <c r="J20" s="25" t="s">
        <v>385</v>
      </c>
      <c r="N20" s="27">
        <f>6400/1.49</f>
        <v>4295.3020134228191</v>
      </c>
      <c r="O20" s="27" t="s">
        <v>21</v>
      </c>
      <c r="P20" s="25" t="s">
        <v>289</v>
      </c>
      <c r="Q20" t="s">
        <v>428</v>
      </c>
    </row>
    <row r="21" spans="1:18" x14ac:dyDescent="0.25">
      <c r="A21" s="33" t="s">
        <v>425</v>
      </c>
      <c r="B21">
        <v>2004</v>
      </c>
      <c r="C21">
        <v>2000</v>
      </c>
      <c r="D21" s="33" t="s">
        <v>25</v>
      </c>
      <c r="E21" s="25" t="s">
        <v>51</v>
      </c>
      <c r="F21" s="25" t="s">
        <v>121</v>
      </c>
      <c r="G21" s="25" t="s">
        <v>426</v>
      </c>
      <c r="H21" s="25" t="s">
        <v>16</v>
      </c>
      <c r="I21" s="25" t="s">
        <v>16</v>
      </c>
      <c r="J21" s="25" t="s">
        <v>386</v>
      </c>
      <c r="N21" s="27">
        <f>130/3.94*1000</f>
        <v>32994.923857868023</v>
      </c>
      <c r="O21" s="27" t="s">
        <v>21</v>
      </c>
      <c r="P21" s="25" t="s">
        <v>289</v>
      </c>
      <c r="Q21" t="s">
        <v>427</v>
      </c>
      <c r="R21" s="25"/>
    </row>
    <row r="22" spans="1:18" x14ac:dyDescent="0.25">
      <c r="A22" s="33" t="s">
        <v>425</v>
      </c>
      <c r="B22">
        <v>2004</v>
      </c>
      <c r="C22">
        <v>2000</v>
      </c>
      <c r="D22" s="33" t="s">
        <v>25</v>
      </c>
      <c r="E22" s="25" t="s">
        <v>51</v>
      </c>
      <c r="F22" s="25" t="s">
        <v>121</v>
      </c>
      <c r="G22" s="25" t="s">
        <v>426</v>
      </c>
      <c r="H22" s="25" t="s">
        <v>16</v>
      </c>
      <c r="I22" s="25" t="s">
        <v>16</v>
      </c>
      <c r="J22" s="25" t="s">
        <v>386</v>
      </c>
      <c r="N22" s="27">
        <f>107*1000/3.25</f>
        <v>32923.076923076922</v>
      </c>
      <c r="O22" s="27" t="s">
        <v>21</v>
      </c>
      <c r="P22" s="25" t="s">
        <v>289</v>
      </c>
      <c r="Q22" t="s">
        <v>428</v>
      </c>
    </row>
    <row r="23" spans="1:18" x14ac:dyDescent="0.25">
      <c r="A23" s="33" t="s">
        <v>425</v>
      </c>
      <c r="B23">
        <v>2004</v>
      </c>
      <c r="C23">
        <v>2000</v>
      </c>
      <c r="D23" s="33" t="s">
        <v>27</v>
      </c>
      <c r="E23" s="25" t="s">
        <v>51</v>
      </c>
      <c r="F23" s="25" t="s">
        <v>121</v>
      </c>
      <c r="G23" s="25" t="s">
        <v>426</v>
      </c>
      <c r="H23" s="25" t="s">
        <v>16</v>
      </c>
      <c r="I23" s="25" t="s">
        <v>16</v>
      </c>
      <c r="J23" s="25" t="s">
        <v>386</v>
      </c>
      <c r="N23" s="27">
        <f>52000/1.63</f>
        <v>31901.840490797549</v>
      </c>
      <c r="O23" s="27" t="s">
        <v>21</v>
      </c>
      <c r="P23" s="25" t="s">
        <v>289</v>
      </c>
      <c r="Q23" t="s">
        <v>427</v>
      </c>
    </row>
    <row r="24" spans="1:18" x14ac:dyDescent="0.25">
      <c r="A24" s="33" t="s">
        <v>425</v>
      </c>
      <c r="B24">
        <v>2004</v>
      </c>
      <c r="C24">
        <v>2000</v>
      </c>
      <c r="D24" s="33" t="s">
        <v>27</v>
      </c>
      <c r="E24" s="25" t="s">
        <v>51</v>
      </c>
      <c r="F24" s="25" t="s">
        <v>121</v>
      </c>
      <c r="G24" s="25" t="s">
        <v>426</v>
      </c>
      <c r="H24" s="25" t="s">
        <v>16</v>
      </c>
      <c r="I24" s="25" t="s">
        <v>16</v>
      </c>
      <c r="J24" s="25" t="s">
        <v>386</v>
      </c>
      <c r="N24" s="27">
        <f>49000/1.49</f>
        <v>32885.906040268455</v>
      </c>
      <c r="O24" s="27" t="s">
        <v>21</v>
      </c>
      <c r="P24" s="25" t="s">
        <v>289</v>
      </c>
      <c r="Q24" t="s">
        <v>428</v>
      </c>
    </row>
    <row r="25" spans="1:18" x14ac:dyDescent="0.25">
      <c r="A25" s="25" t="s">
        <v>247</v>
      </c>
      <c r="B25" s="27">
        <v>2014</v>
      </c>
      <c r="C25" s="27">
        <v>2013</v>
      </c>
      <c r="D25" s="25" t="s">
        <v>25</v>
      </c>
      <c r="E25" s="25" t="s">
        <v>417</v>
      </c>
      <c r="F25" s="25" t="s">
        <v>367</v>
      </c>
      <c r="G25" s="25" t="s">
        <v>34</v>
      </c>
      <c r="H25" s="27">
        <v>2</v>
      </c>
      <c r="I25" s="27" t="s">
        <v>19</v>
      </c>
      <c r="J25" s="25" t="s">
        <v>381</v>
      </c>
      <c r="K25" s="25" t="s">
        <v>277</v>
      </c>
      <c r="L25" s="32">
        <v>0.6</v>
      </c>
      <c r="M25" s="27" t="s">
        <v>284</v>
      </c>
      <c r="N25" s="27">
        <f>L25*10000</f>
        <v>6000</v>
      </c>
      <c r="O25" s="27" t="s">
        <v>21</v>
      </c>
      <c r="P25" s="25" t="s">
        <v>285</v>
      </c>
      <c r="Q25" s="27"/>
      <c r="R25" s="25" t="s">
        <v>315</v>
      </c>
    </row>
    <row r="26" spans="1:18" x14ac:dyDescent="0.25">
      <c r="A26" s="25" t="s">
        <v>247</v>
      </c>
      <c r="B26" s="27">
        <v>2014</v>
      </c>
      <c r="C26" s="27">
        <v>2013</v>
      </c>
      <c r="D26" s="25" t="s">
        <v>28</v>
      </c>
      <c r="E26" s="25" t="s">
        <v>417</v>
      </c>
      <c r="F26" s="25" t="s">
        <v>367</v>
      </c>
      <c r="G26" s="25" t="s">
        <v>34</v>
      </c>
      <c r="H26" s="27">
        <v>2</v>
      </c>
      <c r="I26" s="27" t="s">
        <v>19</v>
      </c>
      <c r="J26" s="25" t="s">
        <v>381</v>
      </c>
      <c r="K26" s="25" t="s">
        <v>277</v>
      </c>
      <c r="L26" s="32">
        <v>0.5</v>
      </c>
      <c r="M26" s="27" t="s">
        <v>284</v>
      </c>
      <c r="N26" s="27">
        <f>L26*10000</f>
        <v>5000</v>
      </c>
      <c r="O26" s="27" t="s">
        <v>21</v>
      </c>
      <c r="P26" s="25" t="s">
        <v>285</v>
      </c>
      <c r="Q26" s="27"/>
      <c r="R26" s="25" t="s">
        <v>315</v>
      </c>
    </row>
    <row r="27" spans="1:18" x14ac:dyDescent="0.25">
      <c r="A27" s="25" t="s">
        <v>247</v>
      </c>
      <c r="B27" s="27">
        <v>2014</v>
      </c>
      <c r="C27" s="27">
        <v>2013</v>
      </c>
      <c r="D27" s="25" t="s">
        <v>27</v>
      </c>
      <c r="E27" s="25" t="s">
        <v>417</v>
      </c>
      <c r="F27" s="25" t="s">
        <v>367</v>
      </c>
      <c r="G27" s="25" t="s">
        <v>34</v>
      </c>
      <c r="H27" s="27">
        <v>2</v>
      </c>
      <c r="I27" s="27" t="s">
        <v>19</v>
      </c>
      <c r="J27" s="25" t="s">
        <v>381</v>
      </c>
      <c r="K27" s="25" t="s">
        <v>277</v>
      </c>
      <c r="L27" s="32">
        <v>0.4</v>
      </c>
      <c r="M27" s="27" t="s">
        <v>284</v>
      </c>
      <c r="N27" s="27">
        <f>L27*10000</f>
        <v>4000</v>
      </c>
      <c r="O27" s="27" t="s">
        <v>21</v>
      </c>
      <c r="P27" s="25" t="s">
        <v>285</v>
      </c>
      <c r="Q27" s="27"/>
      <c r="R27" s="25" t="s">
        <v>315</v>
      </c>
    </row>
    <row r="28" spans="1:18" x14ac:dyDescent="0.25">
      <c r="A28" s="25" t="s">
        <v>247</v>
      </c>
      <c r="B28" s="27">
        <v>2014</v>
      </c>
      <c r="C28" s="27">
        <v>2013</v>
      </c>
      <c r="D28" s="25" t="s">
        <v>27</v>
      </c>
      <c r="E28" s="25" t="s">
        <v>417</v>
      </c>
      <c r="F28" s="25" t="s">
        <v>367</v>
      </c>
      <c r="G28" s="25" t="s">
        <v>34</v>
      </c>
      <c r="H28" s="27">
        <v>2</v>
      </c>
      <c r="I28" s="27" t="s">
        <v>19</v>
      </c>
      <c r="J28" s="25" t="s">
        <v>381</v>
      </c>
      <c r="K28" s="25" t="s">
        <v>277</v>
      </c>
      <c r="L28" s="32">
        <v>0.3</v>
      </c>
      <c r="M28" s="27" t="s">
        <v>284</v>
      </c>
      <c r="N28" s="27">
        <f>L28*10000</f>
        <v>3000</v>
      </c>
      <c r="O28" s="27" t="s">
        <v>21</v>
      </c>
      <c r="P28" s="25" t="s">
        <v>285</v>
      </c>
      <c r="Q28" s="27"/>
      <c r="R28" s="25" t="s">
        <v>315</v>
      </c>
    </row>
    <row r="29" spans="1:18" x14ac:dyDescent="0.25">
      <c r="A29" s="25" t="s">
        <v>247</v>
      </c>
      <c r="B29" s="27">
        <v>2014</v>
      </c>
      <c r="C29" s="27">
        <v>2013</v>
      </c>
      <c r="D29" s="25" t="s">
        <v>27</v>
      </c>
      <c r="E29" s="25" t="s">
        <v>417</v>
      </c>
      <c r="F29" s="25" t="s">
        <v>367</v>
      </c>
      <c r="G29" s="25" t="s">
        <v>34</v>
      </c>
      <c r="H29" s="27">
        <v>2</v>
      </c>
      <c r="I29" s="27" t="s">
        <v>19</v>
      </c>
      <c r="J29" s="25" t="s">
        <v>381</v>
      </c>
      <c r="K29" s="25" t="s">
        <v>277</v>
      </c>
      <c r="L29" s="32">
        <v>0.3</v>
      </c>
      <c r="M29" s="27" t="s">
        <v>284</v>
      </c>
      <c r="N29" s="27">
        <f>L29*10000</f>
        <v>3000</v>
      </c>
      <c r="O29" s="27" t="s">
        <v>21</v>
      </c>
      <c r="P29" s="25" t="s">
        <v>285</v>
      </c>
      <c r="Q29" s="27"/>
      <c r="R29" s="25" t="s">
        <v>315</v>
      </c>
    </row>
    <row r="30" spans="1:18" x14ac:dyDescent="0.25">
      <c r="A30" s="25" t="s">
        <v>247</v>
      </c>
      <c r="B30" s="27">
        <v>2014</v>
      </c>
      <c r="C30" s="27">
        <v>2013</v>
      </c>
      <c r="D30" s="25" t="s">
        <v>25</v>
      </c>
      <c r="E30" s="25" t="s">
        <v>417</v>
      </c>
      <c r="F30" s="25" t="s">
        <v>367</v>
      </c>
      <c r="G30" s="25" t="s">
        <v>34</v>
      </c>
      <c r="H30" s="27">
        <v>2</v>
      </c>
      <c r="I30" s="27" t="s">
        <v>19</v>
      </c>
      <c r="J30" s="25" t="s">
        <v>379</v>
      </c>
      <c r="K30" s="25" t="s">
        <v>269</v>
      </c>
      <c r="L30" s="32">
        <v>0.4</v>
      </c>
      <c r="M30" s="27" t="s">
        <v>284</v>
      </c>
      <c r="N30" s="27">
        <f>L30*10000</f>
        <v>4000</v>
      </c>
      <c r="O30" s="27" t="s">
        <v>21</v>
      </c>
      <c r="P30" s="25" t="s">
        <v>285</v>
      </c>
      <c r="Q30" s="25"/>
      <c r="R30" s="25" t="s">
        <v>315</v>
      </c>
    </row>
    <row r="31" spans="1:18" x14ac:dyDescent="0.25">
      <c r="A31" s="25" t="s">
        <v>247</v>
      </c>
      <c r="B31" s="27">
        <v>2014</v>
      </c>
      <c r="C31" s="27">
        <v>2013</v>
      </c>
      <c r="D31" s="25" t="s">
        <v>28</v>
      </c>
      <c r="E31" s="25" t="s">
        <v>417</v>
      </c>
      <c r="F31" s="25" t="s">
        <v>367</v>
      </c>
      <c r="G31" s="25" t="s">
        <v>34</v>
      </c>
      <c r="H31" s="27">
        <v>2</v>
      </c>
      <c r="I31" s="27" t="s">
        <v>19</v>
      </c>
      <c r="J31" s="25" t="s">
        <v>379</v>
      </c>
      <c r="K31" s="25" t="s">
        <v>269</v>
      </c>
      <c r="L31" s="32">
        <v>0.3</v>
      </c>
      <c r="M31" s="27" t="s">
        <v>284</v>
      </c>
      <c r="N31" s="27">
        <f>L31*10000</f>
        <v>3000</v>
      </c>
      <c r="O31" s="27" t="s">
        <v>21</v>
      </c>
      <c r="P31" s="25" t="s">
        <v>285</v>
      </c>
      <c r="Q31" s="25"/>
      <c r="R31" s="25" t="s">
        <v>315</v>
      </c>
    </row>
    <row r="32" spans="1:18" x14ac:dyDescent="0.25">
      <c r="A32" s="25" t="s">
        <v>247</v>
      </c>
      <c r="B32" s="27">
        <v>2014</v>
      </c>
      <c r="C32" s="27">
        <v>2013</v>
      </c>
      <c r="D32" s="25" t="s">
        <v>27</v>
      </c>
      <c r="E32" s="25" t="s">
        <v>417</v>
      </c>
      <c r="F32" s="25" t="s">
        <v>367</v>
      </c>
      <c r="G32" s="25" t="s">
        <v>34</v>
      </c>
      <c r="H32" s="27">
        <v>2</v>
      </c>
      <c r="I32" s="27" t="s">
        <v>19</v>
      </c>
      <c r="J32" s="25" t="s">
        <v>379</v>
      </c>
      <c r="K32" s="25" t="s">
        <v>269</v>
      </c>
      <c r="L32" s="32">
        <v>0.2</v>
      </c>
      <c r="M32" s="27" t="s">
        <v>284</v>
      </c>
      <c r="N32" s="27">
        <f>L32*10000</f>
        <v>2000</v>
      </c>
      <c r="O32" s="27" t="s">
        <v>21</v>
      </c>
      <c r="P32" s="25" t="s">
        <v>285</v>
      </c>
      <c r="Q32" s="25"/>
      <c r="R32" s="25" t="s">
        <v>315</v>
      </c>
    </row>
    <row r="33" spans="1:18" x14ac:dyDescent="0.25">
      <c r="A33" s="25" t="s">
        <v>247</v>
      </c>
      <c r="B33" s="27">
        <v>2014</v>
      </c>
      <c r="C33" s="27">
        <v>2013</v>
      </c>
      <c r="D33" s="25" t="s">
        <v>27</v>
      </c>
      <c r="E33" s="25" t="s">
        <v>417</v>
      </c>
      <c r="F33" s="25" t="s">
        <v>367</v>
      </c>
      <c r="G33" s="25" t="s">
        <v>34</v>
      </c>
      <c r="H33" s="27">
        <v>2</v>
      </c>
      <c r="I33" s="27" t="s">
        <v>19</v>
      </c>
      <c r="J33" s="25" t="s">
        <v>379</v>
      </c>
      <c r="K33" s="25" t="s">
        <v>269</v>
      </c>
      <c r="L33" s="32">
        <v>0.1</v>
      </c>
      <c r="M33" s="27" t="s">
        <v>284</v>
      </c>
      <c r="N33" s="27">
        <f>L33*10000</f>
        <v>1000</v>
      </c>
      <c r="O33" s="27" t="s">
        <v>21</v>
      </c>
      <c r="P33" s="25" t="s">
        <v>285</v>
      </c>
      <c r="Q33" s="25"/>
      <c r="R33" s="25" t="s">
        <v>315</v>
      </c>
    </row>
    <row r="34" spans="1:18" x14ac:dyDescent="0.25">
      <c r="A34" s="25" t="s">
        <v>247</v>
      </c>
      <c r="B34" s="27">
        <v>2014</v>
      </c>
      <c r="C34" s="27">
        <v>2013</v>
      </c>
      <c r="D34" s="25" t="s">
        <v>27</v>
      </c>
      <c r="E34" s="25" t="s">
        <v>417</v>
      </c>
      <c r="F34" s="25" t="s">
        <v>367</v>
      </c>
      <c r="G34" s="25" t="s">
        <v>34</v>
      </c>
      <c r="H34" s="27">
        <v>2</v>
      </c>
      <c r="I34" s="27" t="s">
        <v>19</v>
      </c>
      <c r="J34" s="25" t="s">
        <v>379</v>
      </c>
      <c r="K34" s="25" t="s">
        <v>269</v>
      </c>
      <c r="L34" s="32">
        <v>0.1</v>
      </c>
      <c r="M34" s="27" t="s">
        <v>284</v>
      </c>
      <c r="N34" s="27">
        <f>L34*10000</f>
        <v>1000</v>
      </c>
      <c r="O34" s="27" t="s">
        <v>21</v>
      </c>
      <c r="P34" s="25" t="s">
        <v>285</v>
      </c>
      <c r="Q34" s="25"/>
      <c r="R34" s="25" t="s">
        <v>315</v>
      </c>
    </row>
    <row r="35" spans="1:18" x14ac:dyDescent="0.25">
      <c r="A35" s="25" t="s">
        <v>249</v>
      </c>
      <c r="B35" s="27">
        <v>2009</v>
      </c>
      <c r="C35" s="27" t="s">
        <v>351</v>
      </c>
      <c r="D35" s="25" t="s">
        <v>27</v>
      </c>
      <c r="E35" s="25" t="s">
        <v>356</v>
      </c>
      <c r="F35" s="1" t="s">
        <v>48</v>
      </c>
      <c r="G35" s="25" t="s">
        <v>355</v>
      </c>
      <c r="H35" s="27">
        <v>8</v>
      </c>
      <c r="I35" s="27" t="s">
        <v>19</v>
      </c>
      <c r="J35" s="25" t="s">
        <v>381</v>
      </c>
      <c r="K35" s="25" t="s">
        <v>277</v>
      </c>
      <c r="L35" s="32">
        <v>0.68</v>
      </c>
      <c r="M35" s="27" t="s">
        <v>284</v>
      </c>
      <c r="N35" s="27">
        <f>L35*10000</f>
        <v>6800.0000000000009</v>
      </c>
      <c r="O35" s="27" t="s">
        <v>21</v>
      </c>
      <c r="P35" s="25" t="s">
        <v>285</v>
      </c>
      <c r="Q35" s="25" t="s">
        <v>319</v>
      </c>
      <c r="R35" s="25" t="s">
        <v>420</v>
      </c>
    </row>
    <row r="36" spans="1:18" x14ac:dyDescent="0.25">
      <c r="A36" s="25" t="s">
        <v>249</v>
      </c>
      <c r="B36" s="27">
        <v>2009</v>
      </c>
      <c r="C36" s="27" t="s">
        <v>351</v>
      </c>
      <c r="D36" s="25" t="s">
        <v>27</v>
      </c>
      <c r="E36" s="25" t="s">
        <v>356</v>
      </c>
      <c r="F36" s="1" t="s">
        <v>48</v>
      </c>
      <c r="G36" s="25" t="s">
        <v>355</v>
      </c>
      <c r="H36" s="27">
        <v>8</v>
      </c>
      <c r="I36" s="27" t="s">
        <v>19</v>
      </c>
      <c r="J36" s="25" t="s">
        <v>379</v>
      </c>
      <c r="K36" s="25" t="s">
        <v>269</v>
      </c>
      <c r="L36" s="32">
        <v>0.28999999999999998</v>
      </c>
      <c r="M36" s="27" t="s">
        <v>284</v>
      </c>
      <c r="N36" s="27">
        <f>L36*10000</f>
        <v>2900</v>
      </c>
      <c r="O36" s="27" t="s">
        <v>21</v>
      </c>
      <c r="P36" s="25" t="s">
        <v>285</v>
      </c>
      <c r="Q36" s="25" t="s">
        <v>319</v>
      </c>
      <c r="R36" s="25" t="s">
        <v>420</v>
      </c>
    </row>
    <row r="37" spans="1:18" x14ac:dyDescent="0.25">
      <c r="A37" s="33" t="s">
        <v>369</v>
      </c>
      <c r="B37" s="27">
        <v>1997</v>
      </c>
      <c r="C37" s="27" t="s">
        <v>351</v>
      </c>
      <c r="D37" s="33" t="s">
        <v>367</v>
      </c>
      <c r="E37" s="25" t="s">
        <v>47</v>
      </c>
      <c r="F37" s="3" t="s">
        <v>48</v>
      </c>
      <c r="G37" s="25" t="s">
        <v>65</v>
      </c>
      <c r="H37" s="25" t="s">
        <v>16</v>
      </c>
      <c r="I37" s="25" t="s">
        <v>16</v>
      </c>
      <c r="J37" s="25" t="s">
        <v>386</v>
      </c>
      <c r="K37" s="25"/>
      <c r="L37" s="34">
        <v>3.04</v>
      </c>
      <c r="M37" s="27" t="s">
        <v>284</v>
      </c>
      <c r="N37" s="27">
        <f>L37*10000</f>
        <v>30400</v>
      </c>
      <c r="O37" s="27" t="s">
        <v>21</v>
      </c>
      <c r="P37" s="25" t="s">
        <v>289</v>
      </c>
      <c r="Q37" s="33"/>
      <c r="R37" s="25" t="s">
        <v>421</v>
      </c>
    </row>
    <row r="38" spans="1:18" x14ac:dyDescent="0.25">
      <c r="A38" s="33" t="s">
        <v>369</v>
      </c>
      <c r="B38" s="27">
        <v>1997</v>
      </c>
      <c r="C38" s="27" t="s">
        <v>351</v>
      </c>
      <c r="D38" s="33" t="s">
        <v>367</v>
      </c>
      <c r="E38" s="25" t="s">
        <v>47</v>
      </c>
      <c r="F38" s="3" t="s">
        <v>48</v>
      </c>
      <c r="G38" s="25" t="s">
        <v>65</v>
      </c>
      <c r="H38" s="33" t="s">
        <v>16</v>
      </c>
      <c r="I38" s="33" t="s">
        <v>16</v>
      </c>
      <c r="J38" s="25" t="s">
        <v>385</v>
      </c>
      <c r="K38" s="25"/>
      <c r="L38" s="34">
        <v>0.36</v>
      </c>
      <c r="M38" s="27" t="s">
        <v>284</v>
      </c>
      <c r="N38" s="27">
        <f>L38*10000</f>
        <v>3600</v>
      </c>
      <c r="O38" s="27" t="s">
        <v>21</v>
      </c>
      <c r="P38" s="25" t="s">
        <v>289</v>
      </c>
      <c r="Q38" s="25"/>
      <c r="R38" s="25" t="s">
        <v>421</v>
      </c>
    </row>
    <row r="39" spans="1:18" x14ac:dyDescent="0.25">
      <c r="A39" s="25" t="s">
        <v>245</v>
      </c>
      <c r="B39" s="27">
        <v>1992</v>
      </c>
      <c r="C39" s="27">
        <v>1988</v>
      </c>
      <c r="D39" s="25" t="s">
        <v>28</v>
      </c>
      <c r="E39" s="25" t="s">
        <v>18</v>
      </c>
      <c r="F39" s="1" t="s">
        <v>38</v>
      </c>
      <c r="G39" s="25" t="s">
        <v>331</v>
      </c>
      <c r="H39" s="27">
        <v>22</v>
      </c>
      <c r="I39" s="25" t="s">
        <v>19</v>
      </c>
      <c r="J39" s="25" t="s">
        <v>381</v>
      </c>
      <c r="K39" s="25" t="s">
        <v>277</v>
      </c>
      <c r="L39" s="32">
        <v>0.57000000000000006</v>
      </c>
      <c r="M39" s="27" t="s">
        <v>284</v>
      </c>
      <c r="N39" s="27">
        <f>L39*10000</f>
        <v>5700.0000000000009</v>
      </c>
      <c r="O39" s="27" t="s">
        <v>21</v>
      </c>
      <c r="P39" s="25" t="s">
        <v>285</v>
      </c>
      <c r="Q39" s="25" t="s">
        <v>337</v>
      </c>
      <c r="R39" s="58" t="s">
        <v>313</v>
      </c>
    </row>
    <row r="40" spans="1:18" x14ac:dyDescent="0.25">
      <c r="A40" s="25" t="s">
        <v>245</v>
      </c>
      <c r="B40" s="27">
        <v>1992</v>
      </c>
      <c r="C40" s="27">
        <v>1988</v>
      </c>
      <c r="D40" s="25" t="s">
        <v>28</v>
      </c>
      <c r="E40" s="25" t="s">
        <v>18</v>
      </c>
      <c r="F40" s="1" t="s">
        <v>38</v>
      </c>
      <c r="G40" s="25" t="s">
        <v>331</v>
      </c>
      <c r="H40" s="27">
        <v>2</v>
      </c>
      <c r="I40" s="25" t="s">
        <v>32</v>
      </c>
      <c r="J40" s="25" t="s">
        <v>381</v>
      </c>
      <c r="K40" s="25" t="s">
        <v>277</v>
      </c>
      <c r="L40" s="32">
        <v>3.6700000000000004</v>
      </c>
      <c r="M40" s="27" t="s">
        <v>284</v>
      </c>
      <c r="N40" s="27">
        <f>L40*10000</f>
        <v>36700.000000000007</v>
      </c>
      <c r="O40" s="27" t="s">
        <v>21</v>
      </c>
      <c r="P40" s="25" t="s">
        <v>285</v>
      </c>
      <c r="Q40" s="25" t="s">
        <v>338</v>
      </c>
      <c r="R40" s="58" t="s">
        <v>313</v>
      </c>
    </row>
    <row r="41" spans="1:18" x14ac:dyDescent="0.25">
      <c r="A41" s="25" t="s">
        <v>245</v>
      </c>
      <c r="B41" s="27">
        <v>1992</v>
      </c>
      <c r="C41" s="27">
        <v>1988</v>
      </c>
      <c r="D41" s="25" t="s">
        <v>28</v>
      </c>
      <c r="E41" s="25" t="s">
        <v>18</v>
      </c>
      <c r="F41" s="1" t="s">
        <v>38</v>
      </c>
      <c r="G41" s="25" t="s">
        <v>331</v>
      </c>
      <c r="H41" s="27">
        <v>22</v>
      </c>
      <c r="I41" s="25" t="s">
        <v>19</v>
      </c>
      <c r="J41" s="25" t="s">
        <v>379</v>
      </c>
      <c r="K41" s="25" t="s">
        <v>269</v>
      </c>
      <c r="L41" s="32">
        <v>0.22000000000000003</v>
      </c>
      <c r="M41" s="27" t="s">
        <v>284</v>
      </c>
      <c r="N41" s="27">
        <f>L41*10000</f>
        <v>2200.0000000000005</v>
      </c>
      <c r="O41" s="27" t="s">
        <v>21</v>
      </c>
      <c r="P41" s="25" t="s">
        <v>285</v>
      </c>
      <c r="Q41" s="25" t="s">
        <v>337</v>
      </c>
      <c r="R41" s="58" t="s">
        <v>313</v>
      </c>
    </row>
    <row r="42" spans="1:18" x14ac:dyDescent="0.25">
      <c r="A42" s="25" t="s">
        <v>245</v>
      </c>
      <c r="B42" s="27">
        <v>1992</v>
      </c>
      <c r="C42" s="27">
        <v>1988</v>
      </c>
      <c r="D42" s="25" t="s">
        <v>28</v>
      </c>
      <c r="E42" s="25" t="s">
        <v>18</v>
      </c>
      <c r="F42" s="1" t="s">
        <v>38</v>
      </c>
      <c r="G42" s="25" t="s">
        <v>331</v>
      </c>
      <c r="H42" s="27">
        <v>2</v>
      </c>
      <c r="I42" s="25" t="s">
        <v>32</v>
      </c>
      <c r="J42" s="25" t="s">
        <v>379</v>
      </c>
      <c r="K42" s="25" t="s">
        <v>269</v>
      </c>
      <c r="L42" s="32">
        <v>1.8800000000000001</v>
      </c>
      <c r="M42" s="27" t="s">
        <v>284</v>
      </c>
      <c r="N42" s="27">
        <f>L42*10000</f>
        <v>18800</v>
      </c>
      <c r="O42" s="27" t="s">
        <v>21</v>
      </c>
      <c r="P42" s="25" t="s">
        <v>285</v>
      </c>
      <c r="Q42" s="25" t="s">
        <v>338</v>
      </c>
      <c r="R42" s="58" t="s">
        <v>313</v>
      </c>
    </row>
    <row r="43" spans="1:18" x14ac:dyDescent="0.25">
      <c r="A43" s="33" t="s">
        <v>370</v>
      </c>
      <c r="B43" s="27" t="s">
        <v>351</v>
      </c>
      <c r="C43" s="27" t="s">
        <v>351</v>
      </c>
      <c r="D43" s="33" t="s">
        <v>28</v>
      </c>
      <c r="E43" s="25" t="s">
        <v>51</v>
      </c>
      <c r="F43" s="25" t="s">
        <v>367</v>
      </c>
      <c r="G43" s="25" t="s">
        <v>16</v>
      </c>
      <c r="H43" s="25" t="s">
        <v>16</v>
      </c>
      <c r="I43" s="25" t="s">
        <v>16</v>
      </c>
      <c r="J43" s="25" t="s">
        <v>386</v>
      </c>
      <c r="K43" s="25"/>
      <c r="L43" s="34">
        <v>3.56</v>
      </c>
      <c r="M43" s="27" t="s">
        <v>284</v>
      </c>
      <c r="N43" s="27">
        <f>L43*10000</f>
        <v>35600</v>
      </c>
      <c r="O43" s="27" t="s">
        <v>21</v>
      </c>
      <c r="P43" s="25" t="s">
        <v>285</v>
      </c>
      <c r="Q43" s="33" t="s">
        <v>372</v>
      </c>
      <c r="R43" s="25" t="s">
        <v>422</v>
      </c>
    </row>
    <row r="44" spans="1:18" x14ac:dyDescent="0.25">
      <c r="A44" s="33" t="s">
        <v>370</v>
      </c>
      <c r="B44" s="27" t="s">
        <v>351</v>
      </c>
      <c r="C44" s="27" t="s">
        <v>351</v>
      </c>
      <c r="D44" s="33" t="s">
        <v>26</v>
      </c>
      <c r="E44" s="25" t="s">
        <v>51</v>
      </c>
      <c r="F44" s="25" t="s">
        <v>367</v>
      </c>
      <c r="G44" s="25" t="s">
        <v>16</v>
      </c>
      <c r="H44" s="25" t="s">
        <v>16</v>
      </c>
      <c r="I44" s="25" t="s">
        <v>16</v>
      </c>
      <c r="J44" s="25" t="s">
        <v>386</v>
      </c>
      <c r="K44" s="25"/>
      <c r="L44" s="34">
        <v>3.46</v>
      </c>
      <c r="M44" s="27" t="s">
        <v>284</v>
      </c>
      <c r="N44" s="27">
        <f>L44*10000</f>
        <v>34600</v>
      </c>
      <c r="O44" s="27" t="s">
        <v>21</v>
      </c>
      <c r="P44" s="25" t="s">
        <v>285</v>
      </c>
      <c r="Q44" s="33" t="s">
        <v>372</v>
      </c>
      <c r="R44" s="25" t="s">
        <v>422</v>
      </c>
    </row>
    <row r="45" spans="1:18" x14ac:dyDescent="0.25">
      <c r="A45" s="33" t="s">
        <v>370</v>
      </c>
      <c r="B45" s="27" t="s">
        <v>351</v>
      </c>
      <c r="C45" s="27" t="s">
        <v>351</v>
      </c>
      <c r="D45" s="33" t="s">
        <v>17</v>
      </c>
      <c r="E45" s="25" t="s">
        <v>51</v>
      </c>
      <c r="F45" s="25" t="s">
        <v>367</v>
      </c>
      <c r="G45" s="25" t="s">
        <v>16</v>
      </c>
      <c r="H45" s="25" t="s">
        <v>16</v>
      </c>
      <c r="I45" s="25" t="s">
        <v>16</v>
      </c>
      <c r="J45" s="25" t="s">
        <v>386</v>
      </c>
      <c r="K45" s="25"/>
      <c r="L45" s="34">
        <v>3.19</v>
      </c>
      <c r="M45" s="27" t="s">
        <v>284</v>
      </c>
      <c r="N45" s="27">
        <f>L45*10000</f>
        <v>31900</v>
      </c>
      <c r="O45" s="27" t="s">
        <v>21</v>
      </c>
      <c r="P45" s="25" t="s">
        <v>285</v>
      </c>
      <c r="Q45" s="33" t="s">
        <v>372</v>
      </c>
      <c r="R45" s="25" t="s">
        <v>422</v>
      </c>
    </row>
    <row r="46" spans="1:18" x14ac:dyDescent="0.25">
      <c r="A46" s="33" t="s">
        <v>370</v>
      </c>
      <c r="B46" s="27" t="s">
        <v>351</v>
      </c>
      <c r="C46" s="27" t="s">
        <v>351</v>
      </c>
      <c r="D46" s="33" t="s">
        <v>27</v>
      </c>
      <c r="E46" s="25" t="s">
        <v>51</v>
      </c>
      <c r="F46" s="25" t="s">
        <v>367</v>
      </c>
      <c r="G46" s="25" t="s">
        <v>16</v>
      </c>
      <c r="H46" s="25" t="s">
        <v>16</v>
      </c>
      <c r="I46" s="25" t="s">
        <v>16</v>
      </c>
      <c r="J46" s="25" t="s">
        <v>386</v>
      </c>
      <c r="K46" s="25"/>
      <c r="L46" s="34">
        <v>3.28</v>
      </c>
      <c r="M46" s="27" t="s">
        <v>284</v>
      </c>
      <c r="N46" s="27">
        <f>L46*10000</f>
        <v>32800</v>
      </c>
      <c r="O46" s="27" t="s">
        <v>21</v>
      </c>
      <c r="P46" s="25" t="s">
        <v>285</v>
      </c>
      <c r="Q46" s="33" t="s">
        <v>372</v>
      </c>
      <c r="R46" s="25" t="s">
        <v>422</v>
      </c>
    </row>
    <row r="47" spans="1:18" x14ac:dyDescent="0.25">
      <c r="A47" s="33" t="s">
        <v>370</v>
      </c>
      <c r="B47" s="27" t="s">
        <v>351</v>
      </c>
      <c r="C47" s="27" t="s">
        <v>351</v>
      </c>
      <c r="D47" s="33" t="s">
        <v>25</v>
      </c>
      <c r="E47" s="25" t="s">
        <v>51</v>
      </c>
      <c r="F47" s="25" t="s">
        <v>367</v>
      </c>
      <c r="G47" s="25" t="s">
        <v>16</v>
      </c>
      <c r="H47" s="25" t="s">
        <v>16</v>
      </c>
      <c r="I47" s="25" t="s">
        <v>16</v>
      </c>
      <c r="J47" s="25" t="s">
        <v>386</v>
      </c>
      <c r="K47" s="25"/>
      <c r="L47" s="34">
        <v>3.22</v>
      </c>
      <c r="M47" s="27" t="s">
        <v>284</v>
      </c>
      <c r="N47" s="27">
        <f>L47*10000</f>
        <v>32200.000000000004</v>
      </c>
      <c r="O47" s="27" t="s">
        <v>21</v>
      </c>
      <c r="P47" s="25" t="s">
        <v>285</v>
      </c>
      <c r="Q47" s="33" t="s">
        <v>372</v>
      </c>
      <c r="R47" s="25" t="s">
        <v>422</v>
      </c>
    </row>
    <row r="48" spans="1:18" x14ac:dyDescent="0.25">
      <c r="A48" s="33" t="s">
        <v>370</v>
      </c>
      <c r="B48" s="27" t="s">
        <v>351</v>
      </c>
      <c r="C48" s="27" t="s">
        <v>351</v>
      </c>
      <c r="D48" s="33" t="s">
        <v>28</v>
      </c>
      <c r="E48" s="25" t="s">
        <v>51</v>
      </c>
      <c r="F48" s="25" t="s">
        <v>367</v>
      </c>
      <c r="G48" s="25" t="s">
        <v>16</v>
      </c>
      <c r="H48" s="25" t="s">
        <v>16</v>
      </c>
      <c r="I48" s="25" t="s">
        <v>16</v>
      </c>
      <c r="J48" s="25" t="s">
        <v>385</v>
      </c>
      <c r="K48" s="25"/>
      <c r="L48" s="34">
        <v>0.25700000000000001</v>
      </c>
      <c r="M48" s="27" t="s">
        <v>284</v>
      </c>
      <c r="N48" s="27">
        <f>L48*10000</f>
        <v>2570</v>
      </c>
      <c r="O48" s="27" t="s">
        <v>21</v>
      </c>
      <c r="P48" s="25" t="s">
        <v>285</v>
      </c>
      <c r="Q48" s="25"/>
      <c r="R48" s="25" t="s">
        <v>422</v>
      </c>
    </row>
    <row r="49" spans="1:18" x14ac:dyDescent="0.25">
      <c r="A49" s="33" t="s">
        <v>370</v>
      </c>
      <c r="B49" s="27" t="s">
        <v>351</v>
      </c>
      <c r="C49" s="27" t="s">
        <v>351</v>
      </c>
      <c r="D49" s="33" t="s">
        <v>26</v>
      </c>
      <c r="E49" s="25" t="s">
        <v>51</v>
      </c>
      <c r="F49" s="25" t="s">
        <v>367</v>
      </c>
      <c r="G49" s="25" t="s">
        <v>16</v>
      </c>
      <c r="H49" s="25" t="s">
        <v>16</v>
      </c>
      <c r="I49" s="25" t="s">
        <v>16</v>
      </c>
      <c r="J49" s="25" t="s">
        <v>385</v>
      </c>
      <c r="K49" s="25"/>
      <c r="L49" s="34">
        <v>0.26200000000000001</v>
      </c>
      <c r="M49" s="27" t="s">
        <v>284</v>
      </c>
      <c r="N49" s="27">
        <f>L49*10000</f>
        <v>2620</v>
      </c>
      <c r="O49" s="27" t="s">
        <v>21</v>
      </c>
      <c r="P49" s="25" t="s">
        <v>285</v>
      </c>
      <c r="Q49" s="25"/>
      <c r="R49" s="25" t="s">
        <v>422</v>
      </c>
    </row>
    <row r="50" spans="1:18" x14ac:dyDescent="0.25">
      <c r="A50" s="33" t="s">
        <v>370</v>
      </c>
      <c r="B50" s="27" t="s">
        <v>351</v>
      </c>
      <c r="C50" s="27" t="s">
        <v>351</v>
      </c>
      <c r="D50" s="33" t="s">
        <v>17</v>
      </c>
      <c r="E50" s="25" t="s">
        <v>51</v>
      </c>
      <c r="F50" s="25" t="s">
        <v>367</v>
      </c>
      <c r="G50" s="25" t="s">
        <v>16</v>
      </c>
      <c r="H50" s="25" t="s">
        <v>16</v>
      </c>
      <c r="I50" s="25" t="s">
        <v>16</v>
      </c>
      <c r="J50" s="25" t="s">
        <v>385</v>
      </c>
      <c r="K50" s="25"/>
      <c r="L50" s="34">
        <v>0.28899999999999998</v>
      </c>
      <c r="M50" s="27" t="s">
        <v>284</v>
      </c>
      <c r="N50" s="27">
        <f>L50*10000</f>
        <v>2890</v>
      </c>
      <c r="O50" s="27" t="s">
        <v>21</v>
      </c>
      <c r="P50" s="25" t="s">
        <v>285</v>
      </c>
      <c r="Q50" s="25"/>
      <c r="R50" s="25" t="s">
        <v>422</v>
      </c>
    </row>
    <row r="51" spans="1:18" x14ac:dyDescent="0.25">
      <c r="A51" s="33" t="s">
        <v>370</v>
      </c>
      <c r="B51" s="27" t="s">
        <v>351</v>
      </c>
      <c r="C51" s="27" t="s">
        <v>351</v>
      </c>
      <c r="D51" s="33" t="s">
        <v>27</v>
      </c>
      <c r="E51" s="25" t="s">
        <v>51</v>
      </c>
      <c r="F51" s="25" t="s">
        <v>367</v>
      </c>
      <c r="G51" s="25" t="s">
        <v>16</v>
      </c>
      <c r="H51" s="25" t="s">
        <v>16</v>
      </c>
      <c r="I51" s="25" t="s">
        <v>16</v>
      </c>
      <c r="J51" s="25" t="s">
        <v>385</v>
      </c>
      <c r="K51" s="25"/>
      <c r="L51" s="34">
        <v>0.26100000000000001</v>
      </c>
      <c r="M51" s="27" t="s">
        <v>284</v>
      </c>
      <c r="N51" s="27">
        <f>L51*10000</f>
        <v>2610</v>
      </c>
      <c r="O51" s="27" t="s">
        <v>21</v>
      </c>
      <c r="P51" s="25" t="s">
        <v>285</v>
      </c>
      <c r="Q51" s="25"/>
      <c r="R51" s="25" t="s">
        <v>422</v>
      </c>
    </row>
    <row r="52" spans="1:18" x14ac:dyDescent="0.25">
      <c r="A52" s="33" t="s">
        <v>370</v>
      </c>
      <c r="B52" s="27" t="s">
        <v>351</v>
      </c>
      <c r="C52" s="27" t="s">
        <v>351</v>
      </c>
      <c r="D52" s="33" t="s">
        <v>25</v>
      </c>
      <c r="E52" s="25" t="s">
        <v>51</v>
      </c>
      <c r="F52" s="25" t="s">
        <v>367</v>
      </c>
      <c r="G52" s="25" t="s">
        <v>16</v>
      </c>
      <c r="H52" s="25" t="s">
        <v>16</v>
      </c>
      <c r="I52" s="25" t="s">
        <v>16</v>
      </c>
      <c r="J52" s="25" t="s">
        <v>385</v>
      </c>
      <c r="K52" s="25"/>
      <c r="L52" s="34">
        <v>0.28299999999999997</v>
      </c>
      <c r="M52" s="27" t="s">
        <v>284</v>
      </c>
      <c r="N52" s="27">
        <f>L52*10000</f>
        <v>2829.9999999999995</v>
      </c>
      <c r="O52" s="27" t="s">
        <v>21</v>
      </c>
      <c r="P52" s="25" t="s">
        <v>285</v>
      </c>
      <c r="Q52" s="25"/>
      <c r="R52" s="25" t="s">
        <v>422</v>
      </c>
    </row>
  </sheetData>
  <autoFilter ref="A1:R44" xr:uid="{F5AD776D-5E5B-47CD-B6ED-112B75932866}">
    <sortState ref="A2:R52">
      <sortCondition ref="A1:A44"/>
    </sortState>
  </autoFilter>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D08B74DB13F641A1FB2572219BFE55" ma:contentTypeVersion="15" ma:contentTypeDescription="Create a new document." ma:contentTypeScope="" ma:versionID="d72e6b404a86689d5149284bbb843f28">
  <xsd:schema xmlns:xsd="http://www.w3.org/2001/XMLSchema" xmlns:xs="http://www.w3.org/2001/XMLSchema" xmlns:p="http://schemas.microsoft.com/office/2006/metadata/properties" xmlns:ns3="26133458-dd6b-4323-9224-444c1d830d6d" xmlns:ns4="ab955a96-761f-4c96-a6fc-04b9ce4c53f5" targetNamespace="http://schemas.microsoft.com/office/2006/metadata/properties" ma:root="true" ma:fieldsID="2fd11072b5cff02776c944f38ca4696e" ns3:_="" ns4:_="">
    <xsd:import namespace="26133458-dd6b-4323-9224-444c1d830d6d"/>
    <xsd:import namespace="ab955a96-761f-4c96-a6fc-04b9ce4c53f5"/>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133458-dd6b-4323-9224-444c1d830d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b955a96-761f-4c96-a6fc-04b9ce4c53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6337AD-BB7A-4FE7-9CFC-7F4653BF3721}">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http://purl.org/dc/dcmitype/"/>
    <ds:schemaRef ds:uri="http://schemas.microsoft.com/office/2006/metadata/properties"/>
    <ds:schemaRef ds:uri="http://schemas.microsoft.com/office/2006/documentManagement/types"/>
    <ds:schemaRef ds:uri="26133458-dd6b-4323-9224-444c1d830d6d"/>
    <ds:schemaRef ds:uri="ab955a96-761f-4c96-a6fc-04b9ce4c53f5"/>
  </ds:schemaRefs>
</ds:datastoreItem>
</file>

<file path=customXml/itemProps2.xml><?xml version="1.0" encoding="utf-8"?>
<ds:datastoreItem xmlns:ds="http://schemas.openxmlformats.org/officeDocument/2006/customXml" ds:itemID="{01E18469-51C4-404A-BD04-DE570E017DFB}">
  <ds:schemaRefs>
    <ds:schemaRef ds:uri="http://schemas.microsoft.com/sharepoint/v3/contenttype/forms"/>
  </ds:schemaRefs>
</ds:datastoreItem>
</file>

<file path=customXml/itemProps3.xml><?xml version="1.0" encoding="utf-8"?>
<ds:datastoreItem xmlns:ds="http://schemas.openxmlformats.org/officeDocument/2006/customXml" ds:itemID="{7A7DD9F6-CDF8-49DE-8E28-2995E059DB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133458-dd6b-4323-9224-444c1d830d6d"/>
    <ds:schemaRef ds:uri="ab955a96-761f-4c96-a6fc-04b9ce4c5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contaminants</vt:lpstr>
      <vt:lpstr>select contaminants</vt:lpstr>
      <vt:lpstr>final contaminants</vt:lpstr>
      <vt:lpstr>nutrients</vt:lpstr>
      <vt:lpstr>select nutrients</vt:lpstr>
      <vt:lpstr>final nutrients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Brandt</dc:creator>
  <cp:lastModifiedBy>jsw</cp:lastModifiedBy>
  <dcterms:created xsi:type="dcterms:W3CDTF">2021-01-20T21:31:28Z</dcterms:created>
  <dcterms:modified xsi:type="dcterms:W3CDTF">2022-12-16T20:11:58Z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0x01010010D08B74DB13F641A1FB2572219BFE55</vt:lpwstr>
  </property>
</Properties>
</file>