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herolist"/>
    <sheet r:id="rId2" sheetId="2" name="npc_heroes_custom"/>
    <sheet r:id="rId3" sheetId="3" name="npc_units_custom"/>
    <sheet r:id="rId4" sheetId="4" name="items_list_1"/>
    <sheet r:id="rId5" sheetId="5" name="items_list_2"/>
    <sheet r:id="rId6" sheetId="6" name="abilities"/>
    <sheet r:id="rId7" sheetId="7" name="minions"/>
    <sheet r:id="rId8" sheetId="8" name="__OriginalData"/>
    <sheet r:id="rId9" sheetId="9" name="__AllAbilitiesInOneColumn"/>
  </sheets>
  <definedNames>
    <definedName name="_xlnm._FilterDatabase" localSheetId="6">minions!$A$1:$BK$4</definedName>
  </definedNames>
  <calcPr fullCalcOnLoad="1"/>
</workbook>
</file>

<file path=xl/sharedStrings.xml><?xml version="1.0" encoding="utf-8"?>
<sst xmlns="http://schemas.openxmlformats.org/spreadsheetml/2006/main" count="3060" uniqueCount="1557">
  <si>
    <t>小技能</t>
  </si>
  <si>
    <t>大招</t>
  </si>
  <si>
    <t>abaddon_aphotic_shield</t>
  </si>
  <si>
    <t>abaddon_borrowed_time</t>
  </si>
  <si>
    <t>abaddon_death_coil</t>
  </si>
  <si>
    <t>abyssal_underlord_dark_rift</t>
  </si>
  <si>
    <t>abaddon_frostmourne</t>
  </si>
  <si>
    <t>alchemist_chemical_rage</t>
  </si>
  <si>
    <t>abyssal_underlord_atrophy_aura</t>
  </si>
  <si>
    <t>ancient_apparition_ice_blast</t>
  </si>
  <si>
    <t>abyssal_underlord_firestorm</t>
  </si>
  <si>
    <t>antimage_mana_void</t>
  </si>
  <si>
    <t>abyssal_underlord_pit_of_malice</t>
  </si>
  <si>
    <t>arc_warden_tempest_double</t>
  </si>
  <si>
    <t>alchemist_acid_spray</t>
  </si>
  <si>
    <t>axe_culling_blade</t>
  </si>
  <si>
    <t>alchemist_goblins_greed</t>
  </si>
  <si>
    <t>bane_fiends_grip</t>
  </si>
  <si>
    <t>alchemist_unstable_concoction</t>
  </si>
  <si>
    <t>batrider_flaming_lasso</t>
  </si>
  <si>
    <t>ancient_apparition_chilling_touch</t>
  </si>
  <si>
    <t>beastmaster_primal_roar</t>
  </si>
  <si>
    <t>ancient_apparition_cold_feet</t>
  </si>
  <si>
    <t>bloodseeker_rupture</t>
  </si>
  <si>
    <t>ancient_apparition_ice_vortex</t>
  </si>
  <si>
    <t>bounty_hunter_track</t>
  </si>
  <si>
    <t>antimage_blink</t>
  </si>
  <si>
    <t>brewmaster_primal_split</t>
  </si>
  <si>
    <t>antimage_counterspell</t>
  </si>
  <si>
    <t>bristleback_warpath</t>
  </si>
  <si>
    <t>antimage_mana_break</t>
  </si>
  <si>
    <t>broodmother_insatiable_hunger</t>
  </si>
  <si>
    <t>arc_warden_flux</t>
  </si>
  <si>
    <t>centaur_stampede</t>
  </si>
  <si>
    <t>arc_warden_magnetic_field</t>
  </si>
  <si>
    <t>chaos_knight_phantasm</t>
  </si>
  <si>
    <t>arc_warden_spark_wraith</t>
  </si>
  <si>
    <t>chen_hand_of_god</t>
  </si>
  <si>
    <t>axe_battle_hunger</t>
  </si>
  <si>
    <t>clinkz_burning_army</t>
  </si>
  <si>
    <t>axe_berserkers_call</t>
  </si>
  <si>
    <t>crystal_maiden_freezing_field</t>
  </si>
  <si>
    <t>axe_counter_helix</t>
  </si>
  <si>
    <t>dark_seer_wall_of_replica</t>
  </si>
  <si>
    <t>bane_brain_sap</t>
  </si>
  <si>
    <t>dark_willow_terrorize</t>
  </si>
  <si>
    <t>bane_enfeeble</t>
  </si>
  <si>
    <t>dazzle_bad_juju</t>
  </si>
  <si>
    <t>bane_nightmare</t>
  </si>
  <si>
    <t>death_prophet_exorcism</t>
  </si>
  <si>
    <t>batrider_firefly</t>
  </si>
  <si>
    <t>disruptor_static_storm</t>
  </si>
  <si>
    <t>batrider_flamebreak</t>
  </si>
  <si>
    <t>doom_bringer_doom</t>
  </si>
  <si>
    <t>batrider_sticky_napalm</t>
  </si>
  <si>
    <t>dragon_knight_elder_dragon_form</t>
  </si>
  <si>
    <t>beastmaster_call_of_the_wild_boar</t>
  </si>
  <si>
    <t>drow_ranger_marksmanship</t>
  </si>
  <si>
    <t>beastmaster_call_of_the_wild_hawk</t>
  </si>
  <si>
    <t>earth_spirit_magnetize</t>
  </si>
  <si>
    <t>beastmaster_wild_axes</t>
  </si>
  <si>
    <t>earthshaker_echo_slam</t>
  </si>
  <si>
    <t>bloodseeker_blood_bath</t>
  </si>
  <si>
    <t>elder_titan_earth_splitter</t>
  </si>
  <si>
    <t>bloodseeker_bloodrage</t>
  </si>
  <si>
    <t>ember_spirit_fire_remnant</t>
  </si>
  <si>
    <t>bloodseeker_thirst</t>
  </si>
  <si>
    <t>enchantress_untouchable</t>
  </si>
  <si>
    <t>bounty_hunter_jinada</t>
  </si>
  <si>
    <t>enigma_black_hole</t>
  </si>
  <si>
    <t>bounty_hunter_shuriken_toss</t>
  </si>
  <si>
    <t>faceless_void_chronosphere</t>
  </si>
  <si>
    <t>bounty_hunter_wind_walk</t>
  </si>
  <si>
    <t>furion_wrath_of_nature</t>
  </si>
  <si>
    <t>brewmaster_cinder_brew</t>
  </si>
  <si>
    <t>grimstroke_soul_chain</t>
  </si>
  <si>
    <t>brewmaster_drunken_brawler</t>
  </si>
  <si>
    <t>gyrocopter_call_down</t>
  </si>
  <si>
    <t>brewmaster_thunder_clap</t>
  </si>
  <si>
    <t>huskar_life_break</t>
  </si>
  <si>
    <t>bristleback_bristleback</t>
  </si>
  <si>
    <t>invoker_invoke</t>
  </si>
  <si>
    <t>bristleback_quill_spray</t>
  </si>
  <si>
    <t>jakiro_macropyre</t>
  </si>
  <si>
    <t>bristleback_viscous_nasal_goo</t>
  </si>
  <si>
    <t>juggernaut_omni_slash</t>
  </si>
  <si>
    <t>broodmother_incapacitating_bite</t>
  </si>
  <si>
    <t>keeper_of_the_light_will_o_wisp</t>
  </si>
  <si>
    <t>broodmother_spawn_spiderlings</t>
  </si>
  <si>
    <t>kunkka_ghostship</t>
  </si>
  <si>
    <t>broodmother_spin_web</t>
  </si>
  <si>
    <t>legion_commander_duel</t>
  </si>
  <si>
    <t>centaur_double_edge</t>
  </si>
  <si>
    <t>leshrac_pulse_nova</t>
  </si>
  <si>
    <t>centaur_hoof_stomp</t>
  </si>
  <si>
    <t>lich_chain_frost</t>
  </si>
  <si>
    <t>centaur_return</t>
  </si>
  <si>
    <t>life_stealer_infest</t>
  </si>
  <si>
    <t>chaos_knight_chaos_bolt</t>
  </si>
  <si>
    <t>lina_laguna_blade</t>
  </si>
  <si>
    <t>chaos_knight_chaos_strike</t>
  </si>
  <si>
    <t>lion_finger_of_death</t>
  </si>
  <si>
    <t>chaos_knight_reality_rift</t>
  </si>
  <si>
    <t>lone_druid_true_form</t>
  </si>
  <si>
    <t>chen_divine_favor</t>
  </si>
  <si>
    <t>luna_eclipse</t>
  </si>
  <si>
    <t>chen_holy_persuasion</t>
  </si>
  <si>
    <t>lycan_shapeshift</t>
  </si>
  <si>
    <t>chen_penitence</t>
  </si>
  <si>
    <t>magnataur_reverse_polarity</t>
  </si>
  <si>
    <t>clinkz_death_pact</t>
  </si>
  <si>
    <t>mars_arena_of_blood</t>
  </si>
  <si>
    <t>clinkz_searing_arrows</t>
  </si>
  <si>
    <t>medusa_stone_gaze</t>
  </si>
  <si>
    <t>clinkz_wind_walk</t>
  </si>
  <si>
    <t>meepo_divided_we_stand</t>
  </si>
  <si>
    <t>crystal_maiden_brilliance_aura</t>
  </si>
  <si>
    <t>mirana_invis</t>
  </si>
  <si>
    <t>crystal_maiden_crystal_nova</t>
  </si>
  <si>
    <t>monkey_king_wukongs_command</t>
  </si>
  <si>
    <t>crystal_maiden_frostbite</t>
  </si>
  <si>
    <t>morphling_replicate</t>
  </si>
  <si>
    <t>dark_seer_ion_shell</t>
  </si>
  <si>
    <t>naga_siren_song_of_the_siren</t>
  </si>
  <si>
    <t>dark_seer_surge</t>
  </si>
  <si>
    <t>necrolyte_reapers_scythe</t>
  </si>
  <si>
    <t>dark_seer_vacuum</t>
  </si>
  <si>
    <t>nevermore_requiem</t>
  </si>
  <si>
    <t>dark_willow_bramble_maze</t>
  </si>
  <si>
    <t>night_stalker_darkness</t>
  </si>
  <si>
    <t>dark_willow_cursed_crown</t>
  </si>
  <si>
    <t>nyx_assassin_vendetta</t>
  </si>
  <si>
    <t>dark_willow_shadow_realm</t>
  </si>
  <si>
    <t>obsidian_destroyer_sanity_eclipse</t>
  </si>
  <si>
    <t>dazzle_poison_touch</t>
  </si>
  <si>
    <t>ogre_magi_multicast</t>
  </si>
  <si>
    <t>dazzle_shadow_wave</t>
  </si>
  <si>
    <t>omniknight_guardian_angel</t>
  </si>
  <si>
    <t>dazzle_shallow_grave</t>
  </si>
  <si>
    <t>oracle_false_promise</t>
  </si>
  <si>
    <t>death_prophet_carrion_swarm</t>
  </si>
  <si>
    <t>pangolier_gyroshell</t>
  </si>
  <si>
    <t>death_prophet_silence</t>
  </si>
  <si>
    <t>phantom_assassin_coup_de_grace</t>
  </si>
  <si>
    <t>death_prophet_spirit_siphon</t>
  </si>
  <si>
    <t>phantom_lancer_juxtapose</t>
  </si>
  <si>
    <t>disruptor_glimpse</t>
  </si>
  <si>
    <t>phoenix_supernova</t>
  </si>
  <si>
    <t>disruptor_kinetic_field</t>
  </si>
  <si>
    <t>puck_dream_coil</t>
  </si>
  <si>
    <t>disruptor_thunder_strike</t>
  </si>
  <si>
    <t>pudge_dismember</t>
  </si>
  <si>
    <t>doom_bringer_devour</t>
  </si>
  <si>
    <t>pugna_life_drain</t>
  </si>
  <si>
    <t>doom_bringer_infernal_blade</t>
  </si>
  <si>
    <t>queenofpain_sonic_wave</t>
  </si>
  <si>
    <t>doom_bringer_scorched_earth</t>
  </si>
  <si>
    <t>rattletrap_hookshot</t>
  </si>
  <si>
    <t>dragon_knight_breathe_fire</t>
  </si>
  <si>
    <t>razor_eye_of_the_storm</t>
  </si>
  <si>
    <t>dragon_knight_dragon_blood</t>
  </si>
  <si>
    <t>riki_backstab</t>
  </si>
  <si>
    <t>dragon_knight_dragon_tail</t>
  </si>
  <si>
    <t>rubick_spell_steal</t>
  </si>
  <si>
    <t>drow_ranger_frost_arrows</t>
  </si>
  <si>
    <t>sandking_epicenter</t>
  </si>
  <si>
    <t>drow_ranger_multishot</t>
  </si>
  <si>
    <t>shadow_demon_demonic_purge</t>
  </si>
  <si>
    <t>drow_ranger_wave_of_silence</t>
  </si>
  <si>
    <t>shadow_shaman_mass_serpent_ward</t>
  </si>
  <si>
    <t>earth_spirit_boulder_smash</t>
  </si>
  <si>
    <t>shredder_chakram</t>
  </si>
  <si>
    <t>earth_spirit_geomagnetic_grip</t>
  </si>
  <si>
    <t>silencer_global_silence</t>
  </si>
  <si>
    <t>earth_spirit_rolling_boulder</t>
  </si>
  <si>
    <t>skeleton_king_reincarnation</t>
  </si>
  <si>
    <t>earthshaker_aftershock</t>
  </si>
  <si>
    <t>skywrath_mage_mystic_flare</t>
  </si>
  <si>
    <t>earthshaker_enchant_totem</t>
  </si>
  <si>
    <t>slardar_amplify_damage</t>
  </si>
  <si>
    <t>earthshaker_fissure</t>
  </si>
  <si>
    <t>slark_shadow_dance</t>
  </si>
  <si>
    <t>elder_titan_ancestral_spirit</t>
  </si>
  <si>
    <t>snapfire_mortimer_kisses</t>
  </si>
  <si>
    <t>elder_titan_echo_stomp</t>
  </si>
  <si>
    <t>sniper_assassinate</t>
  </si>
  <si>
    <t>elder_titan_natural_order</t>
  </si>
  <si>
    <t>spectre_haunt</t>
  </si>
  <si>
    <t>ember_spirit_flame_guard</t>
  </si>
  <si>
    <t>spirit_breaker_nether_strike</t>
  </si>
  <si>
    <t>ember_spirit_searing_chains</t>
  </si>
  <si>
    <t>storm_spirit_ball_lightning</t>
  </si>
  <si>
    <t>ember_spirit_sleight_of_fist</t>
  </si>
  <si>
    <t>sven_gods_strength</t>
  </si>
  <si>
    <t>enchantress_enchant</t>
  </si>
  <si>
    <t>techies_remote_mines</t>
  </si>
  <si>
    <t>enchantress_impetus</t>
  </si>
  <si>
    <t>templar_assassin_psionic_trap</t>
  </si>
  <si>
    <t>enchantress_natures_attendants</t>
  </si>
  <si>
    <t>terrorblade_sunder</t>
  </si>
  <si>
    <t>enigma_demonic_conversion</t>
  </si>
  <si>
    <t>tidehunter_ravage</t>
  </si>
  <si>
    <t>enigma_malefice</t>
  </si>
  <si>
    <t>tinker_rearm</t>
  </si>
  <si>
    <t>enigma_midnight_pulse</t>
  </si>
  <si>
    <t>tiny_grow</t>
  </si>
  <si>
    <t>faceless_void_time_dilation</t>
  </si>
  <si>
    <t>treant_overgrowth</t>
  </si>
  <si>
    <t>faceless_void_time_lock</t>
  </si>
  <si>
    <t>troll_warlord_battle_trance</t>
  </si>
  <si>
    <t>faceless_void_time_walk</t>
  </si>
  <si>
    <t>tusk_walrus_punch</t>
  </si>
  <si>
    <t>furion_force_of_nature</t>
  </si>
  <si>
    <t>undying_flesh_golem</t>
  </si>
  <si>
    <t>furion_sprout</t>
  </si>
  <si>
    <t>ursa_enrage</t>
  </si>
  <si>
    <t>furion_teleportation</t>
  </si>
  <si>
    <t>vengefulspirit_nether_swap</t>
  </si>
  <si>
    <t>grimstroke_dark_artistry</t>
  </si>
  <si>
    <t>venomancer_poison_nova</t>
  </si>
  <si>
    <t>grimstroke_ink_creature</t>
  </si>
  <si>
    <t>viper_viper_strike</t>
  </si>
  <si>
    <t>grimstroke_spirit_walk</t>
  </si>
  <si>
    <t>visage_summon_familiars</t>
  </si>
  <si>
    <t>gyrocopter_flak_cannon</t>
  </si>
  <si>
    <t>void_spirit_astral_step</t>
  </si>
  <si>
    <t>gyrocopter_homing_missile</t>
  </si>
  <si>
    <t>warlock_rain_of_chaos</t>
  </si>
  <si>
    <t>gyrocopter_rocket_barrage</t>
  </si>
  <si>
    <t>weaver_time_lapse</t>
  </si>
  <si>
    <t>huskar_berserkers_blood</t>
  </si>
  <si>
    <t>windrunner_focusfire</t>
  </si>
  <si>
    <t>huskar_burning_spear</t>
  </si>
  <si>
    <t>winter_wyvern_winters_curse</t>
  </si>
  <si>
    <t>huskar_inner_fire</t>
  </si>
  <si>
    <t>wisp_relocate</t>
  </si>
  <si>
    <t>invoker_exort</t>
  </si>
  <si>
    <t>witch_doctor_death_ward</t>
  </si>
  <si>
    <t>invoker_quas</t>
  </si>
  <si>
    <t>zuus_thundergods_wrath</t>
  </si>
  <si>
    <t>invoker_wex</t>
  </si>
  <si>
    <t>jakiro_dual_breath</t>
  </si>
  <si>
    <t>jakiro_ice_path</t>
  </si>
  <si>
    <t>jakiro_liquid_fire</t>
  </si>
  <si>
    <t>juggernaut_blade_dance</t>
  </si>
  <si>
    <t>juggernaut_blade_fury</t>
  </si>
  <si>
    <t>juggernaut_healing_ward</t>
  </si>
  <si>
    <t>keeper_of_the_light_blinding_light</t>
  </si>
  <si>
    <t>keeper_of_the_light_chakra_magic</t>
  </si>
  <si>
    <t>keeper_of_the_light_illuminate</t>
  </si>
  <si>
    <t>kunkka_tidebringer</t>
  </si>
  <si>
    <t>kunkka_torrent</t>
  </si>
  <si>
    <t>kunkka_x_marks_the_spot</t>
  </si>
  <si>
    <t>legion_commander_moment_of_courage</t>
  </si>
  <si>
    <t>legion_commander_overwhelming_odds</t>
  </si>
  <si>
    <t>legion_commander_press_the_attack</t>
  </si>
  <si>
    <t>leshrac_diabolic_edict</t>
  </si>
  <si>
    <t>leshrac_lightning_storm</t>
  </si>
  <si>
    <t>leshrac_split_earth</t>
  </si>
  <si>
    <t>lich_frost_nova</t>
  </si>
  <si>
    <t>lich_frost_shield</t>
  </si>
  <si>
    <t>lich_sinister_gaze</t>
  </si>
  <si>
    <t>life_stealer_feast</t>
  </si>
  <si>
    <t>life_stealer_open_wounds</t>
  </si>
  <si>
    <t>life_stealer_rage</t>
  </si>
  <si>
    <t>lina_dragon_slave</t>
  </si>
  <si>
    <t>lina_fiery_soul</t>
  </si>
  <si>
    <t>lina_light_strike_array</t>
  </si>
  <si>
    <t>lion_impale</t>
  </si>
  <si>
    <t>lion_mana_drain</t>
  </si>
  <si>
    <t>lion_voodoo</t>
  </si>
  <si>
    <t>lone_druid_savage_roar</t>
  </si>
  <si>
    <t>lone_druid_spirit_bear</t>
  </si>
  <si>
    <t>lone_druid_spirit_link</t>
  </si>
  <si>
    <t>luna_lucent_beam</t>
  </si>
  <si>
    <t>luna_lunar_blessing</t>
  </si>
  <si>
    <t>luna_moon_glaive</t>
  </si>
  <si>
    <t>lycan_feral_impulse</t>
  </si>
  <si>
    <t>lycan_howl</t>
  </si>
  <si>
    <t>lycan_summon_wolves</t>
  </si>
  <si>
    <t>magnataur_empower</t>
  </si>
  <si>
    <t>magnataur_shockwave</t>
  </si>
  <si>
    <t>magnataur_skewer</t>
  </si>
  <si>
    <t>mars_bulwark</t>
  </si>
  <si>
    <t>mars_gods_rebuke</t>
  </si>
  <si>
    <t>mars_spear</t>
  </si>
  <si>
    <t>medusa_mana_shield</t>
  </si>
  <si>
    <t>medusa_mystic_snake</t>
  </si>
  <si>
    <t>medusa_split_shot</t>
  </si>
  <si>
    <t>meepo_earthbind</t>
  </si>
  <si>
    <t>meepo_poof</t>
  </si>
  <si>
    <t>meepo_ransack</t>
  </si>
  <si>
    <t>mirana_arrow</t>
  </si>
  <si>
    <t>mirana_leap</t>
  </si>
  <si>
    <t>mirana_starfall</t>
  </si>
  <si>
    <t>monkey_king_boundless_strike</t>
  </si>
  <si>
    <t>monkey_king_primal_spring</t>
  </si>
  <si>
    <t>monkey_king_tree_dance</t>
  </si>
  <si>
    <t>morphling_adaptive_strike_agi</t>
  </si>
  <si>
    <t>morphling_adaptive_strike_str</t>
  </si>
  <si>
    <t>morphling_waveform</t>
  </si>
  <si>
    <t>naga_siren_ensnare</t>
  </si>
  <si>
    <t>naga_siren_mirror_image</t>
  </si>
  <si>
    <t>naga_siren_rip_tide</t>
  </si>
  <si>
    <t>necrolyte_death_pulse</t>
  </si>
  <si>
    <t>necrolyte_heartstopper_aura</t>
  </si>
  <si>
    <t>necrolyte_sadist</t>
  </si>
  <si>
    <t>nevermore_shadowraze1</t>
  </si>
  <si>
    <t>nevermore_shadowraze2</t>
  </si>
  <si>
    <t>nevermore_shadowraze3</t>
  </si>
  <si>
    <t>night_stalker_crippling_fear</t>
  </si>
  <si>
    <t>night_stalker_hunter_in_the_night</t>
  </si>
  <si>
    <t>night_stalker_void</t>
  </si>
  <si>
    <t>nyx_assassin_impale</t>
  </si>
  <si>
    <t>nyx_assassin_mana_burn</t>
  </si>
  <si>
    <t>nyx_assassin_spiked_carapace</t>
  </si>
  <si>
    <t>obsidian_destroyer_arcane_orb</t>
  </si>
  <si>
    <t>obsidian_destroyer_astral_imprisonment</t>
  </si>
  <si>
    <t>obsidian_destroyer_equilibrium</t>
  </si>
  <si>
    <t>ogre_magi_bloodlust</t>
  </si>
  <si>
    <t>ogre_magi_fireblast</t>
  </si>
  <si>
    <t>ogre_magi_ignite</t>
  </si>
  <si>
    <t>omniknight_degen_aura</t>
  </si>
  <si>
    <t>omniknight_purification</t>
  </si>
  <si>
    <t>omniknight_repel</t>
  </si>
  <si>
    <t>oracle_fates_edict</t>
  </si>
  <si>
    <t>oracle_fortunes_end</t>
  </si>
  <si>
    <t>oracle_purifying_flames</t>
  </si>
  <si>
    <t>pangolier_lucky_shot</t>
  </si>
  <si>
    <t>pangolier_shield_crash</t>
  </si>
  <si>
    <t>pangolier_swashbuckle</t>
  </si>
  <si>
    <t>phantom_assassin_blur</t>
  </si>
  <si>
    <t>phantom_assassin_phantom_strike</t>
  </si>
  <si>
    <t>phantom_assassin_stifling_dagger</t>
  </si>
  <si>
    <t>phantom_lancer_doppelwalk</t>
  </si>
  <si>
    <t>phantom_lancer_phantom_edge</t>
  </si>
  <si>
    <t>phantom_lancer_spirit_lance</t>
  </si>
  <si>
    <t>phoenix_fire_spirits</t>
  </si>
  <si>
    <t>phoenix_icarus_dive</t>
  </si>
  <si>
    <t>phoenix_sun_ray</t>
  </si>
  <si>
    <t>puck_illusory_orb</t>
  </si>
  <si>
    <t>puck_phase_shift</t>
  </si>
  <si>
    <t>puck_waning_rift</t>
  </si>
  <si>
    <t>pudge_flesh_heap</t>
  </si>
  <si>
    <t>pudge_meat_hook</t>
  </si>
  <si>
    <t>pudge_rot</t>
  </si>
  <si>
    <t>pugna_decrepify</t>
  </si>
  <si>
    <t>pugna_nether_blast</t>
  </si>
  <si>
    <t>pugna_nether_ward</t>
  </si>
  <si>
    <t>queenofpain_blink</t>
  </si>
  <si>
    <t>queenofpain_scream_of_pain</t>
  </si>
  <si>
    <t>queenofpain_shadow_strike</t>
  </si>
  <si>
    <t>rattletrap_battery_assault</t>
  </si>
  <si>
    <t>rattletrap_power_cogs</t>
  </si>
  <si>
    <t>rattletrap_rocket_flare</t>
  </si>
  <si>
    <t>razor_plasma_field</t>
  </si>
  <si>
    <t>razor_static_link</t>
  </si>
  <si>
    <t>razor_unstable_current</t>
  </si>
  <si>
    <t>riki_blink_strike</t>
  </si>
  <si>
    <t>riki_smoke_screen</t>
  </si>
  <si>
    <t>riki_tricks_of_the_trade</t>
  </si>
  <si>
    <t>rubick_arcane_supremacy</t>
  </si>
  <si>
    <t>rubick_fade_bolt</t>
  </si>
  <si>
    <t>rubick_telekinesis</t>
  </si>
  <si>
    <t>sandking_burrowstrike</t>
  </si>
  <si>
    <t>sandking_caustic_finale</t>
  </si>
  <si>
    <t>sandking_sand_storm</t>
  </si>
  <si>
    <t>shadow_demon_disruption</t>
  </si>
  <si>
    <t>shadow_demon_shadow_poison</t>
  </si>
  <si>
    <t>shadow_demon_soul_catcher</t>
  </si>
  <si>
    <t>shadow_shaman_ether_shock</t>
  </si>
  <si>
    <t>shadow_shaman_shackles</t>
  </si>
  <si>
    <t>shadow_shaman_voodoo</t>
  </si>
  <si>
    <t>shredder_reactive_armor</t>
  </si>
  <si>
    <t>shredder_timber_chain</t>
  </si>
  <si>
    <t>shredder_whirling_death</t>
  </si>
  <si>
    <t>silencer_curse_of_the_silent</t>
  </si>
  <si>
    <t>silencer_glaives_of_wisdom</t>
  </si>
  <si>
    <t>silencer_last_word</t>
  </si>
  <si>
    <t>skeleton_king_hellfire_blast</t>
  </si>
  <si>
    <t>skeleton_king_mortal_strike</t>
  </si>
  <si>
    <t>skeleton_king_vampiric_aura</t>
  </si>
  <si>
    <t>skywrath_mage_ancient_seal</t>
  </si>
  <si>
    <t>skywrath_mage_arcane_bolt</t>
  </si>
  <si>
    <t>skywrath_mage_concussive_shot</t>
  </si>
  <si>
    <t>slardar_bash</t>
  </si>
  <si>
    <t>slardar_slithereen_crush</t>
  </si>
  <si>
    <t>slardar_sprint</t>
  </si>
  <si>
    <t>slark_dark_pact</t>
  </si>
  <si>
    <t>slark_essence_shift</t>
  </si>
  <si>
    <t>slark_pounce</t>
  </si>
  <si>
    <t>snapfire_firesnap_cookie</t>
  </si>
  <si>
    <t>snapfire_lil_shredder</t>
  </si>
  <si>
    <t>snapfire_scatterblast</t>
  </si>
  <si>
    <t>sniper_headshot</t>
  </si>
  <si>
    <t>sniper_shrapnel</t>
  </si>
  <si>
    <t>sniper_take_aim</t>
  </si>
  <si>
    <t>spectre_desolate</t>
  </si>
  <si>
    <t>spectre_dispersion</t>
  </si>
  <si>
    <t>spectre_spectral_dagger</t>
  </si>
  <si>
    <t>spirit_breaker_bulldoze</t>
  </si>
  <si>
    <t>spirit_breaker_charge_of_darkness</t>
  </si>
  <si>
    <t>spirit_breaker_greater_bash</t>
  </si>
  <si>
    <t>storm_spirit_electric_vortex</t>
  </si>
  <si>
    <t>storm_spirit_overload</t>
  </si>
  <si>
    <t>storm_spirit_static_remnant</t>
  </si>
  <si>
    <t>sven_great_cleave</t>
  </si>
  <si>
    <t>sven_storm_bolt</t>
  </si>
  <si>
    <t>sven_warcry</t>
  </si>
  <si>
    <t>techies_land_mines</t>
  </si>
  <si>
    <t>techies_stasis_trap</t>
  </si>
  <si>
    <t>techies_suicide</t>
  </si>
  <si>
    <t>templar_assassin_meld</t>
  </si>
  <si>
    <t>templar_assassin_psi_blades</t>
  </si>
  <si>
    <t>templar_assassin_refraction</t>
  </si>
  <si>
    <t>terrorblade_conjure_image</t>
  </si>
  <si>
    <t>terrorblade_metamorphosis</t>
  </si>
  <si>
    <t>terrorblade_reflection</t>
  </si>
  <si>
    <t>tidehunter_anchor_smash</t>
  </si>
  <si>
    <t>tidehunter_gush</t>
  </si>
  <si>
    <t>tidehunter_kraken_shell</t>
  </si>
  <si>
    <t>tinker_heat_seeking_missile</t>
  </si>
  <si>
    <t>tinker_laser</t>
  </si>
  <si>
    <t>tinker_march_of_the_machines</t>
  </si>
  <si>
    <t>tiny_avalanche</t>
  </si>
  <si>
    <t>tiny_toss</t>
  </si>
  <si>
    <t>tiny_tree_grab</t>
  </si>
  <si>
    <t>treant_leech_seed</t>
  </si>
  <si>
    <t>treant_living_armor</t>
  </si>
  <si>
    <t>treant_natures_grasp</t>
  </si>
  <si>
    <t>troll_warlord_berserkers_rage</t>
  </si>
  <si>
    <t>troll_warlord_whirling_axes_melee</t>
  </si>
  <si>
    <t>troll_warlord_whirling_axes_ranged</t>
  </si>
  <si>
    <t>tusk_ice_shards</t>
  </si>
  <si>
    <t>tusk_snowball</t>
  </si>
  <si>
    <t>tusk_tag_team</t>
  </si>
  <si>
    <t>undying_decay</t>
  </si>
  <si>
    <t>undying_soul_rip</t>
  </si>
  <si>
    <t>undying_tombstone</t>
  </si>
  <si>
    <t>ursa_earthshock</t>
  </si>
  <si>
    <t>ursa_fury_swipes</t>
  </si>
  <si>
    <t>ursa_overpower</t>
  </si>
  <si>
    <t>vengefulspirit_command_aura</t>
  </si>
  <si>
    <t>vengefulspirit_magic_missile</t>
  </si>
  <si>
    <t>vengefulspirit_wave_of_terror</t>
  </si>
  <si>
    <t>venomancer_plague_ward</t>
  </si>
  <si>
    <t>venomancer_poison_sting</t>
  </si>
  <si>
    <t>venomancer_venomous_gale</t>
  </si>
  <si>
    <t>viper_corrosive_skin</t>
  </si>
  <si>
    <t>viper_nethertoxin</t>
  </si>
  <si>
    <t>viper_poison_attack</t>
  </si>
  <si>
    <t>visage_grave_chill</t>
  </si>
  <si>
    <t>visage_gravekeepers_cloak</t>
  </si>
  <si>
    <t>visage_soul_assumption</t>
  </si>
  <si>
    <t>void_spirit_aether_remnant</t>
  </si>
  <si>
    <t>void_spirit_dissimilate</t>
  </si>
  <si>
    <t>void_spirit_resonant_pulse</t>
  </si>
  <si>
    <t>warlock_fatal_bonds</t>
  </si>
  <si>
    <t>warlock_shadow_word</t>
  </si>
  <si>
    <t>warlock_upheaval</t>
  </si>
  <si>
    <t>weaver_geminate_attack</t>
  </si>
  <si>
    <t>weaver_shukuchi</t>
  </si>
  <si>
    <t>weaver_the_swarm</t>
  </si>
  <si>
    <t>windrunner_powershot</t>
  </si>
  <si>
    <t>windrunner_shackleshot</t>
  </si>
  <si>
    <t>windrunner_windrun</t>
  </si>
  <si>
    <t>winter_wyvern_arctic_burn</t>
  </si>
  <si>
    <t>winter_wyvern_cold_embrace</t>
  </si>
  <si>
    <t>winter_wyvern_splinter_blast</t>
  </si>
  <si>
    <t>wisp_overcharge</t>
  </si>
  <si>
    <t>wisp_spirits</t>
  </si>
  <si>
    <t>wisp_tether</t>
  </si>
  <si>
    <t>witch_doctor_maledict</t>
  </si>
  <si>
    <t>witch_doctor_paralyzing_cask</t>
  </si>
  <si>
    <t>witch_doctor_voodoo_restoration</t>
  </si>
  <si>
    <t>zuus_arc_lightning</t>
  </si>
  <si>
    <t>zuus_lightning_bolt</t>
  </si>
  <si>
    <t>zuus_static_field</t>
  </si>
  <si>
    <t>英雄名</t>
  </si>
  <si>
    <t>一技能</t>
  </si>
  <si>
    <t>二技能</t>
  </si>
  <si>
    <t>三技能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</si>
  <si>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</si>
  <si>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</si>
  <si>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</si>
  <si>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</si>
  <si>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</si>
  <si>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</si>
  <si>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generic_hidden</t>
  </si>
  <si>
    <t>nil</t>
  </si>
  <si>
    <t>DOTA_UNIT_CAP_RANGED_ATTACK</t>
  </si>
  <si>
    <t>particles/units/heroes/hero_lone_druid/lone_druid_base_attack.vpcf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</si>
  <si>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</si>
  <si>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</si>
  <si>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</si>
  <si>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</si>
  <si>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</si>
  <si>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</si>
  <si>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particles/units/heroes/hero_death_prophet/death_prophet_base_attack.vpcf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</si>
  <si>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</si>
  <si>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</si>
  <si>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</si>
  <si>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</si>
  <si>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</si>
  <si>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</si>
  <si>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particles/units/heroes/hero_drow/drow_base_attack.vpcf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</si>
  <si>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</si>
  <si>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</si>
  <si>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</si>
  <si>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</si>
  <si>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</si>
  <si>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</si>
  <si>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particles/units/heroes/hero_pugna/pugna_base_attack.vpcf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</si>
  <si>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</si>
  <si>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</si>
  <si>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</si>
  <si>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</si>
  <si>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</si>
  <si>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</si>
  <si>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DOTA_UNIT_CAP_MELEE_ATTACK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</si>
  <si>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</si>
  <si>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</si>
  <si>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</si>
  <si>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</si>
  <si>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</si>
  <si>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</si>
  <si>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particles/units/heroes/hero_wisp/wisp_base_attack.vpcf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</si>
  <si>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</si>
  <si>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</si>
  <si>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</si>
  <si>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</si>
  <si>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</si>
  <si>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</si>
  <si>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ogre_magi_unrefined_fireblast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</si>
  <si>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</si>
  <si>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</si>
  <si>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</si>
  <si>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</si>
  <si>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</si>
  <si>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</si>
  <si>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</si>
  <si>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</si>
  <si>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</si>
  <si>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</si>
  <si>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</si>
  <si>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</si>
  <si>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</si>
  <si>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</si>
  <si>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</si>
  <si>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</si>
  <si>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</si>
  <si>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</si>
  <si>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particles/units/heroes/hero_jakiro/jakiro_base_attack.vpcf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</si>
  <si>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</si>
  <si>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</si>
  <si>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</si>
  <si>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</si>
  <si>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</si>
  <si>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</si>
  <si>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particles/units/heroes/hero_windrunner/windrunner_base_attack.vpcf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</si>
  <si>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</si>
  <si>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</si>
  <si>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</si>
  <si>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</si>
  <si>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</si>
  <si>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</si>
  <si>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tiny_tree_channel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</si>
  <si>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</si>
  <si>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</si>
  <si>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</si>
  <si>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</si>
  <si>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</si>
  <si>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</si>
  <si>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morphling_morph_agi</t>
  </si>
  <si>
    <t>morphling_morph_str</t>
  </si>
  <si>
    <t>particles/units/heroes/hero_morphling/morphling_base_attack.vpcf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</si>
  <si>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</si>
  <si>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</si>
  <si>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</si>
  <si>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</si>
  <si>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</si>
  <si>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</si>
  <si>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monkey_king_jingu_mastery</t>
  </si>
  <si>
    <t>monkey_king_mischief</t>
  </si>
  <si>
    <r>
      <t/>
    </r>
    <r>
      <rPr>
        <sz val="11"/>
        <color rgb="FF000000"/>
        <rFont val="等线"/>
        <family val="2"/>
      </rPr>
      <t>npc_dota_hero_</t>
    </r>
    <r>
      <rPr>
        <sz val="11"/>
        <color rgb="FF000000"/>
        <rFont val="等线"/>
        <family val="2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</si>
  <si>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</si>
  <si>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</si>
  <si>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</si>
  <si>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</si>
  <si>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</si>
  <si>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lycan_wolf_bite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</si>
  <si>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</si>
  <si>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</si>
  <si>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</si>
  <si>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</si>
  <si>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</si>
  <si>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</si>
  <si>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particles/units/heroes/hero_medusa/medusa_base_attack.vpcf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</si>
  <si>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</si>
  <si>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</si>
  <si>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</si>
  <si>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</si>
  <si>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</si>
  <si>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</si>
  <si>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</si>
  <si>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</si>
  <si>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</si>
  <si>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</si>
  <si>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</si>
  <si>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</si>
  <si>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particles/units/heroes/hero_snapfire/hero_snapfire_base_attack.vpcf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</si>
  <si>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</si>
  <si>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</si>
  <si>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</si>
  <si>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</si>
  <si>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</si>
  <si>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</si>
  <si>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particles/units/heroes/hero_oracle/oracle_base_attack.vpcf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</si>
  <si>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</si>
  <si>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</si>
  <si>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</si>
  <si>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</si>
  <si>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</si>
  <si>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</si>
  <si>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particles/units/heroes/hero_razor/razor_base_attack.vpcf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</si>
  <si>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</si>
  <si>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</si>
  <si>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</si>
  <si>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</si>
  <si>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</si>
  <si>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</si>
  <si>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shredder_chakram_2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</si>
  <si>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</si>
  <si>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</si>
  <si>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</si>
  <si>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</si>
  <si>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</si>
  <si>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</si>
  <si>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</si>
  <si>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</si>
  <si>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</si>
  <si>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</si>
  <si>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</si>
  <si>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</si>
  <si>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</si>
  <si>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</si>
  <si>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</si>
  <si>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</si>
  <si>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</si>
  <si>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</si>
  <si>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</si>
  <si>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templar_assassin_trap</t>
  </si>
  <si>
    <t>templar_assassin_trap_teleport</t>
  </si>
  <si>
    <t>particles/units/heroes/hero_templar_assassin/templar_assassin_base_attack.vpcf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</si>
  <si>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</si>
  <si>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</si>
  <si>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</si>
  <si>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</si>
  <si>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</si>
  <si>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</si>
  <si>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particles/units/heroes/hero_lina/lina_base_attack.vpcf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</si>
  <si>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</si>
  <si>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</si>
  <si>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</si>
  <si>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</si>
  <si>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</si>
  <si>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</si>
  <si>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particles/units/heroes/hero_huskar/huskar_base_attack.vpcf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</si>
  <si>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</si>
  <si>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</si>
  <si>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</si>
  <si>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</si>
  <si>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</si>
  <si>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</si>
  <si>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grimstroke_scepter</t>
  </si>
  <si>
    <t>particles/units/heroes/hero_grimstroke/grimstroke_base_attack.vpcf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</si>
  <si>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</si>
  <si>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</si>
  <si>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</si>
  <si>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</si>
  <si>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</si>
  <si>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</si>
  <si>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</si>
  <si>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</si>
  <si>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</si>
  <si>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</si>
  <si>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</si>
  <si>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</si>
  <si>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</si>
  <si>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</si>
  <si>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</si>
  <si>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</si>
  <si>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</si>
  <si>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</si>
  <si>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</si>
  <si>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</si>
  <si>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</si>
  <si>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</si>
  <si>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</si>
  <si>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</si>
  <si>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particles/units/heroes/hero_weaver/weaver_base_attack.vpcf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</si>
  <si>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</si>
  <si>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</si>
  <si>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</si>
  <si>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</si>
  <si>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</si>
  <si>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</si>
  <si>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</si>
  <si>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</si>
  <si>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</si>
  <si>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</si>
  <si>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</si>
  <si>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</si>
  <si>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</si>
  <si>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</si>
  <si>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</si>
  <si>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</si>
  <si>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</si>
  <si>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</si>
  <si>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puck_ethereal_jaunt</t>
  </si>
  <si>
    <t>particles/units/heroes/hero_puck/puck_base_attack.vpcf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</si>
  <si>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</si>
  <si>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</si>
  <si>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</si>
  <si>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</si>
  <si>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</si>
  <si>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</si>
  <si>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</si>
  <si>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</si>
  <si>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</si>
  <si>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</si>
  <si>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</si>
  <si>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</si>
  <si>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</si>
  <si>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</si>
  <si>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</si>
  <si>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</si>
  <si>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</si>
  <si>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</si>
  <si>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</si>
  <si>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</si>
  <si>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</si>
  <si>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</si>
  <si>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</si>
  <si>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</si>
  <si>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particles/units/heroes/hero_bane/bane_projectile.vpcf</t>
  </si>
  <si>
    <t>npc_dota_hero_target_dummy</t>
  </si>
  <si>
    <t>models/courier/baby_rosh/babyroshan_winter18.vmdl</t>
  </si>
  <si>
    <t>DOTA_UNIT_CAP_MOVE_GROUND</t>
  </si>
  <si>
    <t>DOTA_UNIT_CAP_NO_ATTACK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</si>
  <si>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</si>
  <si>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</si>
  <si>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</si>
  <si>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</si>
  <si>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</si>
  <si>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</si>
  <si>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kunkka_torrent_storm</t>
  </si>
  <si>
    <t>npc_dota_hero_base</t>
  </si>
  <si>
    <t>models/dev/error.vmdl</t>
  </si>
  <si>
    <t>particles/base_attacks/ranged_hero.vpcf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</si>
  <si>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</si>
  <si>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</si>
  <si>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</si>
  <si>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</si>
  <si>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</si>
  <si>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</si>
  <si>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arc_warden_scepter</t>
  </si>
  <si>
    <t>particles/units/heroes/hero_arc_warden/arc_warden_base_attack.vpcf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</si>
  <si>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</si>
  <si>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</si>
  <si>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</si>
  <si>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</si>
  <si>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</si>
  <si>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</si>
  <si>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pudge_eject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</si>
  <si>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</si>
  <si>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</si>
  <si>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</si>
  <si>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</si>
  <si>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</si>
  <si>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</si>
  <si>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particles/units/heroes/hero_winter_wyvern/winter_wyvern_base_attack.vpcf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</si>
  <si>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</si>
  <si>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</si>
  <si>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</si>
  <si>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</si>
  <si>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</si>
  <si>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</si>
  <si>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</si>
  <si>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</si>
  <si>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</si>
  <si>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</si>
  <si>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</si>
  <si>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</si>
  <si>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techies_focused_detonate</t>
  </si>
  <si>
    <t>techies_minefield_sign</t>
  </si>
  <si>
    <t>particles/units/heroes/hero_techies/techies_base_attack.vpcf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</si>
  <si>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</si>
  <si>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</si>
  <si>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</si>
  <si>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</si>
  <si>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</si>
  <si>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</si>
  <si>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particles/units/heroes/hero_ancient_apparition/ancient_apparition_base_attack.vpcf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</si>
  <si>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</si>
  <si>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</si>
  <si>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</si>
  <si>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</si>
  <si>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</si>
  <si>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</si>
  <si>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phoenix_sun_ray_toggle_move</t>
  </si>
  <si>
    <t>particles/units/heroes/hero_phoenix/phoenix_base_attack.vpcf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</si>
  <si>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</si>
  <si>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</si>
  <si>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</si>
  <si>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</si>
  <si>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</si>
  <si>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</si>
  <si>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treant_eyes_in_the_forest</t>
  </si>
  <si>
    <t>treant_natures_guise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</si>
  <si>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</si>
  <si>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</si>
  <si>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</si>
  <si>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</si>
  <si>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</si>
  <si>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</si>
  <si>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</si>
  <si>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</si>
  <si>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</si>
  <si>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</si>
  <si>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</si>
  <si>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</si>
  <si>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</si>
  <si>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</si>
  <si>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</si>
  <si>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</si>
  <si>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</si>
  <si>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</si>
  <si>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particles/units/heroes/hero_venomancer/venomancer_base_attack.vpcf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</si>
  <si>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</si>
  <si>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</si>
  <si>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</si>
  <si>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</si>
  <si>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</si>
  <si>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</si>
  <si>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</si>
  <si>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</si>
  <si>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</si>
  <si>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</si>
  <si>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</si>
  <si>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</si>
  <si>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enchantress_bunny_hop</t>
  </si>
  <si>
    <t>particles/units/heroes/hero_enchantress/enchantress_base_attack.vpcf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</si>
  <si>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</si>
  <si>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</si>
  <si>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</si>
  <si>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</si>
  <si>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</si>
  <si>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</si>
  <si>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earth_spirit_stone_caller</t>
  </si>
  <si>
    <t>earth_spirit_petrify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</si>
  <si>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</si>
  <si>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</si>
  <si>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</si>
  <si>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</si>
  <si>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</si>
  <si>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</si>
  <si>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particles/units/heroes/hero_leshrac/leshrac_base_attack.vpcf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</si>
  <si>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</si>
  <si>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</si>
  <si>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</si>
  <si>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</si>
  <si>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</si>
  <si>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</si>
  <si>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particles/units/heroes/hero_necrolyte/necrolyte_base_attack.vpcf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</si>
  <si>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</si>
  <si>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</si>
  <si>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</si>
  <si>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</si>
  <si>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</si>
  <si>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</si>
  <si>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dark_willow_bedlam</t>
  </si>
  <si>
    <t>particles/units/heroes/hero_dark_willow/dark_willow_base_attack.vpcf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</si>
  <si>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</si>
  <si>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</si>
  <si>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</si>
  <si>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</si>
  <si>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</si>
  <si>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</si>
  <si>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tusk_walrus_kick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</si>
  <si>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</si>
  <si>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</si>
  <si>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</si>
  <si>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</si>
  <si>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</si>
  <si>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</si>
  <si>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</si>
  <si>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</si>
  <si>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</si>
  <si>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</si>
  <si>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</si>
  <si>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</si>
  <si>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</si>
  <si>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</si>
  <si>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</si>
  <si>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</si>
  <si>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</si>
  <si>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</si>
  <si>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troll_warlord_fervor</t>
  </si>
  <si>
    <t>particles/units/heroes/hero_troll_warlord/troll_warlord_base_attack.vpcf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</si>
  <si>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</si>
  <si>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</si>
  <si>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</si>
  <si>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</si>
  <si>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</si>
  <si>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</si>
  <si>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visage_stone_form_self_cast</t>
  </si>
  <si>
    <t>particles/units/heroes/hero_visage/visage_base_attack.vpcf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</si>
  <si>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</si>
  <si>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</si>
  <si>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</si>
  <si>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</si>
  <si>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</si>
  <si>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</si>
  <si>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particles/units/heroes/hero_keeper_of_the_light/keeper_of_the_light_base_attack.vpcf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</si>
  <si>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</si>
  <si>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</si>
  <si>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</si>
  <si>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</si>
  <si>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</si>
  <si>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</si>
  <si>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</si>
  <si>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</si>
  <si>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</si>
  <si>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</si>
  <si>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</si>
  <si>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</si>
  <si>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</si>
  <si>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</si>
  <si>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</si>
  <si>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</si>
  <si>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</si>
  <si>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</si>
  <si>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</si>
  <si>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</si>
  <si>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</si>
  <si>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</si>
  <si>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</si>
  <si>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</si>
  <si>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rattletrap_overclocking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</si>
  <si>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</si>
  <si>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</si>
  <si>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</si>
  <si>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</si>
  <si>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</si>
  <si>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</si>
  <si>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nevermore_necromastery</t>
  </si>
  <si>
    <t>nevermore_dark_lord</t>
  </si>
  <si>
    <t>particles/units/heroes/hero_nevermore/nevermore_base_attack.vpcf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</si>
  <si>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</si>
  <si>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</si>
  <si>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</si>
  <si>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</si>
  <si>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</si>
  <si>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</si>
  <si>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particles/units/heroes/hero_dazzle/dazzle_base_attack.vpcf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</si>
  <si>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</si>
  <si>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</si>
  <si>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</si>
  <si>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</si>
  <si>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</si>
  <si>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</si>
  <si>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particles/units/heroes/hero_disruptor/disruptor_base_attack.vpcf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</si>
  <si>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</si>
  <si>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</si>
  <si>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</si>
  <si>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</si>
  <si>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</si>
  <si>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</si>
  <si>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rubick_empty1</t>
  </si>
  <si>
    <t>rubick_empty2</t>
  </si>
  <si>
    <t>particles/units/heroes/hero_rubick/rubick_base_attack.vpcf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</si>
  <si>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</si>
  <si>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</si>
  <si>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</si>
  <si>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</si>
  <si>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</si>
  <si>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</si>
  <si>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</si>
  <si>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</si>
  <si>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</si>
  <si>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</si>
  <si>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</si>
  <si>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</si>
  <si>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</si>
  <si>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</si>
  <si>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</si>
  <si>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</si>
  <si>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</si>
  <si>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</si>
  <si>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particles/units/heroes/hero_batrider/batrider_base_attack.vpcf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</si>
  <si>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</si>
  <si>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</si>
  <si>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</si>
  <si>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</si>
  <si>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</si>
  <si>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</si>
  <si>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</si>
  <si>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</si>
  <si>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</si>
  <si>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</si>
  <si>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</si>
  <si>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</si>
  <si>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</si>
  <si>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</si>
  <si>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</si>
  <si>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</si>
  <si>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</si>
  <si>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</si>
  <si>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</si>
  <si>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</si>
  <si>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</si>
  <si>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</si>
  <si>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</si>
  <si>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</si>
  <si>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</si>
  <si>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</si>
  <si>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</si>
  <si>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</si>
  <si>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</si>
  <si>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shadow_demon_shadow_poison_release</t>
  </si>
  <si>
    <t>particles/units/heroes/hero_shadow_demon/shadow_demon_base_attack.vpcf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</si>
  <si>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</si>
  <si>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</si>
  <si>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</si>
  <si>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</si>
  <si>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</si>
  <si>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</si>
  <si>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particles/units/heroes/hero_luna/luna_base_attack.vpcf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</si>
  <si>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</si>
  <si>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</si>
  <si>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</si>
  <si>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</si>
  <si>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</si>
  <si>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</si>
  <si>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particles/units/heroes/hero_lion/lion_base_attack.vpcf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</si>
  <si>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</si>
  <si>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</si>
  <si>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</si>
  <si>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</si>
  <si>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</si>
  <si>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</si>
  <si>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beastmaster_inner_beast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</si>
  <si>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</si>
  <si>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</si>
  <si>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</si>
  <si>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</si>
  <si>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</si>
  <si>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</si>
  <si>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</si>
  <si>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</si>
  <si>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</si>
  <si>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</si>
  <si>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</si>
  <si>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</si>
  <si>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particles/units/heroes/hero_warlock/warlock_base_attack.vpcf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</si>
  <si>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</si>
  <si>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</si>
  <si>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</si>
  <si>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</si>
  <si>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</si>
  <si>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</si>
  <si>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particles/units/heroes/hero_obsidian_destroyer/obsidian_destroyer_base_attack.vpcf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</si>
  <si>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</si>
  <si>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</si>
  <si>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</si>
  <si>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</si>
  <si>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</si>
  <si>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</si>
  <si>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particles/units/heroes/hero_silencer/silencer_base_attack.vpcf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</si>
  <si>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</si>
  <si>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</si>
  <si>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</si>
  <si>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</si>
  <si>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</si>
  <si>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</si>
  <si>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spectre_reality</t>
  </si>
  <si>
    <t>spectre_haunt_single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</si>
  <si>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</si>
  <si>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</si>
  <si>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</si>
  <si>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</si>
  <si>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</si>
  <si>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</si>
  <si>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invoker_empty1</t>
  </si>
  <si>
    <t>invoker_empty2</t>
  </si>
  <si>
    <t>particles/units/heroes/hero_invoker/invoker_base_attack.vpcf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</si>
  <si>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</si>
  <si>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</si>
  <si>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</si>
  <si>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</si>
  <si>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</si>
  <si>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</si>
  <si>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</si>
  <si>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</si>
  <si>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</si>
  <si>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</si>
  <si>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</si>
  <si>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</si>
  <si>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zuus_cloud</t>
  </si>
  <si>
    <t>particles/units/heroes/hero_zuus/zuus_base_attack.vpcf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</si>
  <si>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</si>
  <si>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</si>
  <si>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</si>
  <si>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</si>
  <si>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</si>
  <si>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</si>
  <si>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</si>
  <si>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</si>
  <si>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</si>
  <si>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</si>
  <si>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</si>
  <si>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</si>
  <si>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</si>
  <si>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</si>
  <si>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</si>
  <si>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</si>
  <si>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</si>
  <si>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</si>
  <si>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particles/units/heroes/hero_gyrocopter/gyro_base_attack.vpcf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</si>
  <si>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</si>
  <si>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</si>
  <si>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</si>
  <si>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</si>
  <si>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</si>
  <si>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</si>
  <si>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particles/units/heroes/hero_furion/furion_base_attack.vpcf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</si>
  <si>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</si>
  <si>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</si>
  <si>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</si>
  <si>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</si>
  <si>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</si>
  <si>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</si>
  <si>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particles/units/heroes/hero_crystalmaiden/maiden_base_attack.vpcf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</si>
  <si>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</si>
  <si>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</si>
  <si>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</si>
  <si>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</si>
  <si>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</si>
  <si>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</si>
  <si>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particles/units/heroes/hero_chen/chen_base_attack.vpcf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</si>
  <si>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</si>
  <si>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</si>
  <si>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</si>
  <si>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</si>
  <si>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</si>
  <si>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</si>
  <si>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</si>
  <si>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</si>
  <si>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</si>
  <si>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</si>
  <si>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</si>
  <si>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</si>
  <si>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doom_bringer_empty1</t>
  </si>
  <si>
    <t>doom_bringer_empty2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</si>
  <si>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</si>
  <si>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</si>
  <si>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</si>
  <si>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</si>
  <si>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</si>
  <si>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</si>
  <si>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</si>
  <si>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</si>
  <si>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</si>
  <si>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</si>
  <si>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</si>
  <si>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</si>
  <si>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</si>
  <si>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</si>
  <si>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</si>
  <si>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</si>
  <si>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</si>
  <si>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</si>
  <si>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particles/units/heroes/hero_vengeful/vengeful_base_attack.vpcf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</si>
  <si>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</si>
  <si>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</si>
  <si>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</si>
  <si>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</si>
  <si>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</si>
  <si>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</si>
  <si>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</si>
  <si>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</si>
  <si>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</si>
  <si>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</si>
  <si>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</si>
  <si>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</si>
  <si>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particles/units/heroes/hero_shadowshaman/shadowshaman_base_attack.vpcf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</si>
  <si>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</si>
  <si>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</si>
  <si>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</si>
  <si>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</si>
  <si>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</si>
  <si>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</si>
  <si>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particles/units/heroes/hero_stormspirit/stormspirit_base_attack.vpcf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</si>
  <si>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</si>
  <si>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</si>
  <si>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</si>
  <si>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</si>
  <si>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</si>
  <si>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</si>
  <si>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</si>
  <si>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</si>
  <si>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</si>
  <si>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</si>
  <si>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</si>
  <si>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</si>
  <si>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particles/units/heroes/hero_queenofpain/queen_base_attack.vpcf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</si>
  <si>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</si>
  <si>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</si>
  <si>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</si>
  <si>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</si>
  <si>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</si>
  <si>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</si>
  <si>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particles/units/heroes/hero_sniper/sniper_base_attack.vpcf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</si>
  <si>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</si>
  <si>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</si>
  <si>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</si>
  <si>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</si>
  <si>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</si>
  <si>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</si>
  <si>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</si>
  <si>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</si>
  <si>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</si>
  <si>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</si>
  <si>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</si>
  <si>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</si>
  <si>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particles/units/heroes/hero_skywrath_mage/skywrath_mage_base_attack.vpcf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</si>
  <si>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</si>
  <si>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</si>
  <si>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</si>
  <si>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</si>
  <si>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</si>
  <si>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</si>
  <si>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</si>
  <si>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</si>
  <si>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</si>
  <si>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</si>
  <si>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</si>
  <si>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</si>
  <si>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</si>
  <si>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</si>
  <si>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</si>
  <si>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</si>
  <si>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</si>
  <si>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</si>
  <si>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nyx_assassin_burrow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</si>
  <si>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</si>
  <si>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</si>
  <si>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</si>
  <si>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</si>
  <si>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</si>
  <si>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</si>
  <si>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particles/units/heroes/hero_lich/lich_base_attack.vpcf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</si>
  <si>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</si>
  <si>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</si>
  <si>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</si>
  <si>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</si>
  <si>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</si>
  <si>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</si>
  <si>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particles/units/heroes/hero_tinker/tinker_base_attack.vpcf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</si>
  <si>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</si>
  <si>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</si>
  <si>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</si>
  <si>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</si>
  <si>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</si>
  <si>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</si>
  <si>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</si>
  <si>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</si>
  <si>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</si>
  <si>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</si>
  <si>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</si>
  <si>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</si>
  <si>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particles/units/heroes/hero_mirana/mirana_base_attack.vpcf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</si>
  <si>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</si>
  <si>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</si>
  <si>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</si>
  <si>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</si>
  <si>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</si>
  <si>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</si>
  <si>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ember_spirit_activate_fire_remnant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</si>
  <si>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</si>
  <si>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</si>
  <si>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</si>
  <si>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</si>
  <si>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</si>
  <si>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</si>
  <si>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particles/units/heroes/hero_witchdoctor/witchdoctor_base_attack.vpcf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</si>
  <si>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</si>
  <si>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</si>
  <si>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</si>
  <si>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</si>
  <si>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</si>
  <si>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</si>
  <si>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</si>
  <si>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</si>
  <si>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</si>
  <si>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</si>
  <si>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</si>
  <si>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</si>
  <si>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particles/units/heroes/hero_viper/viper_base_attack.vpcf</t>
  </si>
  <si>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</si>
  <si>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</si>
  <si>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</si>
  <si>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</si>
  <si>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</si>
  <si>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</si>
  <si>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</si>
  <si>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</si>
  <si>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</si>
  <si>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</si>
  <si>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</si>
  <si>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</si>
  <si>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</si>
  <si>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</si>
  <si>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</si>
  <si>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</si>
  <si>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</si>
  <si>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</si>
  <si>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</si>
  <si>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</si>
  <si>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</si>
  <si>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</si>
  <si>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</si>
  <si>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</si>
  <si>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</si>
  <si>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</si>
  <si>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</si>
  <si>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</si>
  <si>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</si>
  <si>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</si>
  <si>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</si>
  <si>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</si>
  <si>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</si>
  <si>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</si>
  <si>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</si>
  <si>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</si>
  <si>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</si>
  <si>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</si>
  <si>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</si>
  <si>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</si>
  <si>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</si>
  <si>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</si>
  <si>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</si>
  <si>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</si>
  <si>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</si>
  <si>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</si>
  <si>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</si>
  <si>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</si>
  <si>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</si>
  <si>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</si>
  <si>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</si>
  <si>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</si>
  <si>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</si>
  <si>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</si>
  <si>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Creature[{]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</si>
  <si>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</si>
  <si>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</si>
  <si>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</si>
  <si>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</si>
  <si>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</si>
  <si>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</si>
  <si>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</si>
  <si>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</si>
  <si>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</si>
  <si>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</si>
  <si>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</si>
  <si>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</si>
  <si>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</si>
  <si>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</si>
  <si>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</si>
  <si>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</si>
  <si>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</si>
  <si>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</si>
  <si>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</si>
  <si>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</si>
  <si>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</si>
  <si>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</si>
  <si>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</si>
  <si>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</si>
  <si>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</si>
  <si>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</si>
  <si>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</si>
  <si>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</si>
  <si>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</si>
  <si>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</si>
  <si>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</si>
  <si>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</si>
  <si>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</si>
  <si>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</si>
  <si>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</si>
  <si>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</si>
  <si>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</si>
  <si>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</si>
  <si>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npc_dota_creature</t>
  </si>
  <si>
    <t>DOTA_HULL_SIZE_HERO</t>
  </si>
  <si>
    <t>npc_kv_generator_test</t>
  </si>
  <si>
    <t>名字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</si>
  <si>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</si>
  <si>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</si>
  <si>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</si>
  <si>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</si>
  <si>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</si>
  <si>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</si>
  <si>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</si>
  <si>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</si>
  <si>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</si>
  <si>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</si>
  <si>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</si>
  <si>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</si>
  <si>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</si>
  <si>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</si>
  <si>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</si>
  <si>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</si>
  <si>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</si>
  <si>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</si>
  <si>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</si>
  <si>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</si>
  <si>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</si>
  <si>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</si>
  <si>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</si>
  <si>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</si>
  <si>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</si>
  <si>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</si>
  <si>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</si>
  <si>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</si>
  <si>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</si>
  <si>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</si>
  <si>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</si>
  <si>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</si>
  <si>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</si>
  <si>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ability_test</t>
  </si>
  <si>
    <t>ability_lua</t>
  </si>
  <si>
    <t>damage 0.1 0.2 0.3 0.4</t>
  </si>
  <si>
    <t>radius 1 2 3 4</t>
  </si>
  <si>
    <t>test 1</t>
  </si>
  <si>
    <t>another_test 10.5 2.3 3.3 1.1</t>
  </si>
  <si>
    <t xml:space="preserve">1 2 3 4 </t>
  </si>
  <si>
    <t>1 1 1 1</t>
  </si>
  <si>
    <t>价格</t>
  </si>
  <si>
    <t>共享</t>
  </si>
  <si>
    <t>可否购买</t>
  </si>
  <si>
    <t>永久物品</t>
  </si>
  <si>
    <t>初始点数</t>
  </si>
  <si>
    <t>可否叠加</t>
  </si>
  <si>
    <t>特效</t>
  </si>
  <si>
    <t>ItemCost</t>
  </si>
  <si>
    <t>ItemShareability</t>
  </si>
  <si>
    <t>ItemPurchasable</t>
  </si>
  <si>
    <t>ItemPermanent</t>
  </si>
  <si>
    <t>ItemInitialCharges</t>
  </si>
  <si>
    <t>ItemStackable</t>
  </si>
  <si>
    <t>Effect</t>
  </si>
  <si>
    <t>item_kv_generator_test2</t>
  </si>
  <si>
    <t>item_lua</t>
  </si>
  <si>
    <t>1 1 2 3 4</t>
  </si>
  <si>
    <t>1000 2000 30000 40000</t>
  </si>
  <si>
    <t>item_kv_generator_test1</t>
  </si>
  <si>
    <t>单位名称</t>
  </si>
  <si>
    <t>单位类型</t>
  </si>
  <si>
    <t>脚本文件</t>
  </si>
  <si>
    <t>队伍名称</t>
  </si>
  <si>
    <t>模型比例</t>
  </si>
  <si>
    <t>小地图图标</t>
  </si>
  <si>
    <t>图标尺寸</t>
  </si>
  <si>
    <t>等级</t>
  </si>
  <si>
    <t>英雄单位</t>
  </si>
  <si>
    <t>远古单位</t>
  </si>
  <si>
    <t>中立单位</t>
  </si>
  <si>
    <t>血条偏移</t>
  </si>
  <si>
    <t>声音集</t>
  </si>
  <si>
    <t>基础生命值</t>
  </si>
  <si>
    <t>基础生命回复</t>
  </si>
  <si>
    <t>基础魔法值</t>
  </si>
  <si>
    <t>基础魔法回复</t>
  </si>
  <si>
    <t>初始魔法值</t>
  </si>
  <si>
    <t>白天视野</t>
  </si>
  <si>
    <t>晚上视野</t>
  </si>
  <si>
    <t>攻击种类</t>
  </si>
  <si>
    <t>攻击最小值</t>
  </si>
  <si>
    <t>攻击最大值</t>
  </si>
  <si>
    <t>攻速</t>
  </si>
  <si>
    <t>攻击距离</t>
  </si>
  <si>
    <t>警戒范围</t>
  </si>
  <si>
    <t>跟随距离</t>
  </si>
  <si>
    <t>攻击动画点</t>
  </si>
  <si>
    <t>投射物模型</t>
  </si>
  <si>
    <t>投射物速度</t>
  </si>
  <si>
    <t>物理护甲</t>
  </si>
  <si>
    <t>护甲类型</t>
  </si>
  <si>
    <t>魔法抗性</t>
  </si>
  <si>
    <t>状态抗性</t>
  </si>
  <si>
    <t>移速</t>
  </si>
  <si>
    <t>转身速率</t>
  </si>
  <si>
    <t>侵略姿势</t>
  </si>
  <si>
    <t>经验奖励</t>
  </si>
  <si>
    <t>金钱奖励最小值</t>
  </si>
  <si>
    <t>金钱奖励最大值</t>
  </si>
  <si>
    <t>UnitRelationshipClass</t>
  </si>
  <si>
    <t>TeamName</t>
  </si>
  <si>
    <t>MinimapIcon</t>
  </si>
  <si>
    <t>MinimapIconSize</t>
  </si>
  <si>
    <t>Level</t>
  </si>
  <si>
    <t>IsAncient</t>
  </si>
  <si>
    <t>IsNeutralUnitType</t>
  </si>
  <si>
    <t>StatusStartingMana</t>
  </si>
  <si>
    <t>VisionDaytimeRange</t>
  </si>
  <si>
    <t>VisionNighttimeRange</t>
  </si>
  <si>
    <t>CombatClassAttack</t>
  </si>
  <si>
    <t>AttackAcquisitionRange</t>
  </si>
  <si>
    <t>FollowRange</t>
  </si>
  <si>
    <t>CombatClassDefend</t>
  </si>
  <si>
    <t>DisableResistance</t>
  </si>
  <si>
    <t>BountyXP</t>
  </si>
  <si>
    <t>rzt_unit_mob_001</t>
  </si>
  <si>
    <t>DOTA_NPC_UNIT_RELATIONSHIP_TYPE_DEFAULT</t>
  </si>
  <si>
    <t>DOTA_TEAM_NEUTRALS</t>
  </si>
  <si>
    <t>Creep_Good_Melee</t>
  </si>
  <si>
    <t>DOTA_COMBAT_CLASS_ATTACK_BASIC</t>
  </si>
  <si>
    <t>DOTA_COMBAT_CLASS_DEFEND_BASIC</t>
  </si>
  <si>
    <t>覆盖英雄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</si>
  <si>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</si>
  <si>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</si>
  <si>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</si>
  <si>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</si>
  <si>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</si>
  <si>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</si>
  <si>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</si>
  <si>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技能1</t>
  </si>
  <si>
    <t>技能2</t>
  </si>
  <si>
    <t>技能3</t>
  </si>
  <si>
    <t>技能4</t>
  </si>
  <si>
    <t>override_hero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</si>
  <si>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</si>
  <si>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</si>
  <si>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</si>
  <si>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</si>
  <si>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</si>
  <si>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</si>
  <si>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AttributeIntelligencehGain</t>
  </si>
  <si>
    <t>npc_dota_hero_test_sven_lua</t>
  </si>
  <si>
    <t>DOTA_ATTRIBUTE_AGILITY</t>
  </si>
  <si>
    <t>英雄名字</t>
  </si>
  <si>
    <t>是否激活</t>
  </si>
  <si>
    <t>这种只有两列的表，会直接转成 "npc_dota_hero_ancient_apparition" "1"的形式</t>
  </si>
  <si>
    <t>HeroNames</t>
  </si>
  <si>
    <t>value</t>
  </si>
  <si>
    <t>npc_dota_hero_lycan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</si>
</sst>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  <font>
      <sz val="11"/>
      <color rgb="FF000000"/>
      <name val="等线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f4b183"/>
      </patternFill>
    </fill>
    <fill>
      <patternFill patternType="solid">
        <fgColor rgb="FFffe699"/>
      </patternFill>
    </fill>
    <fill>
      <patternFill patternType="solid">
        <fgColor rgb="FFe2f0d9"/>
      </patternFill>
    </fill>
    <fill>
      <patternFill patternType="solid">
        <fgColor rgb="FF00b05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2" applyBorder="1" fontId="3" applyFont="1" fillId="2" applyFill="1" applyAlignment="1">
      <alignment horizontal="left" wrapText="1"/>
    </xf>
    <xf xfId="0" numFmtId="3" applyNumberFormat="1" borderId="2" applyBorder="1" fontId="3" applyFont="1" fillId="2" applyFill="1" applyAlignment="1">
      <alignment horizontal="left" wrapText="1"/>
    </xf>
    <xf xfId="0" numFmtId="3" applyNumberFormat="1" borderId="2" applyBorder="1" fontId="4" applyFont="1" fillId="3" applyFill="1" applyAlignment="1">
      <alignment horizontal="center" wrapText="1"/>
    </xf>
    <xf xfId="0" numFmtId="0" borderId="2" applyBorder="1" fontId="3" applyFont="1" fillId="4" applyFill="1" applyAlignment="1">
      <alignment horizontal="center" wrapText="1"/>
    </xf>
    <xf xfId="0" numFmtId="0" borderId="2" applyBorder="1" fontId="3" applyFont="1" fillId="5" applyFill="1" applyAlignment="1">
      <alignment horizontal="left" wrapText="1"/>
    </xf>
    <xf xfId="0" numFmtId="4" applyNumberFormat="1" borderId="2" applyBorder="1" fontId="3" applyFont="1" fillId="5" applyFill="1" applyAlignment="1">
      <alignment horizontal="center" wrapText="1"/>
    </xf>
    <xf xfId="0" numFmtId="0" borderId="2" applyBorder="1" fontId="3" applyFont="1" fillId="5" applyFill="1" applyAlignment="1">
      <alignment horizontal="center" wrapText="1"/>
    </xf>
    <xf xfId="0" numFmtId="3" applyNumberFormat="1" borderId="2" applyBorder="1" fontId="3" applyFont="1" fillId="5" applyFill="1" applyAlignment="1">
      <alignment horizontal="center" wrapText="1"/>
    </xf>
    <xf xfId="0" numFmtId="0" borderId="2" applyBorder="1" fontId="3" applyFont="1" fillId="5" applyFill="1" applyAlignment="1">
      <alignment horizontal="right" wrapText="1"/>
    </xf>
    <xf xfId="0" numFmtId="0" borderId="2" applyBorder="1" fontId="4" applyFont="1" fillId="6" applyFill="1" applyAlignment="1">
      <alignment horizontal="center" wrapText="1"/>
    </xf>
    <xf xfId="0" numFmtId="3" applyNumberFormat="1" borderId="2" applyBorder="1" fontId="4" applyFont="1" fillId="6" applyFill="1" applyAlignment="1">
      <alignment horizontal="center" wrapText="1"/>
    </xf>
    <xf xfId="0" numFmtId="3" applyNumberFormat="1" borderId="2" applyBorder="1" fontId="3" applyFont="1" fillId="4" applyFill="1" applyAlignment="1">
      <alignment horizontal="center" wrapText="1"/>
    </xf>
    <xf xfId="0" numFmtId="4" applyNumberFormat="1" borderId="2" applyBorder="1" fontId="3" applyFont="1" fillId="7" applyFill="1" applyAlignment="1">
      <alignment horizontal="center" wrapText="1"/>
    </xf>
    <xf xfId="0" numFmtId="0" borderId="2" applyBorder="1" fontId="3" applyFont="1" fillId="7" applyFill="1" applyAlignment="1">
      <alignment horizontal="center" wrapText="1"/>
    </xf>
    <xf xfId="0" numFmtId="0" borderId="2" applyBorder="1" fontId="4" applyFont="1" fillId="3" applyFill="1" applyAlignment="1">
      <alignment horizontal="center" wrapText="1"/>
    </xf>
    <xf xfId="0" numFmtId="4" applyNumberFormat="1" borderId="2" applyBorder="1" fontId="4" applyFont="1" fillId="3" applyFill="1" applyAlignment="1">
      <alignment horizontal="center" wrapText="1"/>
    </xf>
    <xf xfId="0" numFmtId="4" applyNumberFormat="1" borderId="2" applyBorder="1" fontId="3" applyFont="1" fillId="3" applyFill="1" applyAlignment="1">
      <alignment horizontal="center" wrapText="1"/>
    </xf>
    <xf xfId="0" numFmtId="3" applyNumberFormat="1" borderId="2" applyBorder="1" fontId="3" applyFont="1" fillId="7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4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right"/>
    </xf>
    <xf xfId="0" numFmtId="0" borderId="2" applyBorder="1" fontId="5" applyFont="1" fillId="8" applyFill="1" applyAlignment="1">
      <alignment horizontal="center"/>
    </xf>
    <xf xfId="0" numFmtId="0" borderId="2" applyBorder="1" fontId="5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2" applyBorder="1" fontId="5" applyFont="1" fillId="0" applyAlignment="1">
      <alignment horizontal="right"/>
    </xf>
    <xf xfId="0" numFmtId="4" applyNumberFormat="1" borderId="2" applyBorder="1" fontId="5" applyFont="1" fillId="0" applyAlignment="1">
      <alignment horizontal="right"/>
    </xf>
    <xf xfId="0" numFmtId="3" applyNumberFormat="1" borderId="3" applyBorder="1" fontId="5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right"/>
    </xf>
    <xf xfId="0" numFmtId="0" borderId="1" applyBorder="1" fontId="5" applyFont="1" fillId="0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1" applyBorder="1" fontId="5" applyFont="1" fillId="0" applyAlignment="1">
      <alignment horizontal="left"/>
    </xf>
    <xf xfId="0" numFmtId="49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5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1"/>
  <sheetViews>
    <sheetView workbookViewId="0"/>
  </sheetViews>
  <sheetFormatPr defaultRowHeight="15" x14ac:dyDescent="0.25"/>
  <cols>
    <col min="1" max="1" style="63" width="33.005" customWidth="1" bestFit="1"/>
    <col min="2" max="2" style="17" width="8.719285714285713" customWidth="1" bestFit="1"/>
    <col min="3" max="3" style="3" width="9.862142857142858" customWidth="1" bestFit="1"/>
  </cols>
  <sheetData>
    <row x14ac:dyDescent="0.25" r="1" customHeight="1" ht="19.5">
      <c r="A1" s="68" t="s">
        <v>1551</v>
      </c>
      <c r="B1" s="71" t="s">
        <v>1552</v>
      </c>
      <c r="C1" s="68" t="s">
        <v>1553</v>
      </c>
    </row>
    <row x14ac:dyDescent="0.25" r="2" customHeight="1" ht="19.5">
      <c r="A2" s="68" t="s">
        <v>1554</v>
      </c>
      <c r="B2" s="71" t="s">
        <v>1555</v>
      </c>
      <c r="C2" s="1"/>
    </row>
    <row x14ac:dyDescent="0.25" r="3" customHeight="1" ht="19.5">
      <c r="A3" s="68" t="s">
        <v>797</v>
      </c>
      <c r="B3" s="73">
        <v>1</v>
      </c>
      <c r="C3" s="1"/>
    </row>
    <row x14ac:dyDescent="0.25" r="4" customHeight="1" ht="19.5">
      <c r="A4" s="68" t="s">
        <v>721</v>
      </c>
      <c r="B4" s="73">
        <v>1</v>
      </c>
      <c r="C4" s="1"/>
    </row>
    <row x14ac:dyDescent="0.25" r="5" customHeight="1" ht="19.5">
      <c r="A5" s="68" t="s">
        <v>1053</v>
      </c>
      <c r="B5" s="73">
        <v>1</v>
      </c>
      <c r="C5" s="1"/>
    </row>
    <row x14ac:dyDescent="0.25" r="6" customHeight="1" ht="19.5">
      <c r="A6" s="68" t="s">
        <v>739</v>
      </c>
      <c r="B6" s="73">
        <v>1</v>
      </c>
      <c r="C6" s="1"/>
    </row>
    <row x14ac:dyDescent="0.25" r="7" customHeight="1" ht="19.5">
      <c r="A7" s="68" t="s">
        <v>1046</v>
      </c>
      <c r="B7" s="73">
        <v>1</v>
      </c>
      <c r="C7" s="1"/>
    </row>
    <row x14ac:dyDescent="0.25" r="8" customHeight="1" ht="19.5">
      <c r="A8" s="68" t="s">
        <v>1224</v>
      </c>
      <c r="B8" s="73">
        <v>1</v>
      </c>
      <c r="C8" s="1"/>
    </row>
    <row x14ac:dyDescent="0.25" r="9" customHeight="1" ht="19.5">
      <c r="A9" s="68" t="s">
        <v>1144</v>
      </c>
      <c r="B9" s="73">
        <v>1</v>
      </c>
      <c r="C9" s="1"/>
    </row>
    <row x14ac:dyDescent="0.25" r="10" customHeight="1" ht="19.5">
      <c r="A10" s="68" t="s">
        <v>1137</v>
      </c>
      <c r="B10" s="73">
        <v>1</v>
      </c>
      <c r="C10" s="1"/>
    </row>
    <row x14ac:dyDescent="0.25" r="11" customHeight="1" ht="19.5">
      <c r="A11" s="68" t="s">
        <v>1204</v>
      </c>
      <c r="B11" s="73">
        <v>1</v>
      </c>
      <c r="C11" s="1"/>
    </row>
    <row x14ac:dyDescent="0.25" r="12" customHeight="1" ht="19.5">
      <c r="A12" s="68" t="s">
        <v>959</v>
      </c>
      <c r="B12" s="73">
        <v>1</v>
      </c>
      <c r="C12" s="1"/>
    </row>
    <row x14ac:dyDescent="0.25" r="13" customHeight="1" ht="19.5">
      <c r="A13" s="68" t="s">
        <v>1270</v>
      </c>
      <c r="B13" s="73">
        <v>1</v>
      </c>
      <c r="C13" s="1"/>
    </row>
    <row x14ac:dyDescent="0.25" r="14" customHeight="1" ht="19.5">
      <c r="A14" s="68" t="s">
        <v>1157</v>
      </c>
      <c r="B14" s="73">
        <v>1</v>
      </c>
      <c r="C14" s="1"/>
    </row>
    <row x14ac:dyDescent="0.25" r="15" customHeight="1" ht="19.5">
      <c r="A15" s="68" t="s">
        <v>499</v>
      </c>
      <c r="B15" s="73">
        <v>1</v>
      </c>
      <c r="C15" s="1"/>
    </row>
    <row x14ac:dyDescent="0.25" r="16" customHeight="1" ht="19.5">
      <c r="A16" s="68" t="s">
        <v>839</v>
      </c>
      <c r="B16" s="73">
        <v>1</v>
      </c>
      <c r="C16" s="1"/>
    </row>
    <row x14ac:dyDescent="0.25" r="17" customHeight="1" ht="19.5">
      <c r="A17" s="68" t="s">
        <v>845</v>
      </c>
      <c r="B17" s="73">
        <v>1</v>
      </c>
      <c r="C17" s="1"/>
    </row>
    <row x14ac:dyDescent="0.25" r="18" customHeight="1" ht="19.5">
      <c r="A18" s="68" t="s">
        <v>598</v>
      </c>
      <c r="B18" s="73">
        <v>1</v>
      </c>
      <c r="C18" s="1"/>
    </row>
    <row x14ac:dyDescent="0.25" r="19" customHeight="1" ht="19.5">
      <c r="A19" s="68" t="s">
        <v>826</v>
      </c>
      <c r="B19" s="73">
        <v>1</v>
      </c>
      <c r="C19" s="1"/>
    </row>
    <row x14ac:dyDescent="0.25" r="20" customHeight="1" ht="19.5">
      <c r="A20" s="68" t="s">
        <v>1130</v>
      </c>
      <c r="B20" s="73">
        <v>1</v>
      </c>
      <c r="C20" s="1"/>
    </row>
    <row x14ac:dyDescent="0.25" r="21" customHeight="1" ht="19.5">
      <c r="A21" s="68" t="s">
        <v>1237</v>
      </c>
      <c r="B21" s="73">
        <v>1</v>
      </c>
      <c r="C21" s="1"/>
    </row>
    <row x14ac:dyDescent="0.25" r="22" customHeight="1" ht="19.5">
      <c r="A22" s="68" t="s">
        <v>750</v>
      </c>
      <c r="B22" s="73">
        <v>1</v>
      </c>
      <c r="C22" s="1"/>
    </row>
    <row x14ac:dyDescent="0.25" r="23" customHeight="1" ht="18.75">
      <c r="A23" s="68" t="s">
        <v>861</v>
      </c>
      <c r="B23" s="73">
        <v>1</v>
      </c>
      <c r="C23" s="1"/>
    </row>
    <row x14ac:dyDescent="0.25" r="24" customHeight="1" ht="18.75">
      <c r="A24" s="68" t="s">
        <v>1256</v>
      </c>
      <c r="B24" s="73">
        <v>1</v>
      </c>
      <c r="C24" s="1"/>
    </row>
    <row x14ac:dyDescent="0.25" r="25" customHeight="1" ht="18.75">
      <c r="A25" s="68" t="s">
        <v>820</v>
      </c>
      <c r="B25" s="73">
        <v>1</v>
      </c>
      <c r="C25" s="1"/>
    </row>
    <row x14ac:dyDescent="0.25" r="26" customHeight="1" ht="18.75">
      <c r="A26" s="68" t="s">
        <v>654</v>
      </c>
      <c r="B26" s="73">
        <v>1</v>
      </c>
      <c r="C26" s="1"/>
    </row>
    <row x14ac:dyDescent="0.25" r="27" customHeight="1" ht="18.75">
      <c r="A27" s="68" t="s">
        <v>1039</v>
      </c>
      <c r="B27" s="73">
        <v>1</v>
      </c>
      <c r="C27" s="1"/>
    </row>
    <row x14ac:dyDescent="0.25" r="28" customHeight="1" ht="18.75">
      <c r="A28" s="68" t="s">
        <v>1276</v>
      </c>
      <c r="B28" s="73">
        <v>1</v>
      </c>
      <c r="C28" s="1"/>
    </row>
    <row x14ac:dyDescent="0.25" r="29" customHeight="1" ht="18.75">
      <c r="A29" s="68" t="s">
        <v>567</v>
      </c>
      <c r="B29" s="73">
        <v>1</v>
      </c>
      <c r="C29" s="1"/>
    </row>
    <row x14ac:dyDescent="0.25" r="30" customHeight="1" ht="18.75">
      <c r="A30" s="68" t="s">
        <v>868</v>
      </c>
      <c r="B30" s="73">
        <v>1</v>
      </c>
      <c r="C30" s="1"/>
    </row>
    <row x14ac:dyDescent="0.25" r="31" customHeight="1" ht="18.75">
      <c r="A31" s="68" t="s">
        <v>950</v>
      </c>
      <c r="B31" s="73">
        <v>1</v>
      </c>
      <c r="C31" s="1"/>
    </row>
    <row x14ac:dyDescent="0.25" r="32" customHeight="1" ht="18.75">
      <c r="A32" s="68" t="s">
        <v>1171</v>
      </c>
      <c r="B32" s="73">
        <v>1</v>
      </c>
      <c r="C32" s="1"/>
    </row>
    <row x14ac:dyDescent="0.25" r="33" customHeight="1" ht="18.75">
      <c r="A33" s="68" t="s">
        <v>1117</v>
      </c>
      <c r="B33" s="73">
        <v>1</v>
      </c>
      <c r="C33" s="1"/>
    </row>
    <row x14ac:dyDescent="0.25" r="34" customHeight="1" ht="18.75">
      <c r="A34" s="68" t="s">
        <v>713</v>
      </c>
      <c r="B34" s="73">
        <v>1</v>
      </c>
      <c r="C34" s="1"/>
    </row>
    <row x14ac:dyDescent="0.25" r="35" customHeight="1" ht="18.75">
      <c r="A35" s="68" t="s">
        <v>768</v>
      </c>
      <c r="B35" s="73">
        <v>1</v>
      </c>
      <c r="C35" s="1"/>
    </row>
    <row x14ac:dyDescent="0.25" r="36" customHeight="1" ht="18.75">
      <c r="A36" s="68" t="s">
        <v>506</v>
      </c>
      <c r="B36" s="73">
        <v>1</v>
      </c>
      <c r="C36" s="1"/>
    </row>
    <row x14ac:dyDescent="0.25" r="37" customHeight="1" ht="18.75">
      <c r="A37" s="68" t="s">
        <v>943</v>
      </c>
      <c r="B37" s="73">
        <v>1</v>
      </c>
      <c r="C37" s="1"/>
    </row>
    <row x14ac:dyDescent="0.25" r="38" customHeight="1" ht="18.75">
      <c r="A38" s="68" t="s">
        <v>618</v>
      </c>
      <c r="B38" s="73">
        <v>1</v>
      </c>
      <c r="C38" s="1"/>
    </row>
    <row x14ac:dyDescent="0.25" r="39" customHeight="1" ht="18.75">
      <c r="A39" s="68" t="s">
        <v>1243</v>
      </c>
      <c r="B39" s="73">
        <v>1</v>
      </c>
      <c r="C39" s="1"/>
    </row>
    <row x14ac:dyDescent="0.25" r="40" customHeight="1" ht="18.75">
      <c r="A40" s="68" t="s">
        <v>707</v>
      </c>
      <c r="B40" s="73">
        <v>1</v>
      </c>
      <c r="C40" s="1"/>
    </row>
    <row x14ac:dyDescent="0.25" r="41" customHeight="1" ht="18.75">
      <c r="A41" s="68" t="s">
        <v>1190</v>
      </c>
      <c r="B41" s="73">
        <v>1</v>
      </c>
      <c r="C41" s="1"/>
    </row>
    <row x14ac:dyDescent="0.25" r="42" customHeight="1" ht="18.75">
      <c r="A42" s="68" t="s">
        <v>540</v>
      </c>
      <c r="B42" s="73">
        <v>1</v>
      </c>
      <c r="C42" s="1"/>
    </row>
    <row x14ac:dyDescent="0.25" r="43" customHeight="1" ht="18.75">
      <c r="A43" s="68" t="s">
        <v>1217</v>
      </c>
      <c r="B43" s="73">
        <v>1</v>
      </c>
      <c r="C43" s="1"/>
    </row>
    <row x14ac:dyDescent="0.25" r="44" customHeight="1" ht="18.75">
      <c r="A44" s="68" t="s">
        <v>1080</v>
      </c>
      <c r="B44" s="73">
        <v>1</v>
      </c>
      <c r="C44" s="1"/>
    </row>
    <row x14ac:dyDescent="0.25" r="45" customHeight="1" ht="18.75">
      <c r="A45" s="68" t="s">
        <v>1197</v>
      </c>
      <c r="B45" s="73">
        <v>1</v>
      </c>
      <c r="C45" s="1"/>
    </row>
    <row x14ac:dyDescent="0.25" r="46" customHeight="1" ht="18.75">
      <c r="A46" s="68" t="s">
        <v>1184</v>
      </c>
      <c r="B46" s="73">
        <v>1</v>
      </c>
      <c r="C46" s="1"/>
    </row>
    <row x14ac:dyDescent="0.25" r="47" customHeight="1" ht="18.75">
      <c r="A47" s="68" t="s">
        <v>534</v>
      </c>
      <c r="B47" s="73">
        <v>1</v>
      </c>
      <c r="C47" s="1"/>
    </row>
    <row x14ac:dyDescent="0.25" r="48" customHeight="1" ht="18.75">
      <c r="A48" s="68" t="s">
        <v>1263</v>
      </c>
      <c r="B48" s="73">
        <v>1</v>
      </c>
      <c r="C48" s="1"/>
    </row>
    <row x14ac:dyDescent="0.25" r="49" customHeight="1" ht="18.75">
      <c r="A49" s="68" t="s">
        <v>560</v>
      </c>
      <c r="B49" s="73">
        <v>1</v>
      </c>
      <c r="C49" s="1"/>
    </row>
    <row x14ac:dyDescent="0.25" r="50" customHeight="1" ht="18.75">
      <c r="A50" s="68" t="s">
        <v>1177</v>
      </c>
      <c r="B50" s="73">
        <v>1</v>
      </c>
      <c r="C50" s="1"/>
    </row>
    <row x14ac:dyDescent="0.25" r="51" customHeight="1" ht="18.75">
      <c r="A51" s="68" t="s">
        <v>832</v>
      </c>
      <c r="B51" s="73">
        <v>1</v>
      </c>
      <c r="C51" s="1"/>
    </row>
    <row x14ac:dyDescent="0.25" r="52" customHeight="1" ht="18.75">
      <c r="A52" s="68" t="s">
        <v>1303</v>
      </c>
      <c r="B52" s="73">
        <v>1</v>
      </c>
      <c r="C52" s="1"/>
    </row>
    <row x14ac:dyDescent="0.25" r="53" customHeight="1" ht="18.75">
      <c r="A53" s="68" t="s">
        <v>694</v>
      </c>
      <c r="B53" s="73">
        <v>1</v>
      </c>
      <c r="C53" s="1"/>
    </row>
    <row x14ac:dyDescent="0.25" r="54" customHeight="1" ht="18.75">
      <c r="A54" s="68" t="s">
        <v>553</v>
      </c>
      <c r="B54" s="73">
        <v>1</v>
      </c>
      <c r="C54" s="1"/>
    </row>
    <row x14ac:dyDescent="0.25" r="55" customHeight="1" ht="18.75">
      <c r="A55" s="68" t="s">
        <v>1290</v>
      </c>
      <c r="B55" s="73">
        <v>1</v>
      </c>
      <c r="C55" s="1"/>
    </row>
    <row x14ac:dyDescent="0.25" r="56" customHeight="1" ht="18.75">
      <c r="A56" s="68" t="s">
        <v>1103</v>
      </c>
      <c r="B56" s="73">
        <v>1</v>
      </c>
      <c r="C56" s="1"/>
    </row>
    <row x14ac:dyDescent="0.25" r="57" customHeight="1" ht="18.75">
      <c r="A57" s="68" t="s">
        <v>1151</v>
      </c>
      <c r="B57" s="73">
        <v>1</v>
      </c>
      <c r="C57" s="1"/>
    </row>
    <row x14ac:dyDescent="0.25" r="58" customHeight="1" ht="18.75">
      <c r="A58" s="68" t="s">
        <v>682</v>
      </c>
      <c r="B58" s="73">
        <v>1</v>
      </c>
      <c r="C58" s="1"/>
    </row>
    <row x14ac:dyDescent="0.25" r="59" customHeight="1" ht="18.75">
      <c r="A59" s="68" t="s">
        <v>1210</v>
      </c>
      <c r="B59" s="73">
        <v>1</v>
      </c>
      <c r="C59" s="1"/>
    </row>
    <row x14ac:dyDescent="0.25" r="60" customHeight="1" ht="18.75">
      <c r="A60" s="68" t="s">
        <v>661</v>
      </c>
      <c r="B60" s="73">
        <v>1</v>
      </c>
      <c r="C60" s="1"/>
    </row>
    <row x14ac:dyDescent="0.25" r="61" customHeight="1" ht="18.75">
      <c r="A61" s="68" t="s">
        <v>546</v>
      </c>
      <c r="B61" s="73">
        <v>1</v>
      </c>
      <c r="C61" s="1"/>
    </row>
    <row x14ac:dyDescent="0.25" r="62" customHeight="1" ht="18.75">
      <c r="A62" s="68" t="s">
        <v>994</v>
      </c>
      <c r="B62" s="73">
        <v>1</v>
      </c>
      <c r="C62" s="1"/>
    </row>
    <row x14ac:dyDescent="0.25" r="63" customHeight="1" ht="18.75">
      <c r="A63" s="68" t="s">
        <v>1059</v>
      </c>
      <c r="B63" s="73">
        <v>1</v>
      </c>
      <c r="C63" s="1"/>
    </row>
    <row x14ac:dyDescent="0.25" r="64" customHeight="1" ht="18.75">
      <c r="A64" s="68" t="s">
        <v>1111</v>
      </c>
      <c r="B64" s="73">
        <v>1</v>
      </c>
      <c r="C64" s="1"/>
    </row>
    <row x14ac:dyDescent="0.25" r="65" customHeight="1" ht="18.75">
      <c r="A65" s="68" t="s">
        <v>492</v>
      </c>
      <c r="B65" s="73">
        <v>1</v>
      </c>
      <c r="C65" s="1"/>
    </row>
    <row x14ac:dyDescent="0.25" r="66" customHeight="1" ht="18.75">
      <c r="A66" s="68" t="s">
        <v>1165</v>
      </c>
      <c r="B66" s="73">
        <v>1</v>
      </c>
      <c r="C66" s="1"/>
    </row>
    <row x14ac:dyDescent="0.25" r="67" customHeight="1" ht="18.75">
      <c r="A67" s="68" t="s">
        <v>1097</v>
      </c>
      <c r="B67" s="73">
        <v>1</v>
      </c>
      <c r="C67" s="1"/>
    </row>
    <row x14ac:dyDescent="0.25" r="68" customHeight="1" ht="18.75">
      <c r="A68" s="68" t="s">
        <v>1073</v>
      </c>
      <c r="B68" s="73">
        <v>1</v>
      </c>
      <c r="C68" s="1"/>
    </row>
    <row x14ac:dyDescent="0.25" r="69" customHeight="1" ht="18.75">
      <c r="A69" s="68" t="s">
        <v>931</v>
      </c>
      <c r="B69" s="73">
        <v>1</v>
      </c>
      <c r="C69" s="1"/>
    </row>
    <row x14ac:dyDescent="0.25" r="70" customHeight="1" ht="18.75">
      <c r="A70" s="68" t="s">
        <v>1088</v>
      </c>
      <c r="B70" s="73">
        <v>1</v>
      </c>
      <c r="C70" s="1"/>
    </row>
    <row x14ac:dyDescent="0.25" r="71" customHeight="1" ht="18.75">
      <c r="A71" s="68" t="s">
        <v>632</v>
      </c>
      <c r="B71" s="73">
        <v>1</v>
      </c>
      <c r="C71" s="1"/>
    </row>
    <row x14ac:dyDescent="0.25" r="72" customHeight="1" ht="18.75">
      <c r="A72" s="68" t="s">
        <v>1066</v>
      </c>
      <c r="B72" s="73">
        <v>1</v>
      </c>
      <c r="C72" s="1"/>
    </row>
    <row x14ac:dyDescent="0.25" r="73" customHeight="1" ht="18.75">
      <c r="A73" s="68" t="s">
        <v>1024</v>
      </c>
      <c r="B73" s="73">
        <v>1</v>
      </c>
      <c r="C73" s="1"/>
    </row>
    <row x14ac:dyDescent="0.25" r="74" customHeight="1" ht="18.75">
      <c r="A74" s="68" t="s">
        <v>1556</v>
      </c>
      <c r="B74" s="73">
        <v>1</v>
      </c>
      <c r="C74" s="1"/>
    </row>
    <row x14ac:dyDescent="0.25" r="75" customHeight="1" ht="18.75">
      <c r="A75" s="68" t="s">
        <v>482</v>
      </c>
      <c r="B75" s="73">
        <v>1</v>
      </c>
      <c r="C75" s="1"/>
    </row>
    <row x14ac:dyDescent="0.25" r="76" customHeight="1" ht="18.75">
      <c r="A76" s="68" t="s">
        <v>1018</v>
      </c>
      <c r="B76" s="73">
        <v>1</v>
      </c>
      <c r="C76" s="1"/>
    </row>
    <row x14ac:dyDescent="0.25" r="77" customHeight="1" ht="18.75">
      <c r="A77" s="68" t="s">
        <v>925</v>
      </c>
      <c r="B77" s="73">
        <v>1</v>
      </c>
      <c r="C77" s="1"/>
    </row>
    <row x14ac:dyDescent="0.25" r="78" customHeight="1" ht="18.75">
      <c r="A78" s="68" t="s">
        <v>812</v>
      </c>
      <c r="B78" s="73">
        <v>1</v>
      </c>
      <c r="C78" s="1"/>
    </row>
    <row x14ac:dyDescent="0.25" r="79" customHeight="1" ht="18.75">
      <c r="A79" s="68" t="s">
        <v>527</v>
      </c>
      <c r="B79" s="73">
        <v>1</v>
      </c>
      <c r="C79" s="1"/>
    </row>
    <row x14ac:dyDescent="0.25" r="80" customHeight="1" ht="18.75">
      <c r="A80" s="68" t="s">
        <v>1297</v>
      </c>
      <c r="B80" s="73">
        <v>1</v>
      </c>
      <c r="C80" s="1"/>
    </row>
    <row x14ac:dyDescent="0.25" r="81" customHeight="1" ht="18.75">
      <c r="A81" s="68" t="s">
        <v>1007</v>
      </c>
      <c r="B81" s="73">
        <v>1</v>
      </c>
      <c r="C81" s="1"/>
    </row>
    <row x14ac:dyDescent="0.25" r="82" customHeight="1" ht="18.75">
      <c r="A82" s="68" t="s">
        <v>1123</v>
      </c>
      <c r="B82" s="73">
        <v>1</v>
      </c>
      <c r="C82" s="1"/>
    </row>
    <row x14ac:dyDescent="0.25" r="83" customHeight="1" ht="18.75">
      <c r="A83" s="68" t="s">
        <v>973</v>
      </c>
      <c r="B83" s="73">
        <v>1</v>
      </c>
      <c r="C83" s="1"/>
    </row>
    <row x14ac:dyDescent="0.25" r="84" customHeight="1" ht="18.75">
      <c r="A84" s="68" t="s">
        <v>1032</v>
      </c>
      <c r="B84" s="73">
        <v>1</v>
      </c>
      <c r="C84" s="1"/>
    </row>
    <row x14ac:dyDescent="0.25" r="85" customHeight="1" ht="18.75">
      <c r="A85" s="68" t="s">
        <v>520</v>
      </c>
      <c r="B85" s="73">
        <v>1</v>
      </c>
      <c r="C85" s="1"/>
    </row>
    <row x14ac:dyDescent="0.25" r="86" customHeight="1" ht="18.75">
      <c r="A86" s="68" t="s">
        <v>966</v>
      </c>
      <c r="B86" s="73">
        <v>1</v>
      </c>
      <c r="C86" s="1"/>
    </row>
    <row x14ac:dyDescent="0.25" r="87" customHeight="1" ht="18.75">
      <c r="A87" s="68" t="s">
        <v>982</v>
      </c>
      <c r="B87" s="73">
        <v>1</v>
      </c>
      <c r="C87" s="1"/>
    </row>
    <row x14ac:dyDescent="0.25" r="88" customHeight="1" ht="18.75">
      <c r="A88" s="68" t="s">
        <v>645</v>
      </c>
      <c r="B88" s="73">
        <v>1</v>
      </c>
      <c r="C88" s="1"/>
    </row>
    <row x14ac:dyDescent="0.25" r="89" customHeight="1" ht="18.75">
      <c r="A89" s="68" t="s">
        <v>513</v>
      </c>
      <c r="B89" s="73">
        <v>1</v>
      </c>
      <c r="C89" s="1"/>
    </row>
    <row x14ac:dyDescent="0.25" r="90" customHeight="1" ht="18.75">
      <c r="A90" s="68" t="s">
        <v>1249</v>
      </c>
      <c r="B90" s="73">
        <v>1</v>
      </c>
      <c r="C90" s="1"/>
    </row>
    <row x14ac:dyDescent="0.25" r="91" customHeight="1" ht="18.75">
      <c r="A91" s="68" t="s">
        <v>918</v>
      </c>
      <c r="B91" s="73">
        <v>1</v>
      </c>
      <c r="C91" s="1"/>
    </row>
    <row x14ac:dyDescent="0.25" r="92" customHeight="1" ht="18.75">
      <c r="A92" s="68" t="s">
        <v>910</v>
      </c>
      <c r="B92" s="73">
        <v>1</v>
      </c>
      <c r="C92" s="1"/>
    </row>
    <row x14ac:dyDescent="0.25" r="93" customHeight="1" ht="18.75">
      <c r="A93" s="68" t="s">
        <v>1001</v>
      </c>
      <c r="B93" s="73">
        <v>1</v>
      </c>
      <c r="C93" s="1"/>
    </row>
    <row x14ac:dyDescent="0.25" r="94" customHeight="1" ht="18.75">
      <c r="A94" s="68" t="s">
        <v>676</v>
      </c>
      <c r="B94" s="73">
        <v>1</v>
      </c>
      <c r="C94" s="1"/>
    </row>
    <row x14ac:dyDescent="0.25" r="95" customHeight="1" ht="18.75">
      <c r="A95" s="68" t="s">
        <v>896</v>
      </c>
      <c r="B95" s="73">
        <v>1</v>
      </c>
      <c r="C95" s="1"/>
    </row>
    <row x14ac:dyDescent="0.25" r="96" customHeight="1" ht="18.75">
      <c r="A96" s="68" t="s">
        <v>688</v>
      </c>
      <c r="B96" s="73">
        <v>1</v>
      </c>
      <c r="C96" s="1"/>
    </row>
    <row x14ac:dyDescent="0.25" r="97" customHeight="1" ht="18.75">
      <c r="A97" s="68" t="s">
        <v>625</v>
      </c>
      <c r="B97" s="73">
        <v>1</v>
      </c>
      <c r="C97" s="1"/>
    </row>
    <row x14ac:dyDescent="0.25" r="98" customHeight="1" ht="18.75">
      <c r="A98" s="68" t="s">
        <v>591</v>
      </c>
      <c r="B98" s="73">
        <v>1</v>
      </c>
      <c r="C98" s="1"/>
    </row>
    <row x14ac:dyDescent="0.25" r="99" customHeight="1" ht="18.75">
      <c r="A99" s="68" t="s">
        <v>902</v>
      </c>
      <c r="B99" s="73">
        <v>1</v>
      </c>
      <c r="C99" s="1"/>
    </row>
    <row x14ac:dyDescent="0.25" r="100" customHeight="1" ht="18.75">
      <c r="A100" s="68" t="s">
        <v>883</v>
      </c>
      <c r="B100" s="73">
        <v>1</v>
      </c>
      <c r="C100" s="1"/>
    </row>
    <row x14ac:dyDescent="0.25" r="101" customHeight="1" ht="18.75">
      <c r="A101" s="68" t="s">
        <v>890</v>
      </c>
      <c r="B101" s="73">
        <v>1</v>
      </c>
      <c r="C101" s="1"/>
    </row>
    <row x14ac:dyDescent="0.25" r="102" customHeight="1" ht="18.75">
      <c r="A102" s="68" t="s">
        <v>1230</v>
      </c>
      <c r="B102" s="73">
        <v>1</v>
      </c>
      <c r="C102" s="1"/>
    </row>
    <row x14ac:dyDescent="0.25" r="103" customHeight="1" ht="18.75">
      <c r="A103" s="68" t="s">
        <v>937</v>
      </c>
      <c r="B103" s="73">
        <v>1</v>
      </c>
      <c r="C103" s="1"/>
    </row>
    <row x14ac:dyDescent="0.25" r="104" customHeight="1" ht="18.75">
      <c r="A104" s="68" t="s">
        <v>701</v>
      </c>
      <c r="B104" s="73">
        <v>1</v>
      </c>
      <c r="C104" s="1"/>
    </row>
    <row x14ac:dyDescent="0.25" r="105" customHeight="1" ht="18.75">
      <c r="A105" s="68" t="s">
        <v>853</v>
      </c>
      <c r="B105" s="73">
        <v>1</v>
      </c>
      <c r="C105" s="1"/>
    </row>
    <row x14ac:dyDescent="0.25" r="106" customHeight="1" ht="18.75">
      <c r="A106" s="68" t="s">
        <v>1283</v>
      </c>
      <c r="B106" s="73">
        <v>1</v>
      </c>
      <c r="C106" s="1"/>
    </row>
    <row x14ac:dyDescent="0.25" r="107" customHeight="1" ht="18.75">
      <c r="A107" s="68" t="s">
        <v>727</v>
      </c>
      <c r="B107" s="73">
        <v>1</v>
      </c>
      <c r="C107" s="1"/>
    </row>
    <row x14ac:dyDescent="0.25" r="108" customHeight="1" ht="18.75">
      <c r="A108" s="68" t="s">
        <v>804</v>
      </c>
      <c r="B108" s="73">
        <v>1</v>
      </c>
      <c r="C108" s="1"/>
    </row>
    <row x14ac:dyDescent="0.25" r="109" customHeight="1" ht="18.75">
      <c r="A109" s="68" t="s">
        <v>988</v>
      </c>
      <c r="B109" s="73">
        <v>1</v>
      </c>
      <c r="C109" s="1"/>
    </row>
    <row x14ac:dyDescent="0.25" r="110" customHeight="1" ht="18.75">
      <c r="A110" s="68" t="s">
        <v>788</v>
      </c>
      <c r="B110" s="73">
        <v>1</v>
      </c>
      <c r="C110" s="1"/>
    </row>
    <row x14ac:dyDescent="0.25" r="111" customHeight="1" ht="18.75">
      <c r="A111" s="68" t="s">
        <v>611</v>
      </c>
      <c r="B111" s="73">
        <v>1</v>
      </c>
      <c r="C111" s="1"/>
    </row>
    <row x14ac:dyDescent="0.25" r="112" customHeight="1" ht="18.75">
      <c r="A112" s="68" t="s">
        <v>775</v>
      </c>
      <c r="B112" s="73">
        <v>1</v>
      </c>
      <c r="C112" s="1"/>
    </row>
    <row x14ac:dyDescent="0.25" r="113" customHeight="1" ht="18.75">
      <c r="A113" s="68" t="s">
        <v>760</v>
      </c>
      <c r="B113" s="73">
        <v>1</v>
      </c>
      <c r="C113" s="1"/>
    </row>
    <row x14ac:dyDescent="0.25" r="114" customHeight="1" ht="18.75">
      <c r="A114" s="68" t="s">
        <v>782</v>
      </c>
      <c r="B114" s="73">
        <v>1</v>
      </c>
      <c r="C114" s="1"/>
    </row>
    <row x14ac:dyDescent="0.25" r="115" customHeight="1" ht="18.75">
      <c r="A115" s="68" t="s">
        <v>576</v>
      </c>
      <c r="B115" s="73">
        <v>1</v>
      </c>
      <c r="C115" s="1"/>
    </row>
    <row x14ac:dyDescent="0.25" r="116" customHeight="1" ht="18.75">
      <c r="A116" s="68" t="s">
        <v>875</v>
      </c>
      <c r="B116" s="73">
        <v>1</v>
      </c>
      <c r="C116" s="1"/>
    </row>
    <row x14ac:dyDescent="0.25" r="117" customHeight="1" ht="18.75">
      <c r="A117" s="68" t="s">
        <v>733</v>
      </c>
      <c r="B117" s="73">
        <v>1</v>
      </c>
      <c r="C117" s="1"/>
    </row>
    <row x14ac:dyDescent="0.25" r="118" customHeight="1" ht="18.75">
      <c r="A118" s="68" t="s">
        <v>668</v>
      </c>
      <c r="B118" s="73">
        <v>1</v>
      </c>
      <c r="C118" s="1"/>
    </row>
    <row x14ac:dyDescent="0.25" r="119" customHeight="1" ht="18.75">
      <c r="A119" s="68" t="s">
        <v>1013</v>
      </c>
      <c r="B119" s="73">
        <v>1</v>
      </c>
      <c r="C119" s="1"/>
    </row>
    <row x14ac:dyDescent="0.25" r="120" customHeight="1" ht="18.75">
      <c r="A120" s="68" t="s">
        <v>605</v>
      </c>
      <c r="B120" s="73">
        <v>1</v>
      </c>
      <c r="C120" s="1"/>
    </row>
    <row x14ac:dyDescent="0.25" r="121" customHeight="1" ht="18.75">
      <c r="A121" s="68" t="s">
        <v>639</v>
      </c>
      <c r="B121" s="73">
        <v>1</v>
      </c>
      <c r="C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/>
  </sheetViews>
  <sheetFormatPr defaultRowHeight="15" x14ac:dyDescent="0.25"/>
  <cols>
    <col min="1" max="1" style="4" width="29.14785714285714" customWidth="1" bestFit="1"/>
    <col min="2" max="2" style="4" width="21.433571428571426" customWidth="1" bestFit="1"/>
    <col min="3" max="3" style="4" width="32.005" customWidth="1" bestFit="1"/>
    <col min="4" max="4" style="65" width="22.290714285714284" customWidth="1" bestFit="1"/>
    <col min="5" max="5" style="65" width="22.290714285714284" customWidth="1" bestFit="1"/>
    <col min="6" max="6" style="65" width="22.290714285714284" customWidth="1" bestFit="1"/>
    <col min="7" max="7" style="65" width="22.862142857142857" customWidth="1" bestFit="1"/>
    <col min="8" max="8" style="65" width="24.576428571428572" customWidth="1" bestFit="1"/>
    <col min="9" max="9" style="65" width="26.576428571428572" customWidth="1" bestFit="1"/>
    <col min="10" max="10" style="4" width="25.576428571428572" customWidth="1" bestFit="1"/>
    <col min="11" max="11" style="4" width="25.433571428571426" customWidth="1" bestFit="1"/>
    <col min="12" max="12" style="4" width="23.005" customWidth="1" bestFit="1"/>
    <col min="13" max="13" style="4" width="20.290714285714284" customWidth="1" bestFit="1"/>
  </cols>
  <sheetData>
    <row x14ac:dyDescent="0.25" r="1" customHeight="1" ht="18.75">
      <c r="A1" s="78" t="s">
        <v>1406</v>
      </c>
      <c r="B1" s="78" t="s">
        <v>1529</v>
      </c>
      <c r="C1" s="2" t="s">
        <v>1530</v>
      </c>
      <c r="D1" s="77" t="s">
        <v>1531</v>
      </c>
      <c r="E1" s="77" t="s">
        <v>1532</v>
      </c>
      <c r="F1" s="77" t="s">
        <v>1533</v>
      </c>
      <c r="G1" s="77" t="s">
        <v>1534</v>
      </c>
      <c r="H1" s="77" t="s">
        <v>1535</v>
      </c>
      <c r="I1" s="77" t="s">
        <v>1536</v>
      </c>
      <c r="J1" s="2" t="s">
        <v>1537</v>
      </c>
      <c r="K1" s="2" t="s">
        <v>1538</v>
      </c>
      <c r="L1" s="2" t="s">
        <v>1539</v>
      </c>
      <c r="M1" s="2" t="s">
        <v>1540</v>
      </c>
    </row>
    <row x14ac:dyDescent="0.25" r="2" customHeight="1" ht="18.75">
      <c r="A2" s="78" t="s">
        <v>1419</v>
      </c>
      <c r="B2" s="78" t="s">
        <v>1541</v>
      </c>
      <c r="C2" s="2" t="s">
        <v>1542</v>
      </c>
      <c r="D2" s="77" t="s">
        <v>1543</v>
      </c>
      <c r="E2" s="77" t="s">
        <v>1544</v>
      </c>
      <c r="F2" s="77" t="s">
        <v>1545</v>
      </c>
      <c r="G2" s="77" t="s">
        <v>1546</v>
      </c>
      <c r="H2" s="77" t="s">
        <v>1547</v>
      </c>
      <c r="I2" s="77" t="s">
        <v>1548</v>
      </c>
      <c r="J2" s="2" t="s">
        <v>1371</v>
      </c>
      <c r="K2" s="2" t="s">
        <v>1372</v>
      </c>
      <c r="L2" s="2" t="s">
        <v>1373</v>
      </c>
      <c r="M2" s="2" t="s">
        <v>1374</v>
      </c>
    </row>
    <row x14ac:dyDescent="0.25" r="3" customHeight="1" ht="18.75">
      <c r="A3" s="2" t="s">
        <v>1549</v>
      </c>
      <c r="B3" s="2" t="s">
        <v>1184</v>
      </c>
      <c r="C3" s="2" t="s">
        <v>1550</v>
      </c>
      <c r="D3" s="77">
        <v>1</v>
      </c>
      <c r="E3" s="77">
        <v>0</v>
      </c>
      <c r="F3" s="77">
        <v>1</v>
      </c>
      <c r="G3" s="77">
        <v>0</v>
      </c>
      <c r="H3" s="77">
        <v>1</v>
      </c>
      <c r="I3" s="77">
        <v>0</v>
      </c>
      <c r="J3" s="2" t="s">
        <v>42</v>
      </c>
      <c r="K3" s="2" t="s">
        <v>96</v>
      </c>
      <c r="L3" s="2" t="s">
        <v>245</v>
      </c>
      <c r="M3" s="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3"/>
  <sheetViews>
    <sheetView workbookViewId="0" tabSelected="1"/>
  </sheetViews>
  <sheetFormatPr defaultRowHeight="15" x14ac:dyDescent="0.25"/>
  <cols>
    <col min="1" max="1" style="4" width="21.14785714285714" customWidth="1" bestFit="1"/>
    <col min="2" max="2" style="4" width="20.433571428571426" customWidth="1" bestFit="1"/>
    <col min="3" max="3" style="4" width="41.86214285714286" customWidth="1" bestFit="1"/>
    <col min="4" max="4" style="3" width="10.576428571428572" customWidth="1" bestFit="1"/>
    <col min="5" max="5" style="4" width="20.719285714285714" customWidth="1" bestFit="1"/>
    <col min="6" max="6" style="3" width="9.005" customWidth="1" bestFit="1"/>
    <col min="7" max="7" style="4" width="44.71928571428572" customWidth="1" bestFit="1"/>
    <col min="8" max="8" style="3" width="7.005" customWidth="1" bestFit="1"/>
    <col min="9" max="9" style="66" width="15.576428571428572" customWidth="1" bestFit="1"/>
    <col min="10" max="10" style="3" width="13.576428571428572" customWidth="1" bestFit="1"/>
    <col min="11" max="11" style="3" width="17.14785714285714" customWidth="1" bestFit="1"/>
    <col min="12" max="12" style="3" width="9.005" customWidth="1" bestFit="1"/>
    <col min="13" max="13" style="65" width="9.005" customWidth="1" bestFit="1"/>
    <col min="14" max="14" style="3" width="17.005" customWidth="1" bestFit="1"/>
    <col min="15" max="15" style="3" width="12.576428571428572" customWidth="1" bestFit="1"/>
    <col min="16" max="16" style="65" width="17.576428571428572" customWidth="1" bestFit="1"/>
    <col min="17" max="17" style="3" width="13.43357142857143" customWidth="1" bestFit="1"/>
    <col min="18" max="18" style="65" width="14.576428571428572" customWidth="1" bestFit="1"/>
    <col min="19" max="19" style="65" width="16.290714285714284" customWidth="1" bestFit="1"/>
    <col min="20" max="20" style="3" width="13.43357142857143" customWidth="1" bestFit="1"/>
    <col min="21" max="21" style="4" width="18.576428571428572" customWidth="1" bestFit="1"/>
    <col min="22" max="22" style="3" width="13.43357142857143" customWidth="1" bestFit="1"/>
    <col min="23" max="23" style="65" width="14.290714285714287" customWidth="1" bestFit="1"/>
    <col min="24" max="24" style="65" width="17.719285714285714" customWidth="1" bestFit="1"/>
    <col min="25" max="25" style="65" width="11.719285714285713" customWidth="1" bestFit="1"/>
    <col min="26" max="26" style="65" width="15.719285714285713" customWidth="1" bestFit="1"/>
    <col min="27" max="27" style="65" width="18.290714285714284" customWidth="1" bestFit="1"/>
    <col min="28" max="28" style="3" width="9.005" customWidth="1" bestFit="1"/>
    <col min="29" max="29" style="65" width="18.719285714285714" customWidth="1" bestFit="1"/>
    <col min="30" max="30" style="65" width="21.005" customWidth="1" bestFit="1"/>
    <col min="31" max="31" style="3" width="9.005" customWidth="1" bestFit="1"/>
    <col min="32" max="32" style="4" width="27.005" customWidth="1" bestFit="1"/>
    <col min="33" max="33" style="4" width="30.14785714285714" customWidth="1" bestFit="1"/>
    <col min="34" max="34" style="65" width="17.862142857142857" customWidth="1" bestFit="1"/>
    <col min="35" max="35" style="65" width="17.290714285714284" customWidth="1" bestFit="1"/>
    <col min="36" max="36" style="65" width="11.862142857142858" customWidth="1" bestFit="1"/>
    <col min="37" max="37" style="65" width="12.147857142857141" customWidth="1" bestFit="1"/>
    <col min="38" max="38" style="65" width="23.14785714285714" customWidth="1" bestFit="1"/>
    <col min="39" max="39" style="65" width="20.14785714285714" customWidth="1" bestFit="1"/>
    <col min="40" max="40" style="66" width="20.14785714285714" customWidth="1" bestFit="1"/>
    <col min="41" max="41" style="3" width="20.14785714285714" customWidth="1" bestFit="1"/>
    <col min="42" max="42" style="3" width="16.576428571428572" customWidth="1" bestFit="1"/>
    <col min="43" max="43" style="3" width="14.290714285714287" customWidth="1" bestFit="1"/>
    <col min="44" max="44" style="65" width="14.290714285714287" customWidth="1" bestFit="1"/>
    <col min="45" max="45" style="4" width="32.29071428571429" customWidth="1" bestFit="1"/>
    <col min="46" max="46" style="65" width="17.862142857142857" customWidth="1" bestFit="1"/>
    <col min="47" max="47" style="65" width="15.862142857142858" customWidth="1" bestFit="1"/>
    <col min="48" max="48" style="3" width="9.005" customWidth="1" bestFit="1"/>
    <col min="49" max="49" style="4" width="26.005" customWidth="1" bestFit="1"/>
    <col min="50" max="50" style="65" width="18.005" customWidth="1" bestFit="1"/>
    <col min="51" max="51" style="66" width="19.005" customWidth="1" bestFit="1"/>
    <col min="52" max="52" style="3" width="21.14785714285714" customWidth="1" bestFit="1"/>
    <col min="53" max="53" style="3" width="10.862142857142858" customWidth="1" bestFit="1"/>
    <col min="54" max="54" style="65" width="9.005" customWidth="1" bestFit="1"/>
    <col min="55" max="55" style="65" width="16.290714285714284" customWidth="1" bestFit="1"/>
    <col min="56" max="56" style="65" width="15.147857142857141" customWidth="1" bestFit="1"/>
  </cols>
  <sheetData>
    <row x14ac:dyDescent="0.25" r="1" customHeight="1" ht="19.5">
      <c r="A1" s="2" t="s">
        <v>1467</v>
      </c>
      <c r="B1" s="2" t="s">
        <v>1315</v>
      </c>
      <c r="C1" s="2" t="s">
        <v>1468</v>
      </c>
      <c r="D1" s="2" t="s">
        <v>1469</v>
      </c>
      <c r="E1" s="2" t="s">
        <v>1470</v>
      </c>
      <c r="F1" s="1"/>
      <c r="G1" s="2" t="s">
        <v>1316</v>
      </c>
      <c r="H1" s="2" t="s">
        <v>1317</v>
      </c>
      <c r="I1" s="76" t="s">
        <v>1471</v>
      </c>
      <c r="J1" s="2" t="s">
        <v>1472</v>
      </c>
      <c r="K1" s="2" t="s">
        <v>1473</v>
      </c>
      <c r="L1" s="1"/>
      <c r="M1" s="77" t="s">
        <v>1474</v>
      </c>
      <c r="N1" s="2" t="s">
        <v>1475</v>
      </c>
      <c r="O1" s="2" t="s">
        <v>1476</v>
      </c>
      <c r="P1" s="77" t="s">
        <v>1477</v>
      </c>
      <c r="Q1" s="1"/>
      <c r="R1" s="77" t="s">
        <v>1352</v>
      </c>
      <c r="S1" s="77" t="s">
        <v>1478</v>
      </c>
      <c r="T1" s="1"/>
      <c r="U1" s="2" t="s">
        <v>1479</v>
      </c>
      <c r="V1" s="1"/>
      <c r="W1" s="77" t="s">
        <v>1480</v>
      </c>
      <c r="X1" s="77" t="s">
        <v>1481</v>
      </c>
      <c r="Y1" s="77" t="s">
        <v>1482</v>
      </c>
      <c r="Z1" s="77" t="s">
        <v>1483</v>
      </c>
      <c r="AA1" s="77" t="s">
        <v>1484</v>
      </c>
      <c r="AB1" s="1"/>
      <c r="AC1" s="77" t="s">
        <v>1485</v>
      </c>
      <c r="AD1" s="77" t="s">
        <v>1486</v>
      </c>
      <c r="AE1" s="1"/>
      <c r="AF1" s="2" t="s">
        <v>1487</v>
      </c>
      <c r="AG1" s="2" t="s">
        <v>1337</v>
      </c>
      <c r="AH1" s="77" t="s">
        <v>1488</v>
      </c>
      <c r="AI1" s="77" t="s">
        <v>1489</v>
      </c>
      <c r="AJ1" s="77" t="s">
        <v>1490</v>
      </c>
      <c r="AK1" s="77" t="s">
        <v>1491</v>
      </c>
      <c r="AL1" s="77" t="s">
        <v>1492</v>
      </c>
      <c r="AM1" s="77" t="s">
        <v>1493</v>
      </c>
      <c r="AN1" s="76" t="s">
        <v>1494</v>
      </c>
      <c r="AO1" s="2" t="s">
        <v>1495</v>
      </c>
      <c r="AP1" s="2" t="s">
        <v>1496</v>
      </c>
      <c r="AQ1" s="1"/>
      <c r="AR1" s="77" t="s">
        <v>1497</v>
      </c>
      <c r="AS1" s="2" t="s">
        <v>1498</v>
      </c>
      <c r="AT1" s="77" t="s">
        <v>1499</v>
      </c>
      <c r="AU1" s="77" t="s">
        <v>1500</v>
      </c>
      <c r="AV1" s="1"/>
      <c r="AW1" s="2" t="s">
        <v>1336</v>
      </c>
      <c r="AX1" s="77" t="s">
        <v>1501</v>
      </c>
      <c r="AY1" s="76" t="s">
        <v>1502</v>
      </c>
      <c r="AZ1" s="2" t="s">
        <v>1503</v>
      </c>
      <c r="BA1" s="1"/>
      <c r="BB1" s="77" t="s">
        <v>1504</v>
      </c>
      <c r="BC1" s="77" t="s">
        <v>1505</v>
      </c>
      <c r="BD1" s="77" t="s">
        <v>1506</v>
      </c>
    </row>
    <row x14ac:dyDescent="0.25" r="2" customHeight="1" ht="19.5">
      <c r="A2" s="2" t="s">
        <v>1419</v>
      </c>
      <c r="B2" s="2" t="s">
        <v>1360</v>
      </c>
      <c r="C2" s="2" t="s">
        <v>1507</v>
      </c>
      <c r="D2" s="2" t="s">
        <v>1401</v>
      </c>
      <c r="E2" s="2" t="s">
        <v>1508</v>
      </c>
      <c r="F2" s="1"/>
      <c r="G2" s="2" t="s">
        <v>1361</v>
      </c>
      <c r="H2" s="2" t="s">
        <v>1362</v>
      </c>
      <c r="I2" s="76" t="s">
        <v>1363</v>
      </c>
      <c r="J2" s="2" t="s">
        <v>1509</v>
      </c>
      <c r="K2" s="2" t="s">
        <v>1510</v>
      </c>
      <c r="L2" s="1"/>
      <c r="M2" s="77" t="s">
        <v>1511</v>
      </c>
      <c r="N2" s="2" t="s">
        <v>1377</v>
      </c>
      <c r="O2" s="2" t="s">
        <v>1512</v>
      </c>
      <c r="P2" s="77" t="s">
        <v>1513</v>
      </c>
      <c r="Q2" s="1"/>
      <c r="R2" s="77" t="s">
        <v>1398</v>
      </c>
      <c r="S2" s="77" t="s">
        <v>1378</v>
      </c>
      <c r="T2" s="1"/>
      <c r="U2" s="2" t="s">
        <v>1367</v>
      </c>
      <c r="V2" s="1"/>
      <c r="W2" s="77" t="s">
        <v>1386</v>
      </c>
      <c r="X2" s="77" t="s">
        <v>1387</v>
      </c>
      <c r="Y2" s="77" t="s">
        <v>1388</v>
      </c>
      <c r="Z2" s="77" t="s">
        <v>1389</v>
      </c>
      <c r="AA2" s="77" t="s">
        <v>1514</v>
      </c>
      <c r="AB2" s="1"/>
      <c r="AC2" s="77" t="s">
        <v>1515</v>
      </c>
      <c r="AD2" s="77" t="s">
        <v>1516</v>
      </c>
      <c r="AE2" s="1"/>
      <c r="AF2" s="2" t="s">
        <v>1383</v>
      </c>
      <c r="AG2" s="2" t="s">
        <v>1517</v>
      </c>
      <c r="AH2" s="77" t="s">
        <v>1392</v>
      </c>
      <c r="AI2" s="77" t="s">
        <v>1393</v>
      </c>
      <c r="AJ2" s="77" t="s">
        <v>1394</v>
      </c>
      <c r="AK2" s="77" t="s">
        <v>1396</v>
      </c>
      <c r="AL2" s="77" t="s">
        <v>1518</v>
      </c>
      <c r="AM2" s="77" t="s">
        <v>1519</v>
      </c>
      <c r="AN2" s="76" t="s">
        <v>1395</v>
      </c>
      <c r="AO2" s="2" t="s">
        <v>1399</v>
      </c>
      <c r="AP2" s="2" t="s">
        <v>1400</v>
      </c>
      <c r="AQ2" s="1"/>
      <c r="AR2" s="77" t="s">
        <v>1384</v>
      </c>
      <c r="AS2" s="2" t="s">
        <v>1520</v>
      </c>
      <c r="AT2" s="77" t="s">
        <v>1385</v>
      </c>
      <c r="AU2" s="77" t="s">
        <v>1521</v>
      </c>
      <c r="AV2" s="1"/>
      <c r="AW2" s="2" t="s">
        <v>1382</v>
      </c>
      <c r="AX2" s="77" t="s">
        <v>1379</v>
      </c>
      <c r="AY2" s="76" t="s">
        <v>1380</v>
      </c>
      <c r="AZ2" s="2" t="s">
        <v>1381</v>
      </c>
      <c r="BA2" s="1"/>
      <c r="BB2" s="77" t="s">
        <v>1522</v>
      </c>
      <c r="BC2" s="77" t="s">
        <v>1390</v>
      </c>
      <c r="BD2" s="77" t="s">
        <v>1391</v>
      </c>
    </row>
    <row x14ac:dyDescent="0.25" r="3" customHeight="1" ht="19.5">
      <c r="A3" s="2" t="s">
        <v>1523</v>
      </c>
      <c r="B3" s="2" t="s">
        <v>1403</v>
      </c>
      <c r="C3" s="2" t="s">
        <v>1524</v>
      </c>
      <c r="D3" s="1"/>
      <c r="E3" s="2" t="s">
        <v>1525</v>
      </c>
      <c r="F3" s="1"/>
      <c r="G3" s="2" t="s">
        <v>891</v>
      </c>
      <c r="H3" s="1"/>
      <c r="I3" s="76">
        <v>0.7</v>
      </c>
      <c r="J3" s="1"/>
      <c r="K3" s="1"/>
      <c r="L3" s="1"/>
      <c r="M3" s="77">
        <v>1</v>
      </c>
      <c r="N3" s="1"/>
      <c r="O3" s="1"/>
      <c r="P3" s="77">
        <v>1</v>
      </c>
      <c r="Q3" s="1"/>
      <c r="R3" s="77">
        <v>35</v>
      </c>
      <c r="S3" s="77">
        <v>100</v>
      </c>
      <c r="T3" s="1"/>
      <c r="U3" s="2" t="s">
        <v>1526</v>
      </c>
      <c r="V3" s="1"/>
      <c r="W3" s="77">
        <v>1</v>
      </c>
      <c r="X3" s="77">
        <v>0</v>
      </c>
      <c r="Y3" s="77">
        <v>0</v>
      </c>
      <c r="Z3" s="77">
        <v>0</v>
      </c>
      <c r="AA3" s="77">
        <v>0</v>
      </c>
      <c r="AB3" s="1"/>
      <c r="AC3" s="77">
        <v>500</v>
      </c>
      <c r="AD3" s="77">
        <v>500</v>
      </c>
      <c r="AE3" s="1"/>
      <c r="AF3" s="2" t="s">
        <v>519</v>
      </c>
      <c r="AG3" s="2" t="s">
        <v>1527</v>
      </c>
      <c r="AH3" s="77">
        <v>1</v>
      </c>
      <c r="AI3" s="77">
        <v>10</v>
      </c>
      <c r="AJ3" s="77">
        <v>1</v>
      </c>
      <c r="AK3" s="77">
        <v>100</v>
      </c>
      <c r="AL3" s="77">
        <v>300</v>
      </c>
      <c r="AM3" s="77">
        <v>800</v>
      </c>
      <c r="AN3" s="76">
        <v>0.44</v>
      </c>
      <c r="AO3" s="1"/>
      <c r="AP3" s="1"/>
      <c r="AQ3" s="1"/>
      <c r="AR3" s="77">
        <v>0</v>
      </c>
      <c r="AS3" s="2" t="s">
        <v>1528</v>
      </c>
      <c r="AT3" s="77">
        <v>0</v>
      </c>
      <c r="AU3" s="77">
        <v>0</v>
      </c>
      <c r="AV3" s="1"/>
      <c r="AW3" s="2" t="s">
        <v>748</v>
      </c>
      <c r="AX3" s="77">
        <v>300</v>
      </c>
      <c r="AY3" s="76">
        <v>1.5</v>
      </c>
      <c r="AZ3" s="1"/>
      <c r="BA3" s="1"/>
      <c r="BB3" s="77">
        <v>10</v>
      </c>
      <c r="BC3" s="77">
        <v>1</v>
      </c>
      <c r="BD3" s="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"/>
  <sheetViews>
    <sheetView workbookViewId="0"/>
  </sheetViews>
  <sheetFormatPr defaultRowHeight="15" x14ac:dyDescent="0.25"/>
  <cols>
    <col min="1" max="1" style="63" width="8.719285714285713" customWidth="1" bestFit="1"/>
    <col min="2" max="2" style="63" width="8.719285714285713" customWidth="1" bestFit="1"/>
    <col min="3" max="3" style="3" width="8.719285714285713" customWidth="1" bestFit="1"/>
    <col min="4" max="4" style="3" width="8.719285714285713" customWidth="1" bestFit="1"/>
    <col min="5" max="5" style="74" width="11.147857142857141" customWidth="1" bestFit="1"/>
    <col min="6" max="6" style="74" width="13.576428571428572" customWidth="1" bestFit="1"/>
    <col min="7" max="7" style="74" width="13.576428571428572" customWidth="1" bestFit="1"/>
    <col min="8" max="8" style="75" width="13.576428571428572" customWidth="1" bestFit="1"/>
    <col min="9" max="9" style="75" width="13.576428571428572" customWidth="1" bestFit="1"/>
    <col min="10" max="10" style="75" width="13.576428571428572" customWidth="1" bestFit="1"/>
    <col min="11" max="11" style="75" width="13.576428571428572" customWidth="1" bestFit="1"/>
    <col min="12" max="12" style="75" width="13.576428571428572" customWidth="1" bestFit="1"/>
    <col min="13" max="13" style="75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17" width="13.576428571428572" customWidth="1" bestFit="1"/>
    <col min="24" max="24" style="63" width="13.576428571428572" customWidth="1" bestFit="1"/>
    <col min="25" max="25" style="6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</cols>
  <sheetData>
    <row x14ac:dyDescent="0.25" r="1" customHeight="1" ht="18.75">
      <c r="A1" s="68" t="s">
        <v>1406</v>
      </c>
      <c r="B1" s="68" t="s">
        <v>1315</v>
      </c>
      <c r="C1" s="68" t="s">
        <v>1407</v>
      </c>
      <c r="D1" s="68" t="s">
        <v>1408</v>
      </c>
      <c r="E1" s="69"/>
      <c r="F1" s="69"/>
      <c r="G1" s="69"/>
      <c r="H1" s="70"/>
      <c r="I1" s="70"/>
      <c r="J1" s="70"/>
      <c r="K1" s="70"/>
      <c r="L1" s="70"/>
      <c r="M1" s="70"/>
      <c r="N1" s="1"/>
      <c r="O1" s="68" t="s">
        <v>1448</v>
      </c>
      <c r="P1" s="68" t="s">
        <v>1449</v>
      </c>
      <c r="Q1" s="68" t="s">
        <v>1450</v>
      </c>
      <c r="R1" s="68" t="s">
        <v>1451</v>
      </c>
      <c r="S1" s="68" t="s">
        <v>1452</v>
      </c>
      <c r="T1" s="68" t="s">
        <v>1453</v>
      </c>
      <c r="U1" s="68" t="s">
        <v>1316</v>
      </c>
      <c r="V1" s="68" t="s">
        <v>1454</v>
      </c>
      <c r="W1" s="71" t="s">
        <v>1409</v>
      </c>
      <c r="X1" s="68" t="s">
        <v>1410</v>
      </c>
      <c r="Y1" s="68" t="s">
        <v>1411</v>
      </c>
      <c r="Z1" s="68" t="s">
        <v>1412</v>
      </c>
      <c r="AA1" s="68" t="s">
        <v>1413</v>
      </c>
      <c r="AB1" s="68" t="s">
        <v>1414</v>
      </c>
      <c r="AC1" s="68" t="s">
        <v>1415</v>
      </c>
      <c r="AD1" s="68" t="s">
        <v>1416</v>
      </c>
      <c r="AE1" s="68" t="s">
        <v>1417</v>
      </c>
      <c r="AF1" s="68" t="s">
        <v>1418</v>
      </c>
    </row>
    <row x14ac:dyDescent="0.25" r="2" customHeight="1" ht="18.75">
      <c r="A2" s="68" t="s">
        <v>1419</v>
      </c>
      <c r="B2" s="68" t="s">
        <v>1360</v>
      </c>
      <c r="C2" s="68" t="s">
        <v>1420</v>
      </c>
      <c r="D2" s="68" t="s">
        <v>1421</v>
      </c>
      <c r="E2" s="72" t="s">
        <v>1422</v>
      </c>
      <c r="F2" s="72" t="s">
        <v>1423</v>
      </c>
      <c r="G2" s="72" t="s">
        <v>1424</v>
      </c>
      <c r="H2" s="72" t="s">
        <v>1425</v>
      </c>
      <c r="I2" s="72" t="s">
        <v>1426</v>
      </c>
      <c r="J2" s="72" t="s">
        <v>1427</v>
      </c>
      <c r="K2" s="72" t="s">
        <v>1428</v>
      </c>
      <c r="L2" s="72" t="s">
        <v>1429</v>
      </c>
      <c r="M2" s="72" t="s">
        <v>1430</v>
      </c>
      <c r="N2" s="68" t="s">
        <v>1366</v>
      </c>
      <c r="O2" s="68" t="s">
        <v>1455</v>
      </c>
      <c r="P2" s="68" t="s">
        <v>1456</v>
      </c>
      <c r="Q2" s="68" t="s">
        <v>1457</v>
      </c>
      <c r="R2" s="68" t="s">
        <v>1458</v>
      </c>
      <c r="S2" s="68" t="s">
        <v>1459</v>
      </c>
      <c r="T2" s="68" t="s">
        <v>1460</v>
      </c>
      <c r="U2" s="68" t="s">
        <v>1361</v>
      </c>
      <c r="V2" s="68" t="s">
        <v>1461</v>
      </c>
      <c r="W2" s="71" t="s">
        <v>1431</v>
      </c>
      <c r="X2" s="68" t="s">
        <v>1432</v>
      </c>
      <c r="Y2" s="68" t="s">
        <v>1433</v>
      </c>
      <c r="Z2" s="68" t="s">
        <v>1434</v>
      </c>
      <c r="AA2" s="68" t="s">
        <v>1435</v>
      </c>
      <c r="AB2" s="68" t="s">
        <v>1436</v>
      </c>
      <c r="AC2" s="68" t="s">
        <v>1437</v>
      </c>
      <c r="AD2" s="68" t="s">
        <v>1438</v>
      </c>
      <c r="AE2" s="68" t="s">
        <v>1439</v>
      </c>
      <c r="AF2" s="1"/>
    </row>
    <row x14ac:dyDescent="0.25" r="3" customHeight="1" ht="18.75">
      <c r="A3" s="68" t="s">
        <v>1466</v>
      </c>
      <c r="B3" s="68" t="s">
        <v>1463</v>
      </c>
      <c r="C3" s="1"/>
      <c r="D3" s="1"/>
      <c r="E3" s="72" t="s">
        <v>1442</v>
      </c>
      <c r="F3" s="72" t="s">
        <v>1464</v>
      </c>
      <c r="G3" s="72" t="s">
        <v>1465</v>
      </c>
      <c r="H3" s="70"/>
      <c r="I3" s="70"/>
      <c r="J3" s="70"/>
      <c r="K3" s="70"/>
      <c r="L3" s="70"/>
      <c r="M3" s="70"/>
      <c r="N3" s="1"/>
      <c r="O3" s="1"/>
      <c r="P3" s="1"/>
      <c r="Q3" s="1"/>
      <c r="R3" s="1"/>
      <c r="S3" s="1"/>
      <c r="T3" s="1"/>
      <c r="U3" s="1"/>
      <c r="V3" s="1"/>
      <c r="W3" s="73">
        <v>2</v>
      </c>
      <c r="X3" s="68" t="s">
        <v>1446</v>
      </c>
      <c r="Y3" s="68" t="s">
        <v>1447</v>
      </c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"/>
  <sheetViews>
    <sheetView workbookViewId="0"/>
  </sheetViews>
  <sheetFormatPr defaultRowHeight="15" x14ac:dyDescent="0.25"/>
  <cols>
    <col min="1" max="1" style="63" width="8.719285714285713" customWidth="1" bestFit="1"/>
    <col min="2" max="2" style="63" width="8.719285714285713" customWidth="1" bestFit="1"/>
    <col min="3" max="3" style="3" width="8.719285714285713" customWidth="1" bestFit="1"/>
    <col min="4" max="4" style="3" width="8.719285714285713" customWidth="1" bestFit="1"/>
    <col min="5" max="5" style="74" width="11.147857142857141" customWidth="1" bestFit="1"/>
    <col min="6" max="6" style="74" width="13.576428571428572" customWidth="1" bestFit="1"/>
    <col min="7" max="7" style="74" width="13.576428571428572" customWidth="1" bestFit="1"/>
    <col min="8" max="8" style="75" width="13.576428571428572" customWidth="1" bestFit="1"/>
    <col min="9" max="9" style="75" width="13.576428571428572" customWidth="1" bestFit="1"/>
    <col min="10" max="10" style="75" width="13.576428571428572" customWidth="1" bestFit="1"/>
    <col min="11" max="11" style="75" width="13.576428571428572" customWidth="1" bestFit="1"/>
    <col min="12" max="12" style="75" width="13.576428571428572" customWidth="1" bestFit="1"/>
    <col min="13" max="13" style="75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17" width="13.576428571428572" customWidth="1" bestFit="1"/>
    <col min="24" max="24" style="63" width="13.576428571428572" customWidth="1" bestFit="1"/>
    <col min="25" max="25" style="6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</cols>
  <sheetData>
    <row x14ac:dyDescent="0.25" r="1" customHeight="1" ht="18.75">
      <c r="A1" s="68" t="s">
        <v>1406</v>
      </c>
      <c r="B1" s="68" t="s">
        <v>1315</v>
      </c>
      <c r="C1" s="68" t="s">
        <v>1407</v>
      </c>
      <c r="D1" s="68" t="s">
        <v>1408</v>
      </c>
      <c r="E1" s="69"/>
      <c r="F1" s="69"/>
      <c r="G1" s="69"/>
      <c r="H1" s="70"/>
      <c r="I1" s="70"/>
      <c r="J1" s="70"/>
      <c r="K1" s="70"/>
      <c r="L1" s="70"/>
      <c r="M1" s="70"/>
      <c r="N1" s="1"/>
      <c r="O1" s="68" t="s">
        <v>1448</v>
      </c>
      <c r="P1" s="68" t="s">
        <v>1449</v>
      </c>
      <c r="Q1" s="68" t="s">
        <v>1450</v>
      </c>
      <c r="R1" s="68" t="s">
        <v>1451</v>
      </c>
      <c r="S1" s="68" t="s">
        <v>1452</v>
      </c>
      <c r="T1" s="68" t="s">
        <v>1453</v>
      </c>
      <c r="U1" s="68" t="s">
        <v>1316</v>
      </c>
      <c r="V1" s="68" t="s">
        <v>1454</v>
      </c>
      <c r="W1" s="71" t="s">
        <v>1409</v>
      </c>
      <c r="X1" s="68" t="s">
        <v>1410</v>
      </c>
      <c r="Y1" s="68" t="s">
        <v>1411</v>
      </c>
      <c r="Z1" s="68" t="s">
        <v>1412</v>
      </c>
      <c r="AA1" s="68" t="s">
        <v>1413</v>
      </c>
      <c r="AB1" s="68" t="s">
        <v>1414</v>
      </c>
      <c r="AC1" s="68" t="s">
        <v>1415</v>
      </c>
      <c r="AD1" s="68" t="s">
        <v>1416</v>
      </c>
      <c r="AE1" s="68" t="s">
        <v>1417</v>
      </c>
      <c r="AF1" s="68" t="s">
        <v>1418</v>
      </c>
    </row>
    <row x14ac:dyDescent="0.25" r="2" customHeight="1" ht="18.75">
      <c r="A2" s="68" t="s">
        <v>1419</v>
      </c>
      <c r="B2" s="68" t="s">
        <v>1360</v>
      </c>
      <c r="C2" s="68" t="s">
        <v>1420</v>
      </c>
      <c r="D2" s="68" t="s">
        <v>1421</v>
      </c>
      <c r="E2" s="72" t="s">
        <v>1422</v>
      </c>
      <c r="F2" s="72" t="s">
        <v>1423</v>
      </c>
      <c r="G2" s="72" t="s">
        <v>1424</v>
      </c>
      <c r="H2" s="72" t="s">
        <v>1425</v>
      </c>
      <c r="I2" s="72" t="s">
        <v>1426</v>
      </c>
      <c r="J2" s="72" t="s">
        <v>1427</v>
      </c>
      <c r="K2" s="72" t="s">
        <v>1428</v>
      </c>
      <c r="L2" s="72" t="s">
        <v>1429</v>
      </c>
      <c r="M2" s="72" t="s">
        <v>1430</v>
      </c>
      <c r="N2" s="68" t="s">
        <v>1366</v>
      </c>
      <c r="O2" s="68" t="s">
        <v>1455</v>
      </c>
      <c r="P2" s="68" t="s">
        <v>1456</v>
      </c>
      <c r="Q2" s="68" t="s">
        <v>1457</v>
      </c>
      <c r="R2" s="68" t="s">
        <v>1458</v>
      </c>
      <c r="S2" s="68" t="s">
        <v>1459</v>
      </c>
      <c r="T2" s="68" t="s">
        <v>1460</v>
      </c>
      <c r="U2" s="68" t="s">
        <v>1361</v>
      </c>
      <c r="V2" s="68" t="s">
        <v>1461</v>
      </c>
      <c r="W2" s="71" t="s">
        <v>1431</v>
      </c>
      <c r="X2" s="68" t="s">
        <v>1432</v>
      </c>
      <c r="Y2" s="68" t="s">
        <v>1433</v>
      </c>
      <c r="Z2" s="68" t="s">
        <v>1434</v>
      </c>
      <c r="AA2" s="68" t="s">
        <v>1435</v>
      </c>
      <c r="AB2" s="68" t="s">
        <v>1436</v>
      </c>
      <c r="AC2" s="68" t="s">
        <v>1437</v>
      </c>
      <c r="AD2" s="68" t="s">
        <v>1438</v>
      </c>
      <c r="AE2" s="68" t="s">
        <v>1439</v>
      </c>
      <c r="AF2" s="1"/>
    </row>
    <row x14ac:dyDescent="0.25" r="3" customHeight="1" ht="18.75">
      <c r="A3" s="68" t="s">
        <v>1462</v>
      </c>
      <c r="B3" s="68" t="s">
        <v>1463</v>
      </c>
      <c r="C3" s="1"/>
      <c r="D3" s="1"/>
      <c r="E3" s="72" t="s">
        <v>1442</v>
      </c>
      <c r="F3" s="72" t="s">
        <v>1464</v>
      </c>
      <c r="G3" s="72" t="s">
        <v>1465</v>
      </c>
      <c r="H3" s="70"/>
      <c r="I3" s="70"/>
      <c r="J3" s="70"/>
      <c r="K3" s="70"/>
      <c r="L3" s="70"/>
      <c r="M3" s="70"/>
      <c r="N3" s="1"/>
      <c r="O3" s="1"/>
      <c r="P3" s="1"/>
      <c r="Q3" s="1"/>
      <c r="R3" s="1"/>
      <c r="S3" s="1"/>
      <c r="T3" s="1"/>
      <c r="U3" s="1"/>
      <c r="V3" s="1"/>
      <c r="W3" s="73">
        <v>2</v>
      </c>
      <c r="X3" s="68" t="s">
        <v>1446</v>
      </c>
      <c r="Y3" s="68" t="s">
        <v>1447</v>
      </c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"/>
  <sheetViews>
    <sheetView workbookViewId="0"/>
  </sheetViews>
  <sheetFormatPr defaultRowHeight="15" x14ac:dyDescent="0.25"/>
  <cols>
    <col min="1" max="1" style="63" width="13.576428571428572" customWidth="1" bestFit="1"/>
    <col min="2" max="2" style="63" width="13.576428571428572" customWidth="1" bestFit="1"/>
    <col min="3" max="3" style="3" width="13.576428571428572" customWidth="1" bestFit="1"/>
    <col min="4" max="4" style="3" width="13.576428571428572" customWidth="1" bestFit="1"/>
    <col min="5" max="5" style="74" width="13.576428571428572" customWidth="1" bestFit="1"/>
    <col min="6" max="6" style="74" width="13.576428571428572" customWidth="1" bestFit="1"/>
    <col min="7" max="7" style="74" width="13.576428571428572" customWidth="1" bestFit="1"/>
    <col min="8" max="8" style="74" width="13.576428571428572" customWidth="1" bestFit="1"/>
    <col min="9" max="9" style="75" width="13.576428571428572" customWidth="1" bestFit="1"/>
    <col min="10" max="10" style="75" width="13.576428571428572" customWidth="1" bestFit="1"/>
    <col min="11" max="11" style="75" width="13.576428571428572" customWidth="1" bestFit="1"/>
    <col min="12" max="12" style="75" width="13.576428571428572" customWidth="1" bestFit="1"/>
    <col min="13" max="13" style="75" width="13.576428571428572" customWidth="1" bestFit="1"/>
    <col min="14" max="14" style="3" width="13.576428571428572" customWidth="1" bestFit="1"/>
    <col min="15" max="15" style="17" width="13.576428571428572" customWidth="1" bestFit="1"/>
    <col min="16" max="16" style="63" width="13.576428571428572" customWidth="1" bestFit="1"/>
    <col min="17" max="17" style="6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</cols>
  <sheetData>
    <row x14ac:dyDescent="0.25" r="1" customHeight="1" ht="18.75">
      <c r="A1" s="68" t="s">
        <v>1406</v>
      </c>
      <c r="B1" s="68" t="s">
        <v>1315</v>
      </c>
      <c r="C1" s="68" t="s">
        <v>1407</v>
      </c>
      <c r="D1" s="68" t="s">
        <v>1408</v>
      </c>
      <c r="E1" s="69"/>
      <c r="F1" s="69"/>
      <c r="G1" s="69"/>
      <c r="H1" s="69"/>
      <c r="I1" s="70"/>
      <c r="J1" s="70"/>
      <c r="K1" s="70"/>
      <c r="L1" s="70"/>
      <c r="M1" s="70"/>
      <c r="N1" s="1"/>
      <c r="O1" s="71" t="s">
        <v>1409</v>
      </c>
      <c r="P1" s="68" t="s">
        <v>1410</v>
      </c>
      <c r="Q1" s="68" t="s">
        <v>1411</v>
      </c>
      <c r="R1" s="68" t="s">
        <v>1412</v>
      </c>
      <c r="S1" s="68" t="s">
        <v>1413</v>
      </c>
      <c r="T1" s="68" t="s">
        <v>1414</v>
      </c>
      <c r="U1" s="68" t="s">
        <v>1415</v>
      </c>
      <c r="V1" s="68" t="s">
        <v>1416</v>
      </c>
      <c r="W1" s="68" t="s">
        <v>1417</v>
      </c>
      <c r="X1" s="68" t="s">
        <v>1418</v>
      </c>
    </row>
    <row x14ac:dyDescent="0.25" r="2" customHeight="1" ht="18.75">
      <c r="A2" s="68" t="s">
        <v>1419</v>
      </c>
      <c r="B2" s="68" t="s">
        <v>1360</v>
      </c>
      <c r="C2" s="68" t="s">
        <v>1420</v>
      </c>
      <c r="D2" s="68" t="s">
        <v>1421</v>
      </c>
      <c r="E2" s="72" t="s">
        <v>1422</v>
      </c>
      <c r="F2" s="72" t="s">
        <v>1423</v>
      </c>
      <c r="G2" s="72" t="s">
        <v>1424</v>
      </c>
      <c r="H2" s="72" t="s">
        <v>1425</v>
      </c>
      <c r="I2" s="72" t="s">
        <v>1426</v>
      </c>
      <c r="J2" s="72" t="s">
        <v>1427</v>
      </c>
      <c r="K2" s="72" t="s">
        <v>1428</v>
      </c>
      <c r="L2" s="72" t="s">
        <v>1429</v>
      </c>
      <c r="M2" s="72" t="s">
        <v>1430</v>
      </c>
      <c r="N2" s="68" t="s">
        <v>1366</v>
      </c>
      <c r="O2" s="71" t="s">
        <v>1431</v>
      </c>
      <c r="P2" s="68" t="s">
        <v>1432</v>
      </c>
      <c r="Q2" s="68" t="s">
        <v>1433</v>
      </c>
      <c r="R2" s="68" t="s">
        <v>1434</v>
      </c>
      <c r="S2" s="68" t="s">
        <v>1435</v>
      </c>
      <c r="T2" s="68" t="s">
        <v>1436</v>
      </c>
      <c r="U2" s="68" t="s">
        <v>1437</v>
      </c>
      <c r="V2" s="68" t="s">
        <v>1438</v>
      </c>
      <c r="W2" s="68" t="s">
        <v>1439</v>
      </c>
      <c r="X2" s="1"/>
    </row>
    <row x14ac:dyDescent="0.25" r="3" customHeight="1" ht="18.75">
      <c r="A3" s="68" t="s">
        <v>1440</v>
      </c>
      <c r="B3" s="68" t="s">
        <v>1441</v>
      </c>
      <c r="C3" s="1"/>
      <c r="D3" s="1"/>
      <c r="E3" s="72" t="s">
        <v>1442</v>
      </c>
      <c r="F3" s="72" t="s">
        <v>1443</v>
      </c>
      <c r="G3" s="72" t="s">
        <v>1444</v>
      </c>
      <c r="H3" s="72" t="s">
        <v>1445</v>
      </c>
      <c r="I3" s="70"/>
      <c r="J3" s="70"/>
      <c r="K3" s="70"/>
      <c r="L3" s="70"/>
      <c r="M3" s="70"/>
      <c r="N3" s="1"/>
      <c r="O3" s="73">
        <v>2</v>
      </c>
      <c r="P3" s="68" t="s">
        <v>1446</v>
      </c>
      <c r="Q3" s="68" t="s">
        <v>1447</v>
      </c>
      <c r="R3" s="1"/>
      <c r="S3" s="1"/>
      <c r="T3" s="1"/>
      <c r="U3" s="1"/>
      <c r="V3" s="1"/>
      <c r="W3" s="1"/>
      <c r="X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2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63" width="31.14785714285714" customWidth="1" bestFit="1"/>
    <col min="2" max="2" style="64" width="10.862142857142858" customWidth="1" bestFit="1"/>
    <col min="3" max="3" style="63" width="33.14785714285715" customWidth="1" bestFit="1"/>
    <col min="4" max="4" style="63" width="17.14785714285714" customWidth="1" bestFit="1"/>
    <col min="5" max="5" style="65" width="21.862142857142857" customWidth="1" bestFit="1"/>
    <col min="6" max="6" style="3" width="22.14785714285714" customWidth="1" bestFit="1"/>
    <col min="7" max="7" style="63" width="51.14785714285715" customWidth="1" bestFit="1"/>
    <col min="8" max="8" style="63" width="5.147857142857143" customWidth="1" bestFit="1"/>
    <col min="9" max="9" style="66" width="5.862142857142857" customWidth="1" bestFit="1"/>
    <col min="10" max="10" style="3" width="5.433571428571429" customWidth="1" bestFit="1"/>
    <col min="11" max="11" style="3" width="7.433571428571429" customWidth="1" bestFit="1"/>
    <col min="12" max="12" style="16" width="5.433571428571429" customWidth="1" bestFit="1"/>
    <col min="13" max="13" style="16" width="5.433571428571429" customWidth="1" bestFit="1"/>
    <col min="14" max="14" style="16" width="5.433571428571429" customWidth="1" bestFit="1"/>
    <col min="15" max="15" style="16" width="5.433571428571429" customWidth="1" bestFit="1"/>
    <col min="16" max="16" style="16" width="5.433571428571429" customWidth="1" bestFit="1"/>
    <col min="17" max="17" style="16" width="5.433571428571429" customWidth="1" bestFit="1"/>
    <col min="18" max="18" style="16" width="5.433571428571429" customWidth="1" bestFit="1"/>
    <col min="19" max="19" style="16" width="5.433571428571429" customWidth="1" bestFit="1"/>
    <col min="20" max="20" style="16" width="5.433571428571429" customWidth="1" bestFit="1"/>
    <col min="21" max="21" style="16" width="5.433571428571429" customWidth="1" bestFit="1"/>
    <col min="22" max="22" style="3" width="5.433571428571429" customWidth="1" bestFit="1"/>
    <col min="23" max="23" style="3" width="5.433571428571429" customWidth="1" bestFit="1"/>
    <col min="24" max="24" style="3" width="10.147857142857141" customWidth="1" bestFit="1"/>
    <col min="25" max="25" style="3" width="40.43357142857143" customWidth="1" bestFit="1"/>
    <col min="26" max="26" style="67" width="20.14785714285714" customWidth="1" bestFit="1"/>
    <col min="27" max="27" style="3" width="13.862142857142858" customWidth="1" bestFit="1"/>
    <col min="28" max="28" style="3" width="29.862142857142857" customWidth="1" bestFit="1"/>
    <col min="29" max="29" style="3" width="25.14785714285714" customWidth="1" bestFit="1"/>
    <col min="30" max="30" style="3" width="23.005" customWidth="1" bestFit="1"/>
    <col min="31" max="31" style="3" width="27.14785714285714" customWidth="1" bestFit="1"/>
    <col min="32" max="32" style="3" width="29.576428571428572" customWidth="1" bestFit="1"/>
    <col min="33" max="33" style="3" width="28.433571428571426" customWidth="1" bestFit="1"/>
    <col min="34" max="34" style="3" width="19.862142857142857" customWidth="1" bestFit="1"/>
    <col min="35" max="35" style="3" width="16.433571428571426" customWidth="1" bestFit="1"/>
    <col min="36" max="36" style="3" width="19.862142857142857" customWidth="1" bestFit="1"/>
    <col min="37" max="37" style="3" width="19.862142857142857" customWidth="1" bestFit="1"/>
    <col min="38" max="38" style="3" width="19.862142857142857" customWidth="1" bestFit="1"/>
    <col min="39" max="39" style="3" width="28.576428571428572" customWidth="1" bestFit="1"/>
    <col min="40" max="40" style="65" width="10.43357142857143" customWidth="1" bestFit="1"/>
    <col min="41" max="41" style="65" width="6.862142857142857" customWidth="1" bestFit="1"/>
    <col min="42" max="42" style="65" width="6.862142857142857" customWidth="1" bestFit="1"/>
    <col min="43" max="43" style="66" width="6.862142857142857" customWidth="1" bestFit="1"/>
    <col min="44" max="44" style="4" width="21.005" customWidth="1" bestFit="1"/>
    <col min="45" max="45" style="4" width="20.433571428571426" customWidth="1" bestFit="1"/>
    <col min="46" max="46" style="4" width="30.862142857142857" customWidth="1" bestFit="1"/>
    <col min="47" max="47" style="65" width="6.862142857142857" customWidth="1" bestFit="1"/>
    <col min="48" max="48" style="65" width="6.862142857142857" customWidth="1" bestFit="1"/>
    <col min="49" max="49" style="65" width="6.862142857142857" customWidth="1" bestFit="1"/>
    <col min="50" max="50" style="65" width="6.862142857142857" customWidth="1" bestFit="1"/>
    <col min="51" max="51" style="65" width="6.862142857142857" customWidth="1" bestFit="1"/>
    <col min="52" max="52" style="65" width="6.862142857142857" customWidth="1" bestFit="1"/>
    <col min="53" max="53" style="65" width="6.862142857142857" customWidth="1" bestFit="1"/>
    <col min="54" max="54" style="65" width="6.862142857142857" customWidth="1" bestFit="1"/>
    <col min="55" max="55" style="65" width="5.147857142857143" customWidth="1" bestFit="1"/>
    <col min="56" max="56" style="65" width="5.862142857142857" customWidth="1" bestFit="1"/>
    <col min="57" max="57" style="66" width="6.862142857142857" customWidth="1" bestFit="1"/>
    <col min="58" max="58" style="66" width="6.862142857142857" customWidth="1" bestFit="1"/>
    <col min="59" max="59" style="65" width="6.862142857142857" customWidth="1" bestFit="1"/>
    <col min="60" max="60" style="4" width="22.862142857142857" customWidth="1" bestFit="1"/>
    <col min="61" max="61" style="65" width="6.862142857142857" customWidth="1" bestFit="1"/>
    <col min="62" max="62" style="3" width="24.14785714285714" customWidth="1" bestFit="1"/>
    <col min="63" max="63" style="16" width="12.147857142857141" customWidth="1" bestFit="1"/>
    <col min="64" max="64" style="3" width="20.862142857142857" customWidth="1" bestFit="1"/>
    <col min="65" max="65" style="16" width="13.005" customWidth="1" bestFit="1"/>
  </cols>
  <sheetData>
    <row x14ac:dyDescent="0.25" r="1" customHeight="1" ht="31.5" customFormat="1" s="19">
      <c r="A1" s="20" t="s">
        <v>1310</v>
      </c>
      <c r="B1" s="21" t="s">
        <v>1311</v>
      </c>
      <c r="C1" s="20" t="s">
        <v>1312</v>
      </c>
      <c r="D1" s="20" t="s">
        <v>1313</v>
      </c>
      <c r="E1" s="22" t="s">
        <v>1314</v>
      </c>
      <c r="F1" s="23" t="s">
        <v>1315</v>
      </c>
      <c r="G1" s="24" t="s">
        <v>1316</v>
      </c>
      <c r="H1" s="24" t="s">
        <v>1317</v>
      </c>
      <c r="I1" s="25" t="s">
        <v>1318</v>
      </c>
      <c r="J1" s="26" t="s">
        <v>1319</v>
      </c>
      <c r="K1" s="26" t="s">
        <v>1320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6"/>
      <c r="W1" s="26"/>
      <c r="X1" s="26" t="s">
        <v>1321</v>
      </c>
      <c r="Y1" s="26" t="s">
        <v>1322</v>
      </c>
      <c r="Z1" s="28" t="s">
        <v>1323</v>
      </c>
      <c r="AA1" s="26" t="s">
        <v>1324</v>
      </c>
      <c r="AB1" s="29"/>
      <c r="AC1" s="29"/>
      <c r="AD1" s="29"/>
      <c r="AE1" s="29"/>
      <c r="AF1" s="29"/>
      <c r="AG1" s="29"/>
      <c r="AH1" s="29" t="s">
        <v>1325</v>
      </c>
      <c r="AI1" s="29" t="s">
        <v>1326</v>
      </c>
      <c r="AJ1" s="29" t="s">
        <v>1327</v>
      </c>
      <c r="AK1" s="29" t="s">
        <v>1328</v>
      </c>
      <c r="AL1" s="29" t="s">
        <v>1329</v>
      </c>
      <c r="AM1" s="29" t="s">
        <v>1330</v>
      </c>
      <c r="AN1" s="30" t="s">
        <v>1331</v>
      </c>
      <c r="AO1" s="31" t="s">
        <v>1332</v>
      </c>
      <c r="AP1" s="31" t="s">
        <v>1333</v>
      </c>
      <c r="AQ1" s="32" t="s">
        <v>1334</v>
      </c>
      <c r="AR1" s="33" t="s">
        <v>1335</v>
      </c>
      <c r="AS1" s="23" t="s">
        <v>1336</v>
      </c>
      <c r="AT1" s="34" t="s">
        <v>1337</v>
      </c>
      <c r="AU1" s="31" t="s">
        <v>1338</v>
      </c>
      <c r="AV1" s="31" t="s">
        <v>1339</v>
      </c>
      <c r="AW1" s="31" t="s">
        <v>1340</v>
      </c>
      <c r="AX1" s="31" t="s">
        <v>1341</v>
      </c>
      <c r="AY1" s="31" t="s">
        <v>1342</v>
      </c>
      <c r="AZ1" s="31" t="s">
        <v>1343</v>
      </c>
      <c r="BA1" s="31" t="s">
        <v>1344</v>
      </c>
      <c r="BB1" s="31" t="s">
        <v>1345</v>
      </c>
      <c r="BC1" s="22" t="s">
        <v>1346</v>
      </c>
      <c r="BD1" s="22" t="s">
        <v>1347</v>
      </c>
      <c r="BE1" s="35" t="s">
        <v>1348</v>
      </c>
      <c r="BF1" s="36" t="s">
        <v>1349</v>
      </c>
      <c r="BG1" s="22" t="s">
        <v>1350</v>
      </c>
      <c r="BH1" s="34" t="s">
        <v>1351</v>
      </c>
      <c r="BI1" s="22" t="s">
        <v>1352</v>
      </c>
      <c r="BJ1" s="33" t="s">
        <v>1353</v>
      </c>
      <c r="BK1" s="37" t="s">
        <v>1354</v>
      </c>
      <c r="BL1" s="38" t="s">
        <v>1355</v>
      </c>
      <c r="BM1" s="39" t="s">
        <v>1356</v>
      </c>
    </row>
    <row x14ac:dyDescent="0.25" r="2" customHeight="1" ht="36.7" customFormat="1" s="19">
      <c r="A2" s="20" t="s">
        <v>1357</v>
      </c>
      <c r="B2" s="21" t="s">
        <v>1358</v>
      </c>
      <c r="C2" s="20"/>
      <c r="D2" s="20"/>
      <c r="E2" s="22" t="s">
        <v>1359</v>
      </c>
      <c r="F2" s="23" t="s">
        <v>1360</v>
      </c>
      <c r="G2" s="24" t="s">
        <v>1361</v>
      </c>
      <c r="H2" s="24" t="s">
        <v>1362</v>
      </c>
      <c r="I2" s="25" t="s">
        <v>1363</v>
      </c>
      <c r="J2" s="26" t="s">
        <v>1364</v>
      </c>
      <c r="K2" s="26" t="s">
        <v>1365</v>
      </c>
      <c r="L2" s="27">
        <v>1</v>
      </c>
      <c r="M2" s="27">
        <v>2</v>
      </c>
      <c r="N2" s="27">
        <v>3</v>
      </c>
      <c r="O2" s="27">
        <v>4</v>
      </c>
      <c r="P2" s="27">
        <v>5</v>
      </c>
      <c r="Q2" s="27">
        <v>6</v>
      </c>
      <c r="R2" s="27">
        <v>7</v>
      </c>
      <c r="S2" s="27">
        <v>8</v>
      </c>
      <c r="T2" s="27">
        <v>9</v>
      </c>
      <c r="U2" s="27">
        <v>10</v>
      </c>
      <c r="V2" s="26" t="s">
        <v>1366</v>
      </c>
      <c r="W2" s="26" t="s">
        <v>1366</v>
      </c>
      <c r="X2" s="26" t="s">
        <v>1367</v>
      </c>
      <c r="Y2" s="26" t="s">
        <v>1368</v>
      </c>
      <c r="Z2" s="28" t="s">
        <v>1369</v>
      </c>
      <c r="AA2" s="26" t="s">
        <v>1370</v>
      </c>
      <c r="AB2" s="29" t="s">
        <v>1371</v>
      </c>
      <c r="AC2" s="29" t="s">
        <v>1372</v>
      </c>
      <c r="AD2" s="29" t="s">
        <v>1373</v>
      </c>
      <c r="AE2" s="29" t="s">
        <v>1374</v>
      </c>
      <c r="AF2" s="29" t="s">
        <v>1375</v>
      </c>
      <c r="AG2" s="29" t="s">
        <v>1376</v>
      </c>
      <c r="AH2" s="29"/>
      <c r="AI2" s="29"/>
      <c r="AJ2" s="29"/>
      <c r="AK2" s="29"/>
      <c r="AL2" s="29"/>
      <c r="AM2" s="29"/>
      <c r="AN2" s="30" t="s">
        <v>1377</v>
      </c>
      <c r="AO2" s="31" t="s">
        <v>1378</v>
      </c>
      <c r="AP2" s="31" t="s">
        <v>1379</v>
      </c>
      <c r="AQ2" s="32" t="s">
        <v>1380</v>
      </c>
      <c r="AR2" s="33" t="s">
        <v>1381</v>
      </c>
      <c r="AS2" s="23" t="s">
        <v>1382</v>
      </c>
      <c r="AT2" s="34" t="s">
        <v>1383</v>
      </c>
      <c r="AU2" s="31" t="s">
        <v>1384</v>
      </c>
      <c r="AV2" s="31" t="s">
        <v>1385</v>
      </c>
      <c r="AW2" s="31" t="s">
        <v>1386</v>
      </c>
      <c r="AX2" s="31" t="s">
        <v>1387</v>
      </c>
      <c r="AY2" s="31" t="s">
        <v>1388</v>
      </c>
      <c r="AZ2" s="31" t="s">
        <v>1389</v>
      </c>
      <c r="BA2" s="31" t="s">
        <v>1390</v>
      </c>
      <c r="BB2" s="31" t="s">
        <v>1391</v>
      </c>
      <c r="BC2" s="22" t="s">
        <v>1392</v>
      </c>
      <c r="BD2" s="22" t="s">
        <v>1393</v>
      </c>
      <c r="BE2" s="35" t="s">
        <v>1394</v>
      </c>
      <c r="BF2" s="36" t="s">
        <v>1395</v>
      </c>
      <c r="BG2" s="22" t="s">
        <v>1396</v>
      </c>
      <c r="BH2" s="34" t="s">
        <v>1397</v>
      </c>
      <c r="BI2" s="22" t="s">
        <v>1398</v>
      </c>
      <c r="BJ2" s="33" t="s">
        <v>1399</v>
      </c>
      <c r="BK2" s="37" t="s">
        <v>1400</v>
      </c>
      <c r="BL2" s="38" t="s">
        <v>1401</v>
      </c>
      <c r="BM2" s="39" t="s">
        <v>1402</v>
      </c>
    </row>
    <row x14ac:dyDescent="0.25" r="3" customHeight="1" ht="18.75">
      <c r="A3" s="40"/>
      <c r="B3" s="41"/>
      <c r="C3" s="40" t="s">
        <v>839</v>
      </c>
      <c r="D3" s="42">
        <f>SUBSTITUTE(C3,"npc_dota_hero_","")</f>
      </c>
      <c r="E3" s="43">
        <v>1</v>
      </c>
      <c r="F3" s="44" t="s">
        <v>1403</v>
      </c>
      <c r="G3" s="45">
        <f>VLOOKUP("npc_dota_hero_"&amp;$D3,__OriginalData!$A$2:$W$122,2,FALSE)</f>
      </c>
      <c r="H3" s="40"/>
      <c r="I3" s="46">
        <f>VLOOKUP("npc_dota_hero_"&amp;$D3,__OriginalData!$A$2:$W$122,3,FALSE)</f>
      </c>
      <c r="J3" s="44"/>
      <c r="K3" s="44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W3" s="44"/>
      <c r="X3" s="45">
        <f>VLOOKUP("npc_dota_hero_"&amp;$D3,__OriginalData!$A$2:$W$122,4,FALSE)</f>
      </c>
      <c r="Y3" s="45">
        <f>VLOOKUP("npc_dota_hero_"&amp;$D3,__OriginalData!$A$2:$W$122,5,FALSE)</f>
      </c>
      <c r="Z3" s="47">
        <f>VLOOKUP("npc_dota_hero_"&amp;$D3,__OriginalData!$A$2:$W$122,6,FALSE)</f>
      </c>
      <c r="AA3" s="47">
        <f>VLOOKUP("npc_dota_hero_"&amp;$D3,__OriginalData!$A$2:$W$122,7,FALSE)</f>
      </c>
      <c r="AB3" s="48"/>
      <c r="AC3" s="49"/>
      <c r="AD3" s="49"/>
      <c r="AE3" s="50"/>
      <c r="AF3" s="49"/>
      <c r="AG3" s="49"/>
      <c r="AH3" s="47">
        <f>VLOOKUP("npc_dota_hero_"&amp;$D3,__OriginalData!$A$2:$W$122,8,FALSE)</f>
      </c>
      <c r="AI3" s="47">
        <f>VLOOKUP("npc_dota_hero_"&amp;$D3,__OriginalData!$A$2:$W$122,9,FALSE)</f>
      </c>
      <c r="AJ3" s="47">
        <f>VLOOKUP("npc_dota_hero_"&amp;$D3,__OriginalData!$A$2:$W$122,10,FALSE)</f>
      </c>
      <c r="AK3" s="47">
        <f>VLOOKUP("npc_dota_hero_"&amp;$D3,__OriginalData!$A$2:$W$122,11,FALSE)</f>
      </c>
      <c r="AL3" s="47">
        <f>VLOOKUP("npc_dota_hero_"&amp;$D3,__OriginalData!$A$2:$W$122,12,FALSE)</f>
      </c>
      <c r="AM3" s="47">
        <f>VLOOKUP("npc_dota_hero_"&amp;$D3,__OriginalData!$A$2:$W$122,13,FALSE)</f>
      </c>
      <c r="AN3" s="43">
        <v>1</v>
      </c>
      <c r="AO3" s="51">
        <v>200</v>
      </c>
      <c r="AP3" s="51">
        <f>VLOOKUP("npc_dota_hero_"&amp;$D3,__OriginalData!$A$2:$W$122,15,FALSE)</f>
      </c>
      <c r="AQ3" s="52">
        <f>VLOOKUP("npc_dota_hero_"&amp;$D3,__OriginalData!$A$2:$W$122,16,FALSE)</f>
      </c>
      <c r="AR3" s="47">
        <f>IF(VLOOKUP("npc_dota_hero_"&amp;$D3,__OriginalData!$A$2:$W$122,17,FALSE)="nil","",VLOOKUP("npc_dota_hero_"&amp;$D3,__OriginalData!$A$2:$W$122,17,FALSE))</f>
      </c>
      <c r="AS3" s="49" t="s">
        <v>748</v>
      </c>
      <c r="AT3" s="47">
        <f>VLOOKUP("npc_dota_hero_"&amp;$D3,__OriginalData!$A$2:$W$122,19,FALSE)</f>
      </c>
      <c r="AU3" s="43">
        <v>5</v>
      </c>
      <c r="AV3" s="43">
        <v>0</v>
      </c>
      <c r="AW3" s="43">
        <v>500</v>
      </c>
      <c r="AX3" s="43">
        <v>0</v>
      </c>
      <c r="AY3" s="43">
        <v>100</v>
      </c>
      <c r="AZ3" s="43">
        <v>0</v>
      </c>
      <c r="BA3" s="43">
        <v>0</v>
      </c>
      <c r="BB3" s="43">
        <v>0</v>
      </c>
      <c r="BC3" s="43">
        <v>50</v>
      </c>
      <c r="BD3" s="43">
        <v>60</v>
      </c>
      <c r="BE3" s="52">
        <v>1.5</v>
      </c>
      <c r="BF3" s="52">
        <f>VLOOKUP("npc_dota_hero_"&amp;$D3,__OriginalData!$A$2:$W$122,20,FALSE)</f>
      </c>
      <c r="BG3" s="51">
        <f>VLOOKUP("npc_dota_hero_"&amp;$D3,__OriginalData!$A$2:$W$122,21,FALSE)</f>
      </c>
      <c r="BH3" s="49" t="s">
        <v>1404</v>
      </c>
      <c r="BI3" s="43">
        <v>70</v>
      </c>
      <c r="BJ3" s="47">
        <f>IF(VLOOKUP("npc_dota_hero_"&amp;$D3,__OriginalData!$A$2:$W$122,22,FALSE)="nil","",VLOOKUP("npc_dota_hero_"&amp;$D3,__OriginalData!$A$2:$W$122,22,FALSE))</f>
      </c>
      <c r="BK3" s="51">
        <f>IF(VLOOKUP("npc_dota_hero_"&amp;$D3,__OriginalData!$A$2:$W$122,23,FALSE)="nil","",VLOOKUP("npc_dota_hero_"&amp;$D3,__OriginalData!$A$2:$W$122,23,FALSE))</f>
      </c>
      <c r="BL3" s="1"/>
      <c r="BM3" s="53">
        <v>1</v>
      </c>
    </row>
    <row x14ac:dyDescent="0.25" r="4" customHeight="1" ht="18.75">
      <c r="A4" s="40" t="s">
        <v>1405</v>
      </c>
      <c r="B4" s="41">
        <v>1</v>
      </c>
      <c r="C4" s="42">
        <f>C3&amp;"_1"</f>
      </c>
      <c r="D4" s="42">
        <f>D3</f>
      </c>
      <c r="E4" s="43">
        <v>1</v>
      </c>
      <c r="F4" s="44" t="s">
        <v>1403</v>
      </c>
      <c r="G4" s="45">
        <f>VLOOKUP("npc_dota_hero_"&amp;$D4,__OriginalData!$A$2:$W$122,2,FALSE)</f>
      </c>
      <c r="H4" s="40"/>
      <c r="I4" s="46">
        <v>0.85</v>
      </c>
      <c r="J4" s="44"/>
      <c r="K4" s="44"/>
      <c r="L4" s="54">
        <v>123</v>
      </c>
      <c r="M4" s="54">
        <v>223</v>
      </c>
      <c r="N4" s="55"/>
      <c r="O4" s="55"/>
      <c r="P4" s="55"/>
      <c r="Q4" s="43"/>
      <c r="R4" s="43"/>
      <c r="S4" s="43"/>
      <c r="T4" s="43"/>
      <c r="U4" s="43"/>
      <c r="V4" s="44"/>
      <c r="W4" s="44"/>
      <c r="X4" s="45">
        <f>VLOOKUP("npc_dota_hero_"&amp;$D4,__OriginalData!$A$2:$W$122,4,FALSE)</f>
      </c>
      <c r="Y4" s="45">
        <f>VLOOKUP("npc_dota_hero_"&amp;$D4,__OriginalData!$A$2:$W$122,5,FALSE)</f>
      </c>
      <c r="Z4" s="47">
        <f>VLOOKUP("npc_dota_hero_"&amp;$D4,__OriginalData!$A$2:$W$122,6,FALSE)</f>
      </c>
      <c r="AA4" s="47">
        <f>VLOOKUP("npc_dota_hero_"&amp;$D4,__OriginalData!$A$2:$W$122,7,FALSE)</f>
      </c>
      <c r="AB4" s="44"/>
      <c r="AC4" s="49"/>
      <c r="AD4" s="49"/>
      <c r="AE4" s="50"/>
      <c r="AF4" s="49"/>
      <c r="AG4" s="49"/>
      <c r="AH4" s="47">
        <f>VLOOKUP("npc_dota_hero_"&amp;$D4,__OriginalData!$A$2:$W$122,8,FALSE)</f>
      </c>
      <c r="AI4" s="47">
        <f>VLOOKUP("npc_dota_hero_"&amp;$D4,__OriginalData!$A$2:$W$122,9,FALSE)</f>
      </c>
      <c r="AJ4" s="47">
        <f>VLOOKUP("npc_dota_hero_"&amp;$D4,__OriginalData!$A$2:$W$122,10,FALSE)</f>
      </c>
      <c r="AK4" s="47">
        <f>VLOOKUP("npc_dota_hero_"&amp;$D4,__OriginalData!$A$2:$W$122,11,FALSE)</f>
      </c>
      <c r="AL4" s="47">
        <f>VLOOKUP("npc_dota_hero_"&amp;$D4,__OriginalData!$A$2:$W$122,12,FALSE)</f>
      </c>
      <c r="AM4" s="47">
        <f>VLOOKUP("npc_dota_hero_"&amp;$D4,__OriginalData!$A$2:$W$122,13,FALSE)</f>
      </c>
      <c r="AN4" s="43">
        <v>1</v>
      </c>
      <c r="AO4" s="43">
        <f>AO3</f>
      </c>
      <c r="AP4" s="51">
        <f>VLOOKUP("npc_dota_hero_"&amp;$D4,__OriginalData!$A$2:$W$122,15,FALSE)</f>
      </c>
      <c r="AQ4" s="52">
        <f>VLOOKUP("npc_dota_hero_"&amp;$D4,__OriginalData!$A$2:$W$122,16,FALSE)</f>
      </c>
      <c r="AR4" s="47">
        <f>IF(VLOOKUP("npc_dota_hero_"&amp;$D4,__OriginalData!$A$2:$W$122,17,FALSE)="nil","",VLOOKUP("npc_dota_hero_"&amp;$D4,__OriginalData!$A$2:$W$122,17,FALSE))</f>
      </c>
      <c r="AS4" s="49" t="s">
        <v>748</v>
      </c>
      <c r="AT4" s="47">
        <f>VLOOKUP("npc_dota_hero_"&amp;$D4,__OriginalData!$A$2:$W$122,19,FALSE)</f>
      </c>
      <c r="AU4" s="43">
        <v>5</v>
      </c>
      <c r="AV4" s="43">
        <v>0</v>
      </c>
      <c r="AW4" s="43">
        <v>500</v>
      </c>
      <c r="AX4" s="43">
        <v>0</v>
      </c>
      <c r="AY4" s="43">
        <v>100</v>
      </c>
      <c r="AZ4" s="43">
        <v>0</v>
      </c>
      <c r="BA4" s="43">
        <v>0</v>
      </c>
      <c r="BB4" s="43">
        <v>0</v>
      </c>
      <c r="BC4" s="43">
        <f>BC3</f>
      </c>
      <c r="BD4" s="43">
        <f>BD3</f>
      </c>
      <c r="BE4" s="52">
        <v>1.5</v>
      </c>
      <c r="BF4" s="52">
        <f>VLOOKUP("npc_dota_hero_"&amp;$D4,__OriginalData!$A$2:$W$122,20,FALSE)</f>
      </c>
      <c r="BG4" s="51">
        <f>VLOOKUP("npc_dota_hero_"&amp;$D4,__OriginalData!$A$2:$W$122,21,FALSE)</f>
      </c>
      <c r="BH4" s="49" t="s">
        <v>1404</v>
      </c>
      <c r="BI4" s="43">
        <v>70</v>
      </c>
      <c r="BJ4" s="47">
        <f>IF(VLOOKUP("npc_dota_hero_"&amp;$D4,__OriginalData!$A$2:$W$122,22,FALSE)="nil","",VLOOKUP("npc_dota_hero_"&amp;$D4,__OriginalData!$A$2:$W$122,22,FALSE))</f>
      </c>
      <c r="BK4" s="51">
        <f>IF(VLOOKUP("npc_dota_hero_"&amp;$D4,__OriginalData!$A$2:$W$122,23,FALSE)="nil","",VLOOKUP("npc_dota_hero_"&amp;$D4,__OriginalData!$A$2:$W$122,23,FALSE))</f>
      </c>
      <c r="BL4" s="56"/>
      <c r="BM4" s="57">
        <v>1</v>
      </c>
    </row>
    <row x14ac:dyDescent="0.25" r="5" customHeight="1" ht="18.75">
      <c r="A5" s="58"/>
      <c r="B5" s="55"/>
      <c r="C5" s="58"/>
      <c r="D5" s="58"/>
      <c r="E5" s="59"/>
      <c r="F5" s="1"/>
      <c r="G5" s="58"/>
      <c r="H5" s="58"/>
      <c r="I5" s="60"/>
      <c r="J5" s="1"/>
      <c r="K5" s="1"/>
      <c r="L5" s="7"/>
      <c r="M5" s="7"/>
      <c r="N5" s="7"/>
      <c r="O5" s="7"/>
      <c r="P5" s="7"/>
      <c r="Q5" s="7"/>
      <c r="R5" s="7"/>
      <c r="S5" s="7"/>
      <c r="T5" s="7"/>
      <c r="U5" s="7"/>
      <c r="V5" s="1"/>
      <c r="W5" s="1"/>
      <c r="X5" s="1"/>
      <c r="Y5" s="1"/>
      <c r="Z5" s="6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59"/>
      <c r="AO5" s="59"/>
      <c r="AP5" s="59"/>
      <c r="AQ5" s="60"/>
      <c r="AR5" s="62"/>
      <c r="AS5" s="62"/>
      <c r="AT5" s="62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60"/>
      <c r="BF5" s="60"/>
      <c r="BG5" s="59"/>
      <c r="BH5" s="62"/>
      <c r="BI5" s="59"/>
      <c r="BJ5" s="1"/>
      <c r="BK5" s="7"/>
      <c r="BL5" s="1"/>
      <c r="BM5" s="7"/>
    </row>
    <row x14ac:dyDescent="0.25" r="6" customHeight="1" ht="18.75">
      <c r="A6" s="58"/>
      <c r="B6" s="55"/>
      <c r="C6" s="58"/>
      <c r="D6" s="58"/>
      <c r="E6" s="59"/>
      <c r="F6" s="1"/>
      <c r="G6" s="58"/>
      <c r="H6" s="58"/>
      <c r="I6" s="60"/>
      <c r="J6" s="1"/>
      <c r="K6" s="1"/>
      <c r="L6" s="7"/>
      <c r="M6" s="7"/>
      <c r="N6" s="7"/>
      <c r="O6" s="7"/>
      <c r="P6" s="7"/>
      <c r="Q6" s="7"/>
      <c r="R6" s="7"/>
      <c r="S6" s="7"/>
      <c r="T6" s="7"/>
      <c r="U6" s="7"/>
      <c r="V6" s="1"/>
      <c r="W6" s="1"/>
      <c r="X6" s="1"/>
      <c r="Y6" s="1"/>
      <c r="Z6" s="6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59"/>
      <c r="AO6" s="59"/>
      <c r="AP6" s="59"/>
      <c r="AQ6" s="60"/>
      <c r="AR6" s="62"/>
      <c r="AS6" s="62"/>
      <c r="AT6" s="62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60"/>
      <c r="BF6" s="60"/>
      <c r="BG6" s="59"/>
      <c r="BH6" s="62"/>
      <c r="BI6" s="59"/>
      <c r="BJ6" s="1"/>
      <c r="BK6" s="7"/>
      <c r="BL6" s="1"/>
      <c r="BM6" s="7"/>
    </row>
    <row x14ac:dyDescent="0.25" r="7" customHeight="1" ht="18.75">
      <c r="A7" s="58"/>
      <c r="B7" s="55"/>
      <c r="C7" s="58"/>
      <c r="D7" s="58"/>
      <c r="E7" s="59"/>
      <c r="F7" s="1"/>
      <c r="G7" s="58"/>
      <c r="H7" s="58"/>
      <c r="I7" s="60"/>
      <c r="J7" s="1"/>
      <c r="K7" s="1"/>
      <c r="L7" s="7"/>
      <c r="M7" s="7"/>
      <c r="N7" s="7"/>
      <c r="O7" s="7"/>
      <c r="P7" s="7"/>
      <c r="Q7" s="7"/>
      <c r="R7" s="7"/>
      <c r="S7" s="7"/>
      <c r="T7" s="7"/>
      <c r="U7" s="7"/>
      <c r="V7" s="1"/>
      <c r="W7" s="1"/>
      <c r="X7" s="1"/>
      <c r="Y7" s="1"/>
      <c r="Z7" s="6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59"/>
      <c r="AO7" s="59"/>
      <c r="AP7" s="59"/>
      <c r="AQ7" s="60"/>
      <c r="AR7" s="62"/>
      <c r="AS7" s="62"/>
      <c r="AT7" s="62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60"/>
      <c r="BF7" s="60"/>
      <c r="BG7" s="59"/>
      <c r="BH7" s="62"/>
      <c r="BI7" s="59"/>
      <c r="BJ7" s="1"/>
      <c r="BK7" s="7"/>
      <c r="BL7" s="1"/>
      <c r="BM7" s="7"/>
    </row>
    <row x14ac:dyDescent="0.25" r="8" customHeight="1" ht="18.75">
      <c r="A8" s="58"/>
      <c r="B8" s="55"/>
      <c r="C8" s="58"/>
      <c r="D8" s="58"/>
      <c r="E8" s="59"/>
      <c r="F8" s="1"/>
      <c r="G8" s="58"/>
      <c r="H8" s="58"/>
      <c r="I8" s="60"/>
      <c r="J8" s="1"/>
      <c r="K8" s="1"/>
      <c r="L8" s="7"/>
      <c r="M8" s="7"/>
      <c r="N8" s="7"/>
      <c r="O8" s="7"/>
      <c r="P8" s="7"/>
      <c r="Q8" s="7"/>
      <c r="R8" s="7"/>
      <c r="S8" s="7"/>
      <c r="T8" s="7"/>
      <c r="U8" s="7"/>
      <c r="V8" s="1"/>
      <c r="W8" s="1"/>
      <c r="X8" s="1"/>
      <c r="Y8" s="1"/>
      <c r="Z8" s="6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59"/>
      <c r="AO8" s="59"/>
      <c r="AP8" s="59"/>
      <c r="AQ8" s="60"/>
      <c r="AR8" s="62"/>
      <c r="AS8" s="62"/>
      <c r="AT8" s="62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60"/>
      <c r="BF8" s="60"/>
      <c r="BG8" s="59"/>
      <c r="BH8" s="62"/>
      <c r="BI8" s="59"/>
      <c r="BJ8" s="1"/>
      <c r="BK8" s="7"/>
      <c r="BL8" s="1"/>
      <c r="BM8" s="7"/>
    </row>
    <row x14ac:dyDescent="0.25" r="9" customHeight="1" ht="18.75">
      <c r="A9" s="58"/>
      <c r="B9" s="55"/>
      <c r="C9" s="58"/>
      <c r="D9" s="58"/>
      <c r="E9" s="59"/>
      <c r="F9" s="1"/>
      <c r="G9" s="58"/>
      <c r="H9" s="58"/>
      <c r="I9" s="60"/>
      <c r="J9" s="1"/>
      <c r="K9" s="1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6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59"/>
      <c r="AO9" s="59"/>
      <c r="AP9" s="59"/>
      <c r="AQ9" s="60"/>
      <c r="AR9" s="62"/>
      <c r="AS9" s="62"/>
      <c r="AT9" s="62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60"/>
      <c r="BF9" s="60"/>
      <c r="BG9" s="59"/>
      <c r="BH9" s="62"/>
      <c r="BI9" s="59"/>
      <c r="BJ9" s="1"/>
      <c r="BK9" s="7"/>
      <c r="BL9" s="1"/>
      <c r="BM9" s="7"/>
    </row>
    <row x14ac:dyDescent="0.25" r="10" customHeight="1" ht="18.75">
      <c r="A10" s="58"/>
      <c r="B10" s="55"/>
      <c r="C10" s="58"/>
      <c r="D10" s="58"/>
      <c r="E10" s="59"/>
      <c r="F10" s="1"/>
      <c r="G10" s="58"/>
      <c r="H10" s="58"/>
      <c r="I10" s="60"/>
      <c r="J10" s="1"/>
      <c r="K10" s="1"/>
      <c r="L10" s="7"/>
      <c r="M10" s="7"/>
      <c r="N10" s="7"/>
      <c r="O10" s="7"/>
      <c r="P10" s="7"/>
      <c r="Q10" s="7"/>
      <c r="R10" s="7"/>
      <c r="S10" s="7"/>
      <c r="T10" s="7"/>
      <c r="U10" s="7"/>
      <c r="V10" s="1"/>
      <c r="W10" s="1"/>
      <c r="X10" s="1"/>
      <c r="Y10" s="1"/>
      <c r="Z10" s="6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59"/>
      <c r="AO10" s="59"/>
      <c r="AP10" s="59"/>
      <c r="AQ10" s="60"/>
      <c r="AR10" s="62"/>
      <c r="AS10" s="62"/>
      <c r="AT10" s="62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60"/>
      <c r="BF10" s="60"/>
      <c r="BG10" s="59"/>
      <c r="BH10" s="62"/>
      <c r="BI10" s="59"/>
      <c r="BJ10" s="1"/>
      <c r="BK10" s="7"/>
      <c r="BL10" s="1"/>
      <c r="BM10" s="7"/>
    </row>
    <row x14ac:dyDescent="0.25" r="11" customHeight="1" ht="18.75">
      <c r="A11" s="58"/>
      <c r="B11" s="55"/>
      <c r="C11" s="58"/>
      <c r="D11" s="58"/>
      <c r="E11" s="59"/>
      <c r="F11" s="1"/>
      <c r="G11" s="58"/>
      <c r="H11" s="58"/>
      <c r="I11" s="60"/>
      <c r="J11" s="1"/>
      <c r="K11" s="1"/>
      <c r="L11" s="7"/>
      <c r="M11" s="7"/>
      <c r="N11" s="7"/>
      <c r="O11" s="7"/>
      <c r="P11" s="7"/>
      <c r="Q11" s="7"/>
      <c r="R11" s="7"/>
      <c r="S11" s="7"/>
      <c r="T11" s="7"/>
      <c r="U11" s="7"/>
      <c r="V11" s="1"/>
      <c r="W11" s="1"/>
      <c r="X11" s="1"/>
      <c r="Y11" s="1"/>
      <c r="Z11" s="6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59"/>
      <c r="AO11" s="59"/>
      <c r="AP11" s="59"/>
      <c r="AQ11" s="60"/>
      <c r="AR11" s="62"/>
      <c r="AS11" s="62"/>
      <c r="AT11" s="62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60"/>
      <c r="BF11" s="60"/>
      <c r="BG11" s="59"/>
      <c r="BH11" s="62"/>
      <c r="BI11" s="59"/>
      <c r="BJ11" s="1"/>
      <c r="BK11" s="7"/>
      <c r="BL11" s="1"/>
      <c r="BM11" s="7"/>
    </row>
    <row x14ac:dyDescent="0.25" r="12" customHeight="1" ht="18.75">
      <c r="A12" s="58"/>
      <c r="B12" s="55"/>
      <c r="C12" s="58"/>
      <c r="D12" s="58"/>
      <c r="E12" s="59"/>
      <c r="F12" s="1"/>
      <c r="G12" s="58"/>
      <c r="H12" s="58"/>
      <c r="I12" s="60"/>
      <c r="J12" s="1"/>
      <c r="K12" s="1"/>
      <c r="L12" s="7"/>
      <c r="M12" s="7"/>
      <c r="N12" s="7"/>
      <c r="O12" s="7"/>
      <c r="P12" s="7"/>
      <c r="Q12" s="7"/>
      <c r="R12" s="7"/>
      <c r="S12" s="7"/>
      <c r="T12" s="7"/>
      <c r="U12" s="7"/>
      <c r="V12" s="1"/>
      <c r="W12" s="1"/>
      <c r="X12" s="1"/>
      <c r="Y12" s="1"/>
      <c r="Z12" s="6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59"/>
      <c r="AO12" s="59"/>
      <c r="AP12" s="59"/>
      <c r="AQ12" s="60"/>
      <c r="AR12" s="62"/>
      <c r="AS12" s="62"/>
      <c r="AT12" s="62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60"/>
      <c r="BF12" s="60"/>
      <c r="BG12" s="59"/>
      <c r="BH12" s="62"/>
      <c r="BI12" s="59"/>
      <c r="BJ12" s="1"/>
      <c r="BK12" s="7"/>
      <c r="BL12" s="1"/>
      <c r="BM12" s="7"/>
    </row>
    <row x14ac:dyDescent="0.25" r="13" customHeight="1" ht="18.75">
      <c r="A13" s="58"/>
      <c r="B13" s="55"/>
      <c r="C13" s="58"/>
      <c r="D13" s="58"/>
      <c r="E13" s="59"/>
      <c r="F13" s="1"/>
      <c r="G13" s="58"/>
      <c r="H13" s="58"/>
      <c r="I13" s="60"/>
      <c r="J13" s="1"/>
      <c r="K13" s="1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6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59"/>
      <c r="AO13" s="59"/>
      <c r="AP13" s="59"/>
      <c r="AQ13" s="60"/>
      <c r="AR13" s="62"/>
      <c r="AS13" s="62"/>
      <c r="AT13" s="62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60"/>
      <c r="BF13" s="60"/>
      <c r="BG13" s="59"/>
      <c r="BH13" s="62"/>
      <c r="BI13" s="59"/>
      <c r="BJ13" s="1"/>
      <c r="BK13" s="7"/>
      <c r="BL13" s="1"/>
      <c r="BM13" s="7"/>
    </row>
    <row x14ac:dyDescent="0.25" r="14" customHeight="1" ht="18.75">
      <c r="A14" s="58"/>
      <c r="B14" s="55"/>
      <c r="C14" s="58"/>
      <c r="D14" s="58"/>
      <c r="E14" s="59"/>
      <c r="F14" s="1"/>
      <c r="G14" s="58"/>
      <c r="H14" s="58"/>
      <c r="I14" s="60"/>
      <c r="J14" s="1"/>
      <c r="K14" s="1"/>
      <c r="L14" s="7"/>
      <c r="M14" s="7"/>
      <c r="N14" s="7"/>
      <c r="O14" s="7"/>
      <c r="P14" s="7"/>
      <c r="Q14" s="7"/>
      <c r="R14" s="7"/>
      <c r="S14" s="7"/>
      <c r="T14" s="7"/>
      <c r="U14" s="7"/>
      <c r="V14" s="1"/>
      <c r="W14" s="1"/>
      <c r="X14" s="1"/>
      <c r="Y14" s="1"/>
      <c r="Z14" s="6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59"/>
      <c r="AO14" s="59"/>
      <c r="AP14" s="59"/>
      <c r="AQ14" s="60"/>
      <c r="AR14" s="62"/>
      <c r="AS14" s="62"/>
      <c r="AT14" s="62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60"/>
      <c r="BF14" s="60"/>
      <c r="BG14" s="59"/>
      <c r="BH14" s="62"/>
      <c r="BI14" s="59"/>
      <c r="BJ14" s="1"/>
      <c r="BK14" s="7"/>
      <c r="BL14" s="1"/>
      <c r="BM14" s="7"/>
    </row>
    <row x14ac:dyDescent="0.25" r="15" customHeight="1" ht="18.75">
      <c r="A15" s="58"/>
      <c r="B15" s="55"/>
      <c r="C15" s="58"/>
      <c r="D15" s="58"/>
      <c r="E15" s="59"/>
      <c r="F15" s="1"/>
      <c r="G15" s="58"/>
      <c r="H15" s="58"/>
      <c r="I15" s="60"/>
      <c r="J15" s="1"/>
      <c r="K15" s="1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  <c r="W15" s="1"/>
      <c r="X15" s="1"/>
      <c r="Y15" s="1"/>
      <c r="Z15" s="6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59"/>
      <c r="AO15" s="59"/>
      <c r="AP15" s="59"/>
      <c r="AQ15" s="60"/>
      <c r="AR15" s="62"/>
      <c r="AS15" s="62"/>
      <c r="AT15" s="62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60"/>
      <c r="BF15" s="60"/>
      <c r="BG15" s="59"/>
      <c r="BH15" s="62"/>
      <c r="BI15" s="59"/>
      <c r="BJ15" s="1"/>
      <c r="BK15" s="7"/>
      <c r="BL15" s="1"/>
      <c r="BM15" s="7"/>
    </row>
    <row x14ac:dyDescent="0.25" r="16" customHeight="1" ht="18.75">
      <c r="A16" s="58"/>
      <c r="B16" s="55"/>
      <c r="C16" s="58"/>
      <c r="D16" s="58"/>
      <c r="E16" s="59"/>
      <c r="F16" s="1"/>
      <c r="G16" s="58"/>
      <c r="H16" s="58"/>
      <c r="I16" s="60"/>
      <c r="J16" s="1"/>
      <c r="K16" s="1"/>
      <c r="L16" s="7"/>
      <c r="M16" s="7"/>
      <c r="N16" s="7"/>
      <c r="O16" s="7"/>
      <c r="P16" s="7"/>
      <c r="Q16" s="7"/>
      <c r="R16" s="7"/>
      <c r="S16" s="7"/>
      <c r="T16" s="7"/>
      <c r="U16" s="7"/>
      <c r="V16" s="1"/>
      <c r="W16" s="1"/>
      <c r="X16" s="1"/>
      <c r="Y16" s="1"/>
      <c r="Z16" s="6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59"/>
      <c r="AO16" s="59"/>
      <c r="AP16" s="59"/>
      <c r="AQ16" s="60"/>
      <c r="AR16" s="62"/>
      <c r="AS16" s="62"/>
      <c r="AT16" s="62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60"/>
      <c r="BF16" s="60"/>
      <c r="BG16" s="59"/>
      <c r="BH16" s="62"/>
      <c r="BI16" s="59"/>
      <c r="BJ16" s="1"/>
      <c r="BK16" s="7"/>
      <c r="BL16" s="1"/>
      <c r="BM16" s="7"/>
    </row>
    <row x14ac:dyDescent="0.25" r="17" customHeight="1" ht="18.75">
      <c r="A17" s="58"/>
      <c r="B17" s="55"/>
      <c r="C17" s="58"/>
      <c r="D17" s="58"/>
      <c r="E17" s="59"/>
      <c r="F17" s="1"/>
      <c r="G17" s="58"/>
      <c r="H17" s="58"/>
      <c r="I17" s="60"/>
      <c r="J17" s="1"/>
      <c r="K17" s="1"/>
      <c r="L17" s="7"/>
      <c r="M17" s="7"/>
      <c r="N17" s="7"/>
      <c r="O17" s="7"/>
      <c r="P17" s="7"/>
      <c r="Q17" s="7"/>
      <c r="R17" s="7"/>
      <c r="S17" s="7"/>
      <c r="T17" s="7"/>
      <c r="U17" s="7"/>
      <c r="V17" s="1"/>
      <c r="W17" s="1"/>
      <c r="X17" s="1"/>
      <c r="Y17" s="1"/>
      <c r="Z17" s="6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59"/>
      <c r="AO17" s="59"/>
      <c r="AP17" s="59"/>
      <c r="AQ17" s="60"/>
      <c r="AR17" s="62"/>
      <c r="AS17" s="62"/>
      <c r="AT17" s="62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60"/>
      <c r="BF17" s="60"/>
      <c r="BG17" s="59"/>
      <c r="BH17" s="62"/>
      <c r="BI17" s="59"/>
      <c r="BJ17" s="1"/>
      <c r="BK17" s="7"/>
      <c r="BL17" s="1"/>
      <c r="BM17" s="7"/>
    </row>
    <row x14ac:dyDescent="0.25" r="18" customHeight="1" ht="18.75">
      <c r="A18" s="58"/>
      <c r="B18" s="55"/>
      <c r="C18" s="58"/>
      <c r="D18" s="58"/>
      <c r="E18" s="59"/>
      <c r="F18" s="1"/>
      <c r="G18" s="58"/>
      <c r="H18" s="58"/>
      <c r="I18" s="60"/>
      <c r="J18" s="1"/>
      <c r="K18" s="1"/>
      <c r="L18" s="7"/>
      <c r="M18" s="7"/>
      <c r="N18" s="7"/>
      <c r="O18" s="7"/>
      <c r="P18" s="7"/>
      <c r="Q18" s="7"/>
      <c r="R18" s="7"/>
      <c r="S18" s="7"/>
      <c r="T18" s="7"/>
      <c r="U18" s="7"/>
      <c r="V18" s="1"/>
      <c r="W18" s="1"/>
      <c r="X18" s="1"/>
      <c r="Y18" s="1"/>
      <c r="Z18" s="6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59"/>
      <c r="AO18" s="59"/>
      <c r="AP18" s="59"/>
      <c r="AQ18" s="60"/>
      <c r="AR18" s="62"/>
      <c r="AS18" s="62"/>
      <c r="AT18" s="62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60"/>
      <c r="BF18" s="60"/>
      <c r="BG18" s="59"/>
      <c r="BH18" s="62"/>
      <c r="BI18" s="59"/>
      <c r="BJ18" s="1"/>
      <c r="BK18" s="7"/>
      <c r="BL18" s="1"/>
      <c r="BM18" s="7"/>
    </row>
    <row x14ac:dyDescent="0.25" r="19" customHeight="1" ht="18.75">
      <c r="A19" s="58"/>
      <c r="B19" s="55"/>
      <c r="C19" s="58"/>
      <c r="D19" s="58"/>
      <c r="E19" s="59"/>
      <c r="F19" s="1"/>
      <c r="G19" s="58"/>
      <c r="H19" s="58"/>
      <c r="I19" s="60"/>
      <c r="J19" s="1"/>
      <c r="K19" s="1"/>
      <c r="L19" s="7"/>
      <c r="M19" s="7"/>
      <c r="N19" s="7"/>
      <c r="O19" s="7"/>
      <c r="P19" s="7"/>
      <c r="Q19" s="7"/>
      <c r="R19" s="7"/>
      <c r="S19" s="7"/>
      <c r="T19" s="7"/>
      <c r="U19" s="7"/>
      <c r="V19" s="1"/>
      <c r="W19" s="1"/>
      <c r="X19" s="1"/>
      <c r="Y19" s="1"/>
      <c r="Z19" s="6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59"/>
      <c r="AO19" s="59"/>
      <c r="AP19" s="59"/>
      <c r="AQ19" s="60"/>
      <c r="AR19" s="62"/>
      <c r="AS19" s="62"/>
      <c r="AT19" s="62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60"/>
      <c r="BF19" s="60"/>
      <c r="BG19" s="59"/>
      <c r="BH19" s="62"/>
      <c r="BI19" s="59"/>
      <c r="BJ19" s="1"/>
      <c r="BK19" s="7"/>
      <c r="BL19" s="1"/>
      <c r="BM19" s="7"/>
    </row>
    <row x14ac:dyDescent="0.25" r="20" customHeight="1" ht="18.75">
      <c r="A20" s="58"/>
      <c r="B20" s="55"/>
      <c r="C20" s="58"/>
      <c r="D20" s="58"/>
      <c r="E20" s="59"/>
      <c r="F20" s="1"/>
      <c r="G20" s="58"/>
      <c r="H20" s="58"/>
      <c r="I20" s="60"/>
      <c r="J20" s="1"/>
      <c r="K20" s="1"/>
      <c r="L20" s="7"/>
      <c r="M20" s="7"/>
      <c r="N20" s="7"/>
      <c r="O20" s="7"/>
      <c r="P20" s="7"/>
      <c r="Q20" s="7"/>
      <c r="R20" s="7"/>
      <c r="S20" s="7"/>
      <c r="T20" s="7"/>
      <c r="U20" s="7"/>
      <c r="V20" s="1"/>
      <c r="W20" s="1"/>
      <c r="X20" s="1"/>
      <c r="Y20" s="1"/>
      <c r="Z20" s="6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59"/>
      <c r="AO20" s="59"/>
      <c r="AP20" s="59"/>
      <c r="AQ20" s="60"/>
      <c r="AR20" s="62"/>
      <c r="AS20" s="62"/>
      <c r="AT20" s="62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60"/>
      <c r="BF20" s="60"/>
      <c r="BG20" s="59"/>
      <c r="BH20" s="62"/>
      <c r="BI20" s="59"/>
      <c r="BJ20" s="1"/>
      <c r="BK20" s="7"/>
      <c r="BL20" s="1"/>
      <c r="BM2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2"/>
  <sheetViews>
    <sheetView workbookViewId="0"/>
  </sheetViews>
  <sheetFormatPr defaultRowHeight="15" x14ac:dyDescent="0.25"/>
  <cols>
    <col min="1" max="1" style="3" width="31.14785714285714" customWidth="1" bestFit="1"/>
    <col min="2" max="2" style="3" width="42.86214285714286" customWidth="1" bestFit="1"/>
    <col min="3" max="3" style="15" width="9.005" customWidth="1" bestFit="1"/>
    <col min="4" max="4" style="16" width="16.433571428571426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20.862142857142857" customWidth="1" bestFit="1"/>
    <col min="9" max="9" style="3" width="22.14785714285714" customWidth="1" bestFit="1"/>
    <col min="10" max="10" style="3" width="18.14785714285714" customWidth="1" bestFit="1"/>
    <col min="11" max="11" style="3" width="17.862142857142857" customWidth="1" bestFit="1"/>
    <col min="12" max="12" style="3" width="15.005" customWidth="1" bestFit="1"/>
    <col min="13" max="13" style="3" width="15.147857142857141" customWidth="1" bestFit="1"/>
    <col min="14" max="14" style="16" width="13.576428571428572" customWidth="1" bestFit="1"/>
    <col min="15" max="15" style="17" width="13.576428571428572" customWidth="1" bestFit="1"/>
    <col min="16" max="16" style="18" width="13.576428571428572" customWidth="1" bestFit="1"/>
    <col min="17" max="17" style="16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18" width="13.576428571428572" customWidth="1" bestFit="1"/>
    <col min="21" max="21" style="17" width="13.576428571428572" customWidth="1" bestFit="1"/>
    <col min="22" max="22" style="3" width="13.576428571428572" customWidth="1" bestFit="1"/>
    <col min="23" max="23" style="17" width="13.576428571428572" customWidth="1" bestFit="1"/>
    <col min="24" max="24" style="18" width="13.576428571428572" customWidth="1" bestFit="1"/>
  </cols>
  <sheetData>
    <row x14ac:dyDescent="0.25" r="1" customHeight="1" ht="18.75">
      <c r="A1" s="1" t="s">
        <v>478</v>
      </c>
      <c r="B1" s="1"/>
      <c r="C1" s="5"/>
      <c r="D1" s="6" t="s">
        <v>478</v>
      </c>
      <c r="E1" s="1"/>
      <c r="F1" s="1"/>
      <c r="G1" s="1"/>
      <c r="H1" s="1" t="s">
        <v>479</v>
      </c>
      <c r="I1" s="1" t="s">
        <v>480</v>
      </c>
      <c r="J1" s="1" t="s">
        <v>481</v>
      </c>
      <c r="K1" s="1"/>
      <c r="L1" s="1"/>
      <c r="M1" s="1" t="s">
        <v>1</v>
      </c>
      <c r="N1" s="7"/>
      <c r="O1" s="8"/>
      <c r="P1" s="9"/>
      <c r="Q1" s="7"/>
      <c r="R1" s="1"/>
      <c r="S1" s="1"/>
      <c r="T1" s="9"/>
      <c r="U1" s="8"/>
      <c r="V1" s="1"/>
      <c r="W1" s="8"/>
      <c r="X1" s="9"/>
    </row>
    <row x14ac:dyDescent="0.25" r="2" customHeight="1" ht="18.75">
      <c r="A2" s="1" t="s">
        <v>482</v>
      </c>
      <c r="B2" s="1" t="s">
        <v>483</v>
      </c>
      <c r="C2" s="10">
        <v>0.79000002145767</v>
      </c>
      <c r="D2" s="6" t="s">
        <v>484</v>
      </c>
      <c r="E2" s="1" t="s">
        <v>485</v>
      </c>
      <c r="F2" s="1" t="s">
        <v>486</v>
      </c>
      <c r="G2" s="1" t="s">
        <v>487</v>
      </c>
      <c r="H2" s="1" t="s">
        <v>272</v>
      </c>
      <c r="I2" s="1" t="s">
        <v>273</v>
      </c>
      <c r="J2" s="1" t="s">
        <v>271</v>
      </c>
      <c r="K2" s="1" t="s">
        <v>488</v>
      </c>
      <c r="L2" s="1" t="s">
        <v>488</v>
      </c>
      <c r="M2" s="1" t="s">
        <v>103</v>
      </c>
      <c r="N2" s="6" t="s">
        <v>489</v>
      </c>
      <c r="O2" s="11">
        <v>325</v>
      </c>
      <c r="P2" s="12">
        <v>0.5</v>
      </c>
      <c r="Q2" s="6" t="s">
        <v>489</v>
      </c>
      <c r="R2" s="1" t="s">
        <v>489</v>
      </c>
      <c r="S2" s="1" t="s">
        <v>490</v>
      </c>
      <c r="T2" s="12">
        <v>0.33000001311302</v>
      </c>
      <c r="U2" s="11">
        <v>550</v>
      </c>
      <c r="V2" s="1" t="s">
        <v>491</v>
      </c>
      <c r="W2" s="11">
        <v>900</v>
      </c>
      <c r="X2" s="12">
        <v>1.7000000476837</v>
      </c>
    </row>
    <row x14ac:dyDescent="0.25" r="3" customHeight="1" ht="18.75">
      <c r="A3" s="1" t="s">
        <v>492</v>
      </c>
      <c r="B3" s="1" t="s">
        <v>493</v>
      </c>
      <c r="C3" s="10">
        <v>0.93000000715256</v>
      </c>
      <c r="D3" s="6" t="s">
        <v>494</v>
      </c>
      <c r="E3" s="1" t="s">
        <v>495</v>
      </c>
      <c r="F3" s="1" t="s">
        <v>496</v>
      </c>
      <c r="G3" s="1" t="s">
        <v>497</v>
      </c>
      <c r="H3" s="1" t="s">
        <v>140</v>
      </c>
      <c r="I3" s="1" t="s">
        <v>142</v>
      </c>
      <c r="J3" s="1" t="s">
        <v>144</v>
      </c>
      <c r="K3" s="1" t="s">
        <v>488</v>
      </c>
      <c r="L3" s="1" t="s">
        <v>488</v>
      </c>
      <c r="M3" s="1" t="s">
        <v>49</v>
      </c>
      <c r="N3" s="6" t="s">
        <v>489</v>
      </c>
      <c r="O3" s="11">
        <v>310</v>
      </c>
      <c r="P3" s="12">
        <v>0.5</v>
      </c>
      <c r="Q3" s="6" t="s">
        <v>489</v>
      </c>
      <c r="R3" s="1" t="s">
        <v>489</v>
      </c>
      <c r="S3" s="1" t="s">
        <v>490</v>
      </c>
      <c r="T3" s="12">
        <v>0.56000000238419</v>
      </c>
      <c r="U3" s="11">
        <v>600</v>
      </c>
      <c r="V3" s="1" t="s">
        <v>498</v>
      </c>
      <c r="W3" s="11">
        <v>1000</v>
      </c>
      <c r="X3" s="12">
        <v>1.7000000476837</v>
      </c>
    </row>
    <row x14ac:dyDescent="0.25" r="4" customHeight="1" ht="18.75">
      <c r="A4" s="1" t="s">
        <v>499</v>
      </c>
      <c r="B4" s="1" t="s">
        <v>500</v>
      </c>
      <c r="C4" s="10">
        <v>0.97000002861023</v>
      </c>
      <c r="D4" s="6" t="s">
        <v>501</v>
      </c>
      <c r="E4" s="1" t="s">
        <v>502</v>
      </c>
      <c r="F4" s="1" t="s">
        <v>503</v>
      </c>
      <c r="G4" s="1" t="s">
        <v>504</v>
      </c>
      <c r="H4" s="1" t="s">
        <v>164</v>
      </c>
      <c r="I4" s="1" t="s">
        <v>168</v>
      </c>
      <c r="J4" s="1" t="s">
        <v>166</v>
      </c>
      <c r="K4" s="1" t="s">
        <v>488</v>
      </c>
      <c r="L4" s="1" t="s">
        <v>488</v>
      </c>
      <c r="M4" s="1" t="s">
        <v>57</v>
      </c>
      <c r="N4" s="6" t="s">
        <v>489</v>
      </c>
      <c r="O4" s="11">
        <v>285</v>
      </c>
      <c r="P4" s="12">
        <v>0.69999998807907</v>
      </c>
      <c r="Q4" s="11">
        <v>0</v>
      </c>
      <c r="R4" s="1" t="s">
        <v>489</v>
      </c>
      <c r="S4" s="1" t="s">
        <v>490</v>
      </c>
      <c r="T4" s="12">
        <v>0.64999997615814</v>
      </c>
      <c r="U4" s="11">
        <v>625</v>
      </c>
      <c r="V4" s="1" t="s">
        <v>505</v>
      </c>
      <c r="W4" s="11">
        <v>1250</v>
      </c>
      <c r="X4" s="12">
        <v>1.7000000476837</v>
      </c>
    </row>
    <row x14ac:dyDescent="0.25" r="5" customHeight="1" ht="18.75">
      <c r="A5" s="1" t="s">
        <v>506</v>
      </c>
      <c r="B5" s="1" t="s">
        <v>507</v>
      </c>
      <c r="C5" s="10">
        <v>0.74000000953674</v>
      </c>
      <c r="D5" s="6" t="s">
        <v>508</v>
      </c>
      <c r="E5" s="1" t="s">
        <v>509</v>
      </c>
      <c r="F5" s="1" t="s">
        <v>510</v>
      </c>
      <c r="G5" s="1" t="s">
        <v>511</v>
      </c>
      <c r="H5" s="1" t="s">
        <v>347</v>
      </c>
      <c r="I5" s="1" t="s">
        <v>346</v>
      </c>
      <c r="J5" s="1" t="s">
        <v>348</v>
      </c>
      <c r="K5" s="1" t="s">
        <v>488</v>
      </c>
      <c r="L5" s="1" t="s">
        <v>488</v>
      </c>
      <c r="M5" s="1" t="s">
        <v>153</v>
      </c>
      <c r="N5" s="6" t="s">
        <v>489</v>
      </c>
      <c r="O5" s="11">
        <v>330</v>
      </c>
      <c r="P5" s="12">
        <v>0.5</v>
      </c>
      <c r="Q5" s="6" t="s">
        <v>489</v>
      </c>
      <c r="R5" s="1" t="s">
        <v>489</v>
      </c>
      <c r="S5" s="1" t="s">
        <v>490</v>
      </c>
      <c r="T5" s="12">
        <v>0.5</v>
      </c>
      <c r="U5" s="11">
        <v>630</v>
      </c>
      <c r="V5" s="1" t="s">
        <v>512</v>
      </c>
      <c r="W5" s="11">
        <v>900</v>
      </c>
      <c r="X5" s="12">
        <v>1.7000000476837</v>
      </c>
    </row>
    <row x14ac:dyDescent="0.25" r="6" customHeight="1" ht="18.75">
      <c r="A6" s="1" t="s">
        <v>513</v>
      </c>
      <c r="B6" s="1" t="s">
        <v>514</v>
      </c>
      <c r="C6" s="10">
        <v>0.76999998092651</v>
      </c>
      <c r="D6" s="6" t="s">
        <v>515</v>
      </c>
      <c r="E6" s="1" t="s">
        <v>516</v>
      </c>
      <c r="F6" s="1" t="s">
        <v>517</v>
      </c>
      <c r="G6" s="1" t="s">
        <v>518</v>
      </c>
      <c r="H6" s="1" t="s">
        <v>302</v>
      </c>
      <c r="I6" s="1" t="s">
        <v>301</v>
      </c>
      <c r="J6" s="1" t="s">
        <v>303</v>
      </c>
      <c r="K6" s="1" t="s">
        <v>488</v>
      </c>
      <c r="L6" s="1" t="s">
        <v>488</v>
      </c>
      <c r="M6" s="1" t="s">
        <v>123</v>
      </c>
      <c r="N6" s="6" t="s">
        <v>489</v>
      </c>
      <c r="O6" s="11">
        <v>320</v>
      </c>
      <c r="P6" s="12">
        <v>0.5</v>
      </c>
      <c r="Q6" s="6" t="s">
        <v>489</v>
      </c>
      <c r="R6" s="1" t="s">
        <v>489</v>
      </c>
      <c r="S6" s="1" t="s">
        <v>519</v>
      </c>
      <c r="T6" s="12">
        <v>0.5</v>
      </c>
      <c r="U6" s="11">
        <v>150</v>
      </c>
      <c r="V6" s="1" t="s">
        <v>489</v>
      </c>
      <c r="W6" s="13" t="s">
        <v>489</v>
      </c>
      <c r="X6" s="12">
        <v>1.7000000476837</v>
      </c>
    </row>
    <row x14ac:dyDescent="0.25" r="7" customHeight="1" ht="18.75">
      <c r="A7" s="1" t="s">
        <v>520</v>
      </c>
      <c r="B7" s="1" t="s">
        <v>521</v>
      </c>
      <c r="C7" s="10">
        <v>0.93000000715256</v>
      </c>
      <c r="D7" s="6" t="s">
        <v>522</v>
      </c>
      <c r="E7" s="1" t="s">
        <v>523</v>
      </c>
      <c r="F7" s="1" t="s">
        <v>524</v>
      </c>
      <c r="G7" s="1" t="s">
        <v>525</v>
      </c>
      <c r="H7" s="1" t="s">
        <v>471</v>
      </c>
      <c r="I7" s="1" t="s">
        <v>470</v>
      </c>
      <c r="J7" s="1" t="s">
        <v>469</v>
      </c>
      <c r="K7" s="1" t="s">
        <v>488</v>
      </c>
      <c r="L7" s="1" t="s">
        <v>488</v>
      </c>
      <c r="M7" s="1" t="s">
        <v>235</v>
      </c>
      <c r="N7" s="6" t="s">
        <v>489</v>
      </c>
      <c r="O7" s="11">
        <v>280</v>
      </c>
      <c r="P7" s="12">
        <v>0.69999998807907</v>
      </c>
      <c r="Q7" s="6" t="s">
        <v>489</v>
      </c>
      <c r="R7" s="1" t="s">
        <v>489</v>
      </c>
      <c r="S7" s="1" t="s">
        <v>490</v>
      </c>
      <c r="T7" s="12">
        <v>0.15000000596046</v>
      </c>
      <c r="U7" s="11">
        <v>500</v>
      </c>
      <c r="V7" s="1" t="s">
        <v>526</v>
      </c>
      <c r="W7" s="11">
        <v>1200</v>
      </c>
      <c r="X7" s="12">
        <v>1.7000000476837</v>
      </c>
    </row>
    <row x14ac:dyDescent="0.25" r="8" customHeight="1" ht="18.75">
      <c r="A8" s="1" t="s">
        <v>527</v>
      </c>
      <c r="B8" s="1" t="s">
        <v>528</v>
      </c>
      <c r="C8" s="10">
        <v>0.93000000715256</v>
      </c>
      <c r="D8" s="6" t="s">
        <v>529</v>
      </c>
      <c r="E8" s="1" t="s">
        <v>530</v>
      </c>
      <c r="F8" s="1" t="s">
        <v>531</v>
      </c>
      <c r="G8" s="1" t="s">
        <v>532</v>
      </c>
      <c r="H8" s="1" t="s">
        <v>320</v>
      </c>
      <c r="I8" s="1" t="s">
        <v>321</v>
      </c>
      <c r="J8" s="1" t="s">
        <v>319</v>
      </c>
      <c r="K8" s="1" t="s">
        <v>533</v>
      </c>
      <c r="L8" s="1" t="s">
        <v>488</v>
      </c>
      <c r="M8" s="1" t="s">
        <v>135</v>
      </c>
      <c r="N8" s="6" t="s">
        <v>489</v>
      </c>
      <c r="O8" s="11">
        <v>290</v>
      </c>
      <c r="P8" s="12">
        <v>0.60000002384186</v>
      </c>
      <c r="Q8" s="6" t="s">
        <v>489</v>
      </c>
      <c r="R8" s="1" t="s">
        <v>489</v>
      </c>
      <c r="S8" s="1" t="s">
        <v>519</v>
      </c>
      <c r="T8" s="12">
        <v>0.30000001192093</v>
      </c>
      <c r="U8" s="11">
        <v>150</v>
      </c>
      <c r="V8" s="1" t="s">
        <v>489</v>
      </c>
      <c r="W8" s="13" t="s">
        <v>489</v>
      </c>
      <c r="X8" s="12">
        <v>1.7000000476837</v>
      </c>
    </row>
    <row x14ac:dyDescent="0.25" r="9" customHeight="1" ht="18.75">
      <c r="A9" s="1" t="s">
        <v>534</v>
      </c>
      <c r="B9" s="1" t="s">
        <v>535</v>
      </c>
      <c r="C9" s="10">
        <v>0.83999997377396</v>
      </c>
      <c r="D9" s="6" t="s">
        <v>536</v>
      </c>
      <c r="E9" s="1" t="s">
        <v>537</v>
      </c>
      <c r="F9" s="1" t="s">
        <v>538</v>
      </c>
      <c r="G9" s="1" t="s">
        <v>539</v>
      </c>
      <c r="H9" s="1" t="s">
        <v>419</v>
      </c>
      <c r="I9" s="1" t="s">
        <v>420</v>
      </c>
      <c r="J9" s="1" t="s">
        <v>418</v>
      </c>
      <c r="K9" s="1" t="s">
        <v>488</v>
      </c>
      <c r="L9" s="1" t="s">
        <v>488</v>
      </c>
      <c r="M9" s="1" t="s">
        <v>201</v>
      </c>
      <c r="N9" s="6" t="s">
        <v>489</v>
      </c>
      <c r="O9" s="11">
        <v>300</v>
      </c>
      <c r="P9" s="12">
        <v>0.5</v>
      </c>
      <c r="Q9" s="6" t="s">
        <v>489</v>
      </c>
      <c r="R9" s="1" t="s">
        <v>489</v>
      </c>
      <c r="S9" s="1" t="s">
        <v>519</v>
      </c>
      <c r="T9" s="12">
        <v>0.60000002384186</v>
      </c>
      <c r="U9" s="11">
        <v>150</v>
      </c>
      <c r="V9" s="1" t="s">
        <v>489</v>
      </c>
      <c r="W9" s="13" t="s">
        <v>489</v>
      </c>
      <c r="X9" s="12">
        <v>1.7000000476837</v>
      </c>
    </row>
    <row x14ac:dyDescent="0.25" r="10" customHeight="1" ht="18.75">
      <c r="A10" s="1" t="s">
        <v>540</v>
      </c>
      <c r="B10" s="1" t="s">
        <v>541</v>
      </c>
      <c r="C10" s="10">
        <v>0.87999999523163</v>
      </c>
      <c r="D10" s="6" t="s">
        <v>542</v>
      </c>
      <c r="E10" s="1" t="s">
        <v>543</v>
      </c>
      <c r="F10" s="1" t="s">
        <v>544</v>
      </c>
      <c r="G10" s="1" t="s">
        <v>545</v>
      </c>
      <c r="H10" s="1" t="s">
        <v>387</v>
      </c>
      <c r="I10" s="1" t="s">
        <v>386</v>
      </c>
      <c r="J10" s="1" t="s">
        <v>385</v>
      </c>
      <c r="K10" s="1" t="s">
        <v>488</v>
      </c>
      <c r="L10" s="1" t="s">
        <v>488</v>
      </c>
      <c r="M10" s="1" t="s">
        <v>179</v>
      </c>
      <c r="N10" s="6" t="s">
        <v>489</v>
      </c>
      <c r="O10" s="11">
        <v>290</v>
      </c>
      <c r="P10" s="12">
        <v>0.5</v>
      </c>
      <c r="Q10" s="6" t="s">
        <v>489</v>
      </c>
      <c r="R10" s="1" t="s">
        <v>489</v>
      </c>
      <c r="S10" s="1" t="s">
        <v>519</v>
      </c>
      <c r="T10" s="12">
        <v>0.36000001430511</v>
      </c>
      <c r="U10" s="11">
        <v>150</v>
      </c>
      <c r="V10" s="1" t="s">
        <v>489</v>
      </c>
      <c r="W10" s="11">
        <v>0</v>
      </c>
      <c r="X10" s="12">
        <v>1.7000000476837</v>
      </c>
    </row>
    <row x14ac:dyDescent="0.25" r="11" customHeight="1" ht="18.75">
      <c r="A11" s="1" t="s">
        <v>546</v>
      </c>
      <c r="B11" s="1" t="s">
        <v>547</v>
      </c>
      <c r="C11" s="10">
        <v>0.97000002861023</v>
      </c>
      <c r="D11" s="6" t="s">
        <v>548</v>
      </c>
      <c r="E11" s="1" t="s">
        <v>549</v>
      </c>
      <c r="F11" s="1" t="s">
        <v>550</v>
      </c>
      <c r="G11" s="1" t="s">
        <v>551</v>
      </c>
      <c r="H11" s="1" t="s">
        <v>241</v>
      </c>
      <c r="I11" s="1" t="s">
        <v>242</v>
      </c>
      <c r="J11" s="1" t="s">
        <v>243</v>
      </c>
      <c r="K11" s="1" t="s">
        <v>488</v>
      </c>
      <c r="L11" s="1" t="s">
        <v>488</v>
      </c>
      <c r="M11" s="1" t="s">
        <v>83</v>
      </c>
      <c r="N11" s="6" t="s">
        <v>489</v>
      </c>
      <c r="O11" s="11">
        <v>290</v>
      </c>
      <c r="P11" s="12">
        <v>0.5</v>
      </c>
      <c r="Q11" s="6" t="s">
        <v>489</v>
      </c>
      <c r="R11" s="1" t="s">
        <v>489</v>
      </c>
      <c r="S11" s="1" t="s">
        <v>490</v>
      </c>
      <c r="T11" s="12">
        <v>0.40000000596046</v>
      </c>
      <c r="U11" s="11">
        <v>400</v>
      </c>
      <c r="V11" s="1" t="s">
        <v>552</v>
      </c>
      <c r="W11" s="11">
        <v>1100</v>
      </c>
      <c r="X11" s="12">
        <v>1.7000000476837</v>
      </c>
    </row>
    <row x14ac:dyDescent="0.25" r="12" customHeight="1" ht="18.75">
      <c r="A12" s="1" t="s">
        <v>553</v>
      </c>
      <c r="B12" s="1" t="s">
        <v>554</v>
      </c>
      <c r="C12" s="10">
        <v>0.98000001907349</v>
      </c>
      <c r="D12" s="6" t="s">
        <v>555</v>
      </c>
      <c r="E12" s="1" t="s">
        <v>556</v>
      </c>
      <c r="F12" s="1" t="s">
        <v>557</v>
      </c>
      <c r="G12" s="1" t="s">
        <v>558</v>
      </c>
      <c r="H12" s="1" t="s">
        <v>464</v>
      </c>
      <c r="I12" s="1" t="s">
        <v>463</v>
      </c>
      <c r="J12" s="1" t="s">
        <v>465</v>
      </c>
      <c r="K12" s="1" t="s">
        <v>488</v>
      </c>
      <c r="L12" s="1" t="s">
        <v>488</v>
      </c>
      <c r="M12" s="1" t="s">
        <v>231</v>
      </c>
      <c r="N12" s="6" t="s">
        <v>489</v>
      </c>
      <c r="O12" s="11">
        <v>290</v>
      </c>
      <c r="P12" s="12">
        <v>0.80000001192093</v>
      </c>
      <c r="Q12" s="6" t="s">
        <v>489</v>
      </c>
      <c r="R12" s="1" t="s">
        <v>489</v>
      </c>
      <c r="S12" s="1" t="s">
        <v>490</v>
      </c>
      <c r="T12" s="12">
        <v>0.40000000596046</v>
      </c>
      <c r="U12" s="11">
        <v>600</v>
      </c>
      <c r="V12" s="1" t="s">
        <v>559</v>
      </c>
      <c r="W12" s="11">
        <v>1250</v>
      </c>
      <c r="X12" s="12">
        <v>1.5</v>
      </c>
    </row>
    <row x14ac:dyDescent="0.25" r="13" customHeight="1" ht="18.75">
      <c r="A13" s="1" t="s">
        <v>560</v>
      </c>
      <c r="B13" s="1" t="s">
        <v>561</v>
      </c>
      <c r="C13" s="10">
        <v>0.93000000715256</v>
      </c>
      <c r="D13" s="6" t="s">
        <v>562</v>
      </c>
      <c r="E13" s="1" t="s">
        <v>563</v>
      </c>
      <c r="F13" s="1" t="s">
        <v>564</v>
      </c>
      <c r="G13" s="1" t="s">
        <v>565</v>
      </c>
      <c r="H13" s="1" t="s">
        <v>424</v>
      </c>
      <c r="I13" s="1" t="s">
        <v>425</v>
      </c>
      <c r="J13" s="1" t="s">
        <v>426</v>
      </c>
      <c r="K13" s="1" t="s">
        <v>566</v>
      </c>
      <c r="L13" s="1" t="s">
        <v>488</v>
      </c>
      <c r="M13" s="1" t="s">
        <v>205</v>
      </c>
      <c r="N13" s="6" t="s">
        <v>489</v>
      </c>
      <c r="O13" s="11">
        <v>310</v>
      </c>
      <c r="P13" s="12">
        <v>0.5</v>
      </c>
      <c r="Q13" s="6" t="s">
        <v>489</v>
      </c>
      <c r="R13" s="1" t="s">
        <v>489</v>
      </c>
      <c r="S13" s="1" t="s">
        <v>519</v>
      </c>
      <c r="T13" s="12">
        <v>0.40000000596046</v>
      </c>
      <c r="U13" s="11">
        <v>150</v>
      </c>
      <c r="V13" s="1" t="s">
        <v>489</v>
      </c>
      <c r="W13" s="13" t="s">
        <v>489</v>
      </c>
      <c r="X13" s="12">
        <v>1.7000000476837</v>
      </c>
    </row>
    <row x14ac:dyDescent="0.25" r="14" customHeight="1" ht="18.75">
      <c r="A14" s="1" t="s">
        <v>567</v>
      </c>
      <c r="B14" s="1" t="s">
        <v>568</v>
      </c>
      <c r="C14" s="10">
        <v>0.87999999523163</v>
      </c>
      <c r="D14" s="6" t="s">
        <v>569</v>
      </c>
      <c r="E14" s="1" t="s">
        <v>570</v>
      </c>
      <c r="F14" s="1" t="s">
        <v>571</v>
      </c>
      <c r="G14" s="1" t="s">
        <v>572</v>
      </c>
      <c r="H14" s="1" t="s">
        <v>300</v>
      </c>
      <c r="I14" s="1" t="s">
        <v>298</v>
      </c>
      <c r="J14" s="1" t="s">
        <v>299</v>
      </c>
      <c r="K14" s="1" t="s">
        <v>573</v>
      </c>
      <c r="L14" s="1" t="s">
        <v>574</v>
      </c>
      <c r="M14" s="1" t="s">
        <v>121</v>
      </c>
      <c r="N14" s="6" t="s">
        <v>489</v>
      </c>
      <c r="O14" s="11">
        <v>280</v>
      </c>
      <c r="P14" s="12">
        <v>0.60000002384186</v>
      </c>
      <c r="Q14" s="6" t="s">
        <v>489</v>
      </c>
      <c r="R14" s="1" t="s">
        <v>489</v>
      </c>
      <c r="S14" s="1" t="s">
        <v>490</v>
      </c>
      <c r="T14" s="12">
        <v>0.5</v>
      </c>
      <c r="U14" s="11">
        <v>350</v>
      </c>
      <c r="V14" s="1" t="s">
        <v>575</v>
      </c>
      <c r="W14" s="11">
        <v>1300</v>
      </c>
      <c r="X14" s="12">
        <v>1.5</v>
      </c>
    </row>
    <row x14ac:dyDescent="0.25" r="15" customHeight="1" ht="18.75">
      <c r="A15" s="1" t="s">
        <v>576</v>
      </c>
      <c r="B15" s="1" t="s">
        <v>577</v>
      </c>
      <c r="C15" s="10">
        <v>0.81000000238419</v>
      </c>
      <c r="D15" s="6" t="s">
        <v>578</v>
      </c>
      <c r="E15" s="1" t="s">
        <v>579</v>
      </c>
      <c r="F15" s="1" t="s">
        <v>580</v>
      </c>
      <c r="G15" s="1" t="s">
        <v>581</v>
      </c>
      <c r="H15" s="1" t="s">
        <v>295</v>
      </c>
      <c r="I15" s="1" t="s">
        <v>297</v>
      </c>
      <c r="J15" s="1" t="s">
        <v>296</v>
      </c>
      <c r="K15" s="1" t="s">
        <v>582</v>
      </c>
      <c r="L15" s="1" t="s">
        <v>583</v>
      </c>
      <c r="M15" s="1" t="s">
        <v>119</v>
      </c>
      <c r="N15" s="6" t="s">
        <v>489</v>
      </c>
      <c r="O15" s="11">
        <v>305</v>
      </c>
      <c r="P15" s="12">
        <v>0.60000002384186</v>
      </c>
      <c r="Q15" s="11">
        <v>0</v>
      </c>
      <c r="R15" s="1" t="s">
        <v>489</v>
      </c>
      <c r="S15" s="1" t="s">
        <v>519</v>
      </c>
      <c r="T15" s="12">
        <v>0.44999998807907</v>
      </c>
      <c r="U15" s="11">
        <v>300</v>
      </c>
      <c r="V15" s="1" t="s">
        <v>489</v>
      </c>
      <c r="W15" s="13" t="s">
        <v>489</v>
      </c>
      <c r="X15" s="12">
        <v>1.7000000476837</v>
      </c>
    </row>
    <row x14ac:dyDescent="0.25" r="16" customHeight="1" ht="18.75">
      <c r="A16" s="1" t="s">
        <v>584</v>
      </c>
      <c r="B16" s="1" t="s">
        <v>585</v>
      </c>
      <c r="C16" s="10">
        <v>0.85000002384186</v>
      </c>
      <c r="D16" s="6" t="s">
        <v>586</v>
      </c>
      <c r="E16" s="1" t="s">
        <v>587</v>
      </c>
      <c r="F16" s="1" t="s">
        <v>588</v>
      </c>
      <c r="G16" s="1" t="s">
        <v>589</v>
      </c>
      <c r="H16" s="1" t="s">
        <v>279</v>
      </c>
      <c r="I16" s="1" t="s">
        <v>278</v>
      </c>
      <c r="J16" s="1" t="s">
        <v>277</v>
      </c>
      <c r="K16" s="1" t="s">
        <v>590</v>
      </c>
      <c r="L16" s="1" t="s">
        <v>488</v>
      </c>
      <c r="M16" s="1" t="s">
        <v>107</v>
      </c>
      <c r="N16" s="6" t="s">
        <v>489</v>
      </c>
      <c r="O16" s="11">
        <v>315</v>
      </c>
      <c r="P16" s="12">
        <v>0.5</v>
      </c>
      <c r="Q16" s="6" t="s">
        <v>489</v>
      </c>
      <c r="R16" s="1" t="s">
        <v>489</v>
      </c>
      <c r="S16" s="1" t="s">
        <v>519</v>
      </c>
      <c r="T16" s="12">
        <v>0.55000001192093</v>
      </c>
      <c r="U16" s="11">
        <v>150</v>
      </c>
      <c r="V16" s="1" t="s">
        <v>489</v>
      </c>
      <c r="W16" s="13" t="s">
        <v>489</v>
      </c>
      <c r="X16" s="12">
        <v>1.7000000476837</v>
      </c>
    </row>
    <row x14ac:dyDescent="0.25" r="17" customHeight="1" ht="18.75">
      <c r="A17" s="1" t="s">
        <v>591</v>
      </c>
      <c r="B17" s="1" t="s">
        <v>592</v>
      </c>
      <c r="C17" s="10">
        <v>0.85000002384186</v>
      </c>
      <c r="D17" s="6" t="s">
        <v>593</v>
      </c>
      <c r="E17" s="1" t="s">
        <v>594</v>
      </c>
      <c r="F17" s="1" t="s">
        <v>595</v>
      </c>
      <c r="G17" s="1" t="s">
        <v>596</v>
      </c>
      <c r="H17" s="1" t="s">
        <v>288</v>
      </c>
      <c r="I17" s="1" t="s">
        <v>287</v>
      </c>
      <c r="J17" s="1" t="s">
        <v>286</v>
      </c>
      <c r="K17" s="1" t="s">
        <v>488</v>
      </c>
      <c r="L17" s="1" t="s">
        <v>488</v>
      </c>
      <c r="M17" s="1" t="s">
        <v>113</v>
      </c>
      <c r="N17" s="6" t="s">
        <v>489</v>
      </c>
      <c r="O17" s="11">
        <v>275</v>
      </c>
      <c r="P17" s="12">
        <v>0.5</v>
      </c>
      <c r="Q17" s="11">
        <v>1</v>
      </c>
      <c r="R17" s="1" t="s">
        <v>489</v>
      </c>
      <c r="S17" s="1" t="s">
        <v>490</v>
      </c>
      <c r="T17" s="12">
        <v>0.5</v>
      </c>
      <c r="U17" s="11">
        <v>600</v>
      </c>
      <c r="V17" s="1" t="s">
        <v>597</v>
      </c>
      <c r="W17" s="11">
        <v>1200</v>
      </c>
      <c r="X17" s="12">
        <v>1.7000000476837</v>
      </c>
    </row>
    <row x14ac:dyDescent="0.25" r="18" customHeight="1" ht="18.75">
      <c r="A18" s="1" t="s">
        <v>598</v>
      </c>
      <c r="B18" s="1" t="s">
        <v>599</v>
      </c>
      <c r="C18" s="10">
        <v>0.81000000238419</v>
      </c>
      <c r="D18" s="6" t="s">
        <v>600</v>
      </c>
      <c r="E18" s="1" t="s">
        <v>601</v>
      </c>
      <c r="F18" s="1" t="s">
        <v>602</v>
      </c>
      <c r="G18" s="1" t="s">
        <v>603</v>
      </c>
      <c r="H18" s="1" t="s">
        <v>202</v>
      </c>
      <c r="I18" s="1" t="s">
        <v>200</v>
      </c>
      <c r="J18" s="1" t="s">
        <v>204</v>
      </c>
      <c r="K18" s="1" t="s">
        <v>488</v>
      </c>
      <c r="L18" s="1" t="s">
        <v>488</v>
      </c>
      <c r="M18" s="1" t="s">
        <v>69</v>
      </c>
      <c r="N18" s="11">
        <v>240</v>
      </c>
      <c r="O18" s="11">
        <v>290</v>
      </c>
      <c r="P18" s="12">
        <v>0.5</v>
      </c>
      <c r="Q18" s="6" t="s">
        <v>489</v>
      </c>
      <c r="R18" s="1" t="s">
        <v>489</v>
      </c>
      <c r="S18" s="1" t="s">
        <v>490</v>
      </c>
      <c r="T18" s="12">
        <v>0.40000000596046</v>
      </c>
      <c r="U18" s="11">
        <v>500</v>
      </c>
      <c r="V18" s="1" t="s">
        <v>604</v>
      </c>
      <c r="W18" s="11">
        <v>900</v>
      </c>
      <c r="X18" s="12">
        <v>1.7000000476837</v>
      </c>
    </row>
    <row x14ac:dyDescent="0.25" r="19" customHeight="1" ht="18.75">
      <c r="A19" s="1" t="s">
        <v>605</v>
      </c>
      <c r="B19" s="1" t="s">
        <v>606</v>
      </c>
      <c r="C19" s="10">
        <v>0.5799999833107</v>
      </c>
      <c r="D19" s="6" t="s">
        <v>607</v>
      </c>
      <c r="E19" s="1" t="s">
        <v>489</v>
      </c>
      <c r="F19" s="1" t="s">
        <v>608</v>
      </c>
      <c r="G19" s="1" t="s">
        <v>609</v>
      </c>
      <c r="H19" s="1" t="s">
        <v>393</v>
      </c>
      <c r="I19" s="1" t="s">
        <v>391</v>
      </c>
      <c r="J19" s="1" t="s">
        <v>392</v>
      </c>
      <c r="K19" s="1" t="s">
        <v>488</v>
      </c>
      <c r="L19" s="1" t="s">
        <v>488</v>
      </c>
      <c r="M19" s="1" t="s">
        <v>183</v>
      </c>
      <c r="N19" s="11">
        <v>220</v>
      </c>
      <c r="O19" s="11">
        <v>300</v>
      </c>
      <c r="P19" s="12">
        <v>0.5</v>
      </c>
      <c r="Q19" s="6" t="s">
        <v>489</v>
      </c>
      <c r="R19" s="1" t="s">
        <v>489</v>
      </c>
      <c r="S19" s="1" t="s">
        <v>490</v>
      </c>
      <c r="T19" s="12">
        <v>0.34999999403954</v>
      </c>
      <c r="U19" s="11">
        <v>500</v>
      </c>
      <c r="V19" s="1" t="s">
        <v>610</v>
      </c>
      <c r="W19" s="11">
        <v>1800</v>
      </c>
      <c r="X19" s="12">
        <v>1.6000000238419</v>
      </c>
    </row>
    <row x14ac:dyDescent="0.25" r="20" customHeight="1" ht="18.75">
      <c r="A20" s="1" t="s">
        <v>611</v>
      </c>
      <c r="B20" s="1" t="s">
        <v>612</v>
      </c>
      <c r="C20" s="10">
        <v>1</v>
      </c>
      <c r="D20" s="6" t="s">
        <v>613</v>
      </c>
      <c r="E20" s="1" t="s">
        <v>614</v>
      </c>
      <c r="F20" s="1" t="s">
        <v>615</v>
      </c>
      <c r="G20" s="1" t="s">
        <v>616</v>
      </c>
      <c r="H20" s="1" t="s">
        <v>326</v>
      </c>
      <c r="I20" s="1" t="s">
        <v>325</v>
      </c>
      <c r="J20" s="1" t="s">
        <v>327</v>
      </c>
      <c r="K20" s="1" t="s">
        <v>488</v>
      </c>
      <c r="L20" s="1" t="s">
        <v>488</v>
      </c>
      <c r="M20" s="1" t="s">
        <v>139</v>
      </c>
      <c r="N20" s="6" t="s">
        <v>489</v>
      </c>
      <c r="O20" s="11">
        <v>295</v>
      </c>
      <c r="P20" s="12">
        <v>0.69999998807907</v>
      </c>
      <c r="Q20" s="6" t="s">
        <v>489</v>
      </c>
      <c r="R20" s="1" t="s">
        <v>489</v>
      </c>
      <c r="S20" s="1" t="s">
        <v>490</v>
      </c>
      <c r="T20" s="12">
        <v>0.30000001192093</v>
      </c>
      <c r="U20" s="11">
        <v>620</v>
      </c>
      <c r="V20" s="1" t="s">
        <v>617</v>
      </c>
      <c r="W20" s="11">
        <v>900</v>
      </c>
      <c r="X20" s="12">
        <v>1.7000000476837</v>
      </c>
    </row>
    <row x14ac:dyDescent="0.25" r="21" customHeight="1" ht="18.75">
      <c r="A21" s="1" t="s">
        <v>618</v>
      </c>
      <c r="B21" s="1" t="s">
        <v>619</v>
      </c>
      <c r="C21" s="10">
        <v>0.86000001430511</v>
      </c>
      <c r="D21" s="6" t="s">
        <v>620</v>
      </c>
      <c r="E21" s="1" t="s">
        <v>621</v>
      </c>
      <c r="F21" s="1" t="s">
        <v>622</v>
      </c>
      <c r="G21" s="1" t="s">
        <v>623</v>
      </c>
      <c r="H21" s="1" t="s">
        <v>355</v>
      </c>
      <c r="I21" s="1" t="s">
        <v>356</v>
      </c>
      <c r="J21" s="1" t="s">
        <v>357</v>
      </c>
      <c r="K21" s="1" t="s">
        <v>488</v>
      </c>
      <c r="L21" s="1" t="s">
        <v>488</v>
      </c>
      <c r="M21" s="1" t="s">
        <v>159</v>
      </c>
      <c r="N21" s="6" t="s">
        <v>489</v>
      </c>
      <c r="O21" s="11">
        <v>285</v>
      </c>
      <c r="P21" s="12">
        <v>0.5</v>
      </c>
      <c r="Q21" s="6" t="s">
        <v>489</v>
      </c>
      <c r="R21" s="1" t="s">
        <v>489</v>
      </c>
      <c r="S21" s="1" t="s">
        <v>490</v>
      </c>
      <c r="T21" s="12">
        <v>0.30000001192093</v>
      </c>
      <c r="U21" s="11">
        <v>475</v>
      </c>
      <c r="V21" s="1" t="s">
        <v>624</v>
      </c>
      <c r="W21" s="11">
        <v>2000</v>
      </c>
      <c r="X21" s="12">
        <v>1.7000000476837</v>
      </c>
    </row>
    <row x14ac:dyDescent="0.25" r="22" customHeight="1" ht="18.75">
      <c r="A22" s="1" t="s">
        <v>625</v>
      </c>
      <c r="B22" s="1" t="s">
        <v>626</v>
      </c>
      <c r="C22" s="10">
        <v>0.82499998807907</v>
      </c>
      <c r="D22" s="6" t="s">
        <v>627</v>
      </c>
      <c r="E22" s="1" t="s">
        <v>628</v>
      </c>
      <c r="F22" s="1" t="s">
        <v>629</v>
      </c>
      <c r="G22" s="1" t="s">
        <v>630</v>
      </c>
      <c r="H22" s="1" t="s">
        <v>375</v>
      </c>
      <c r="I22" s="1" t="s">
        <v>374</v>
      </c>
      <c r="J22" s="1" t="s">
        <v>373</v>
      </c>
      <c r="K22" s="1" t="s">
        <v>631</v>
      </c>
      <c r="L22" s="1" t="s">
        <v>488</v>
      </c>
      <c r="M22" s="1" t="s">
        <v>171</v>
      </c>
      <c r="N22" s="6" t="s">
        <v>489</v>
      </c>
      <c r="O22" s="11">
        <v>290</v>
      </c>
      <c r="P22" s="12">
        <v>0.60000002384186</v>
      </c>
      <c r="Q22" s="6" t="s">
        <v>489</v>
      </c>
      <c r="R22" s="1" t="s">
        <v>489</v>
      </c>
      <c r="S22" s="1" t="s">
        <v>519</v>
      </c>
      <c r="T22" s="12">
        <v>0.36000001430511</v>
      </c>
      <c r="U22" s="11">
        <v>150</v>
      </c>
      <c r="V22" s="1" t="s">
        <v>489</v>
      </c>
      <c r="W22" s="13" t="s">
        <v>489</v>
      </c>
      <c r="X22" s="12">
        <v>1.7000000476837</v>
      </c>
    </row>
    <row x14ac:dyDescent="0.25" r="23" customHeight="1" ht="18.75">
      <c r="A23" s="1" t="s">
        <v>632</v>
      </c>
      <c r="B23" s="1" t="s">
        <v>633</v>
      </c>
      <c r="C23" s="10">
        <v>0.64999997615814</v>
      </c>
      <c r="D23" s="6" t="s">
        <v>634</v>
      </c>
      <c r="E23" s="1" t="s">
        <v>635</v>
      </c>
      <c r="F23" s="1" t="s">
        <v>636</v>
      </c>
      <c r="G23" s="1" t="s">
        <v>637</v>
      </c>
      <c r="H23" s="1" t="s">
        <v>110</v>
      </c>
      <c r="I23" s="1" t="s">
        <v>112</v>
      </c>
      <c r="J23" s="1" t="s">
        <v>114</v>
      </c>
      <c r="K23" s="1" t="s">
        <v>488</v>
      </c>
      <c r="L23" s="1" t="s">
        <v>488</v>
      </c>
      <c r="M23" s="1" t="s">
        <v>39</v>
      </c>
      <c r="N23" s="11">
        <v>170</v>
      </c>
      <c r="O23" s="11">
        <v>290</v>
      </c>
      <c r="P23" s="12">
        <v>0.5</v>
      </c>
      <c r="Q23" s="6" t="s">
        <v>489</v>
      </c>
      <c r="R23" s="1" t="s">
        <v>489</v>
      </c>
      <c r="S23" s="1" t="s">
        <v>490</v>
      </c>
      <c r="T23" s="12">
        <v>0.69999998807907</v>
      </c>
      <c r="U23" s="11">
        <v>625</v>
      </c>
      <c r="V23" s="1" t="s">
        <v>638</v>
      </c>
      <c r="W23" s="11">
        <v>900</v>
      </c>
      <c r="X23" s="12">
        <v>1.7000000476837</v>
      </c>
    </row>
    <row x14ac:dyDescent="0.25" r="24" customHeight="1" ht="18.75">
      <c r="A24" s="1" t="s">
        <v>639</v>
      </c>
      <c r="B24" s="1" t="s">
        <v>640</v>
      </c>
      <c r="C24" s="10">
        <v>0.85000002384186</v>
      </c>
      <c r="D24" s="6" t="s">
        <v>641</v>
      </c>
      <c r="E24" s="1" t="s">
        <v>642</v>
      </c>
      <c r="F24" s="1" t="s">
        <v>643</v>
      </c>
      <c r="G24" s="1" t="s">
        <v>644</v>
      </c>
      <c r="H24" s="1" t="s">
        <v>454</v>
      </c>
      <c r="I24" s="1" t="s">
        <v>455</v>
      </c>
      <c r="J24" s="1" t="s">
        <v>456</v>
      </c>
      <c r="K24" s="1" t="s">
        <v>488</v>
      </c>
      <c r="L24" s="1" t="s">
        <v>488</v>
      </c>
      <c r="M24" s="1" t="s">
        <v>225</v>
      </c>
      <c r="N24" s="6" t="s">
        <v>489</v>
      </c>
      <c r="O24" s="11">
        <v>305</v>
      </c>
      <c r="P24" s="12">
        <v>0.69999998807907</v>
      </c>
      <c r="Q24" s="11">
        <v>1</v>
      </c>
      <c r="R24" s="1" t="s">
        <v>489</v>
      </c>
      <c r="S24" s="1" t="s">
        <v>519</v>
      </c>
      <c r="T24" s="12">
        <v>0.34999999403954</v>
      </c>
      <c r="U24" s="11">
        <v>200</v>
      </c>
      <c r="V24" s="1" t="s">
        <v>489</v>
      </c>
      <c r="W24" s="13" t="s">
        <v>489</v>
      </c>
      <c r="X24" s="12">
        <v>1.7000000476837</v>
      </c>
    </row>
    <row x14ac:dyDescent="0.25" r="25" customHeight="1" ht="18.75">
      <c r="A25" s="1" t="s">
        <v>645</v>
      </c>
      <c r="B25" s="1" t="s">
        <v>646</v>
      </c>
      <c r="C25" s="10">
        <v>0.87999999523163</v>
      </c>
      <c r="D25" s="6" t="s">
        <v>647</v>
      </c>
      <c r="E25" s="1" t="s">
        <v>648</v>
      </c>
      <c r="F25" s="1" t="s">
        <v>649</v>
      </c>
      <c r="G25" s="1" t="s">
        <v>650</v>
      </c>
      <c r="H25" s="1" t="s">
        <v>414</v>
      </c>
      <c r="I25" s="1" t="s">
        <v>412</v>
      </c>
      <c r="J25" s="1" t="s">
        <v>413</v>
      </c>
      <c r="K25" s="1" t="s">
        <v>651</v>
      </c>
      <c r="L25" s="1" t="s">
        <v>652</v>
      </c>
      <c r="M25" s="1" t="s">
        <v>197</v>
      </c>
      <c r="N25" s="6" t="s">
        <v>489</v>
      </c>
      <c r="O25" s="11">
        <v>300</v>
      </c>
      <c r="P25" s="12">
        <v>0.69999998807907</v>
      </c>
      <c r="Q25" s="6" t="s">
        <v>489</v>
      </c>
      <c r="R25" s="1" t="s">
        <v>489</v>
      </c>
      <c r="S25" s="1" t="s">
        <v>490</v>
      </c>
      <c r="T25" s="12">
        <v>0.30000001192093</v>
      </c>
      <c r="U25" s="11">
        <v>140</v>
      </c>
      <c r="V25" s="1" t="s">
        <v>653</v>
      </c>
      <c r="W25" s="11">
        <v>900</v>
      </c>
      <c r="X25" s="12">
        <v>1.7000000476837</v>
      </c>
    </row>
    <row x14ac:dyDescent="0.25" r="26" customHeight="1" ht="18.75">
      <c r="A26" s="1" t="s">
        <v>654</v>
      </c>
      <c r="B26" s="1" t="s">
        <v>655</v>
      </c>
      <c r="C26" s="10">
        <v>0.81000000238419</v>
      </c>
      <c r="D26" s="6" t="s">
        <v>656</v>
      </c>
      <c r="E26" s="1" t="s">
        <v>657</v>
      </c>
      <c r="F26" s="1" t="s">
        <v>658</v>
      </c>
      <c r="G26" s="1" t="s">
        <v>659</v>
      </c>
      <c r="H26" s="1" t="s">
        <v>265</v>
      </c>
      <c r="I26" s="1" t="s">
        <v>267</v>
      </c>
      <c r="J26" s="1" t="s">
        <v>266</v>
      </c>
      <c r="K26" s="1" t="s">
        <v>488</v>
      </c>
      <c r="L26" s="1" t="s">
        <v>488</v>
      </c>
      <c r="M26" s="1" t="s">
        <v>99</v>
      </c>
      <c r="N26" s="6" t="s">
        <v>489</v>
      </c>
      <c r="O26" s="11">
        <v>290</v>
      </c>
      <c r="P26" s="12">
        <v>0.60000002384186</v>
      </c>
      <c r="Q26" s="6" t="s">
        <v>489</v>
      </c>
      <c r="R26" s="1" t="s">
        <v>489</v>
      </c>
      <c r="S26" s="1" t="s">
        <v>490</v>
      </c>
      <c r="T26" s="12">
        <v>0.75</v>
      </c>
      <c r="U26" s="11">
        <v>670</v>
      </c>
      <c r="V26" s="1" t="s">
        <v>660</v>
      </c>
      <c r="W26" s="11">
        <v>1000</v>
      </c>
      <c r="X26" s="12">
        <v>1.6000000238419</v>
      </c>
    </row>
    <row x14ac:dyDescent="0.25" r="27" customHeight="1" ht="18.75">
      <c r="A27" s="1" t="s">
        <v>661</v>
      </c>
      <c r="B27" s="1" t="s">
        <v>662</v>
      </c>
      <c r="C27" s="10">
        <v>0.79000002145767</v>
      </c>
      <c r="D27" s="6" t="s">
        <v>663</v>
      </c>
      <c r="E27" s="1" t="s">
        <v>664</v>
      </c>
      <c r="F27" s="1" t="s">
        <v>665</v>
      </c>
      <c r="G27" s="1" t="s">
        <v>666</v>
      </c>
      <c r="H27" s="1" t="s">
        <v>234</v>
      </c>
      <c r="I27" s="1" t="s">
        <v>232</v>
      </c>
      <c r="J27" s="1" t="s">
        <v>230</v>
      </c>
      <c r="K27" s="1" t="s">
        <v>488</v>
      </c>
      <c r="L27" s="1" t="s">
        <v>488</v>
      </c>
      <c r="M27" s="1" t="s">
        <v>79</v>
      </c>
      <c r="N27" s="6" t="s">
        <v>489</v>
      </c>
      <c r="O27" s="11">
        <v>290</v>
      </c>
      <c r="P27" s="12">
        <v>0.5</v>
      </c>
      <c r="Q27" s="11">
        <v>1</v>
      </c>
      <c r="R27" s="1" t="s">
        <v>489</v>
      </c>
      <c r="S27" s="1" t="s">
        <v>490</v>
      </c>
      <c r="T27" s="12">
        <v>0.30000001192093</v>
      </c>
      <c r="U27" s="11">
        <v>400</v>
      </c>
      <c r="V27" s="1" t="s">
        <v>667</v>
      </c>
      <c r="W27" s="11">
        <v>1400</v>
      </c>
      <c r="X27" s="12">
        <v>1.6000000238419</v>
      </c>
    </row>
    <row x14ac:dyDescent="0.25" r="28" customHeight="1" ht="18.75">
      <c r="A28" s="1" t="s">
        <v>668</v>
      </c>
      <c r="B28" s="1" t="s">
        <v>669</v>
      </c>
      <c r="C28" s="10">
        <v>0.75999999046326</v>
      </c>
      <c r="D28" s="6" t="s">
        <v>670</v>
      </c>
      <c r="E28" s="1" t="s">
        <v>671</v>
      </c>
      <c r="F28" s="1" t="s">
        <v>672</v>
      </c>
      <c r="G28" s="1" t="s">
        <v>673</v>
      </c>
      <c r="H28" s="1" t="s">
        <v>218</v>
      </c>
      <c r="I28" s="1" t="s">
        <v>220</v>
      </c>
      <c r="J28" s="1" t="s">
        <v>222</v>
      </c>
      <c r="K28" s="1" t="s">
        <v>674</v>
      </c>
      <c r="L28" s="1" t="s">
        <v>488</v>
      </c>
      <c r="M28" s="1" t="s">
        <v>75</v>
      </c>
      <c r="N28" s="11">
        <v>250</v>
      </c>
      <c r="O28" s="11">
        <v>290</v>
      </c>
      <c r="P28" s="12">
        <v>0.60000002384186</v>
      </c>
      <c r="Q28" s="6" t="s">
        <v>489</v>
      </c>
      <c r="R28" s="1" t="s">
        <v>489</v>
      </c>
      <c r="S28" s="1" t="s">
        <v>490</v>
      </c>
      <c r="T28" s="12">
        <v>0.34999999403954</v>
      </c>
      <c r="U28" s="11">
        <v>550</v>
      </c>
      <c r="V28" s="1" t="s">
        <v>675</v>
      </c>
      <c r="W28" s="11">
        <v>900</v>
      </c>
      <c r="X28" s="12">
        <v>1.7000000476837</v>
      </c>
    </row>
    <row x14ac:dyDescent="0.25" r="29" customHeight="1" ht="18.75">
      <c r="A29" s="1" t="s">
        <v>676</v>
      </c>
      <c r="B29" s="1" t="s">
        <v>677</v>
      </c>
      <c r="C29" s="10">
        <v>0.9200000166893</v>
      </c>
      <c r="D29" s="6" t="s">
        <v>678</v>
      </c>
      <c r="E29" s="1" t="s">
        <v>679</v>
      </c>
      <c r="F29" s="1" t="s">
        <v>680</v>
      </c>
      <c r="G29" s="1" t="s">
        <v>681</v>
      </c>
      <c r="H29" s="1" t="s">
        <v>281</v>
      </c>
      <c r="I29" s="1" t="s">
        <v>280</v>
      </c>
      <c r="J29" s="1" t="s">
        <v>282</v>
      </c>
      <c r="K29" s="1" t="s">
        <v>488</v>
      </c>
      <c r="L29" s="1" t="s">
        <v>488</v>
      </c>
      <c r="M29" s="1" t="s">
        <v>109</v>
      </c>
      <c r="N29" s="6" t="s">
        <v>489</v>
      </c>
      <c r="O29" s="11">
        <v>305</v>
      </c>
      <c r="P29" s="12">
        <v>0.80000001192093</v>
      </c>
      <c r="Q29" s="6" t="s">
        <v>489</v>
      </c>
      <c r="R29" s="1" t="s">
        <v>489</v>
      </c>
      <c r="S29" s="1" t="s">
        <v>519</v>
      </c>
      <c r="T29" s="12">
        <v>0.5</v>
      </c>
      <c r="U29" s="11">
        <v>150</v>
      </c>
      <c r="V29" s="1" t="s">
        <v>489</v>
      </c>
      <c r="W29" s="13" t="s">
        <v>489</v>
      </c>
      <c r="X29" s="12">
        <v>1.7999999523163</v>
      </c>
    </row>
    <row x14ac:dyDescent="0.25" r="30" customHeight="1" ht="18.75">
      <c r="A30" s="1" t="s">
        <v>682</v>
      </c>
      <c r="B30" s="1" t="s">
        <v>683</v>
      </c>
      <c r="C30" s="10">
        <v>0.93999999761581</v>
      </c>
      <c r="D30" s="6" t="s">
        <v>684</v>
      </c>
      <c r="E30" s="1" t="s">
        <v>685</v>
      </c>
      <c r="F30" s="1" t="s">
        <v>686</v>
      </c>
      <c r="G30" s="1" t="s">
        <v>687</v>
      </c>
      <c r="H30" s="1" t="s">
        <v>379</v>
      </c>
      <c r="I30" s="1" t="s">
        <v>381</v>
      </c>
      <c r="J30" s="1" t="s">
        <v>380</v>
      </c>
      <c r="K30" s="1" t="s">
        <v>488</v>
      </c>
      <c r="L30" s="1" t="s">
        <v>488</v>
      </c>
      <c r="M30" s="1" t="s">
        <v>175</v>
      </c>
      <c r="N30" s="6" t="s">
        <v>489</v>
      </c>
      <c r="O30" s="11">
        <v>315</v>
      </c>
      <c r="P30" s="12">
        <v>0.5</v>
      </c>
      <c r="Q30" s="6" t="s">
        <v>489</v>
      </c>
      <c r="R30" s="1" t="s">
        <v>489</v>
      </c>
      <c r="S30" s="1" t="s">
        <v>519</v>
      </c>
      <c r="T30" s="12">
        <v>0.56000000238419</v>
      </c>
      <c r="U30" s="11">
        <v>150</v>
      </c>
      <c r="V30" s="1" t="s">
        <v>489</v>
      </c>
      <c r="W30" s="11">
        <v>0</v>
      </c>
      <c r="X30" s="12">
        <v>1.7000000476837</v>
      </c>
    </row>
    <row x14ac:dyDescent="0.25" r="31" customHeight="1" ht="18.75">
      <c r="A31" s="1" t="s">
        <v>688</v>
      </c>
      <c r="B31" s="1" t="s">
        <v>689</v>
      </c>
      <c r="C31" s="10">
        <v>0.89999997615814</v>
      </c>
      <c r="D31" s="6" t="s">
        <v>690</v>
      </c>
      <c r="E31" s="1" t="s">
        <v>691</v>
      </c>
      <c r="F31" s="1" t="s">
        <v>692</v>
      </c>
      <c r="G31" s="1" t="s">
        <v>693</v>
      </c>
      <c r="H31" s="1" t="s">
        <v>388</v>
      </c>
      <c r="I31" s="1" t="s">
        <v>390</v>
      </c>
      <c r="J31" s="1" t="s">
        <v>389</v>
      </c>
      <c r="K31" s="1" t="s">
        <v>488</v>
      </c>
      <c r="L31" s="1" t="s">
        <v>488</v>
      </c>
      <c r="M31" s="1" t="s">
        <v>181</v>
      </c>
      <c r="N31" s="6" t="s">
        <v>489</v>
      </c>
      <c r="O31" s="11">
        <v>300</v>
      </c>
      <c r="P31" s="12">
        <v>0.69999998807907</v>
      </c>
      <c r="Q31" s="6" t="s">
        <v>489</v>
      </c>
      <c r="R31" s="1" t="s">
        <v>489</v>
      </c>
      <c r="S31" s="1" t="s">
        <v>519</v>
      </c>
      <c r="T31" s="12">
        <v>0.5</v>
      </c>
      <c r="U31" s="11">
        <v>150</v>
      </c>
      <c r="V31" s="1" t="s">
        <v>489</v>
      </c>
      <c r="W31" s="11">
        <v>0</v>
      </c>
      <c r="X31" s="12">
        <v>1.7000000476837</v>
      </c>
    </row>
    <row x14ac:dyDescent="0.25" r="32" customHeight="1" ht="18.75">
      <c r="A32" s="1" t="s">
        <v>694</v>
      </c>
      <c r="B32" s="1" t="s">
        <v>695</v>
      </c>
      <c r="C32" s="10">
        <v>0.74000000953674</v>
      </c>
      <c r="D32" s="6" t="s">
        <v>696</v>
      </c>
      <c r="E32" s="1" t="s">
        <v>697</v>
      </c>
      <c r="F32" s="1" t="s">
        <v>698</v>
      </c>
      <c r="G32" s="1" t="s">
        <v>699</v>
      </c>
      <c r="H32" s="1" t="s">
        <v>462</v>
      </c>
      <c r="I32" s="1" t="s">
        <v>461</v>
      </c>
      <c r="J32" s="1" t="s">
        <v>460</v>
      </c>
      <c r="K32" s="1" t="s">
        <v>488</v>
      </c>
      <c r="L32" s="1" t="s">
        <v>488</v>
      </c>
      <c r="M32" s="1" t="s">
        <v>229</v>
      </c>
      <c r="N32" s="6" t="s">
        <v>489</v>
      </c>
      <c r="O32" s="11">
        <v>275</v>
      </c>
      <c r="P32" s="12">
        <v>0.5</v>
      </c>
      <c r="Q32" s="6" t="s">
        <v>489</v>
      </c>
      <c r="R32" s="1" t="s">
        <v>489</v>
      </c>
      <c r="S32" s="1" t="s">
        <v>490</v>
      </c>
      <c r="T32" s="12">
        <v>0.63999998569489</v>
      </c>
      <c r="U32" s="11">
        <v>425</v>
      </c>
      <c r="V32" s="1" t="s">
        <v>700</v>
      </c>
      <c r="W32" s="11">
        <v>900</v>
      </c>
      <c r="X32" s="12">
        <v>1.7999999523163</v>
      </c>
    </row>
    <row x14ac:dyDescent="0.25" r="33" customHeight="1" ht="18.75">
      <c r="A33" s="1" t="s">
        <v>701</v>
      </c>
      <c r="B33" s="1" t="s">
        <v>702</v>
      </c>
      <c r="C33" s="10">
        <v>0.77999997138977</v>
      </c>
      <c r="D33" s="6" t="s">
        <v>703</v>
      </c>
      <c r="E33" s="1" t="s">
        <v>704</v>
      </c>
      <c r="F33" s="1" t="s">
        <v>705</v>
      </c>
      <c r="G33" s="1" t="s">
        <v>706</v>
      </c>
      <c r="H33" s="1" t="s">
        <v>4</v>
      </c>
      <c r="I33" s="1" t="s">
        <v>2</v>
      </c>
      <c r="J33" s="1" t="s">
        <v>6</v>
      </c>
      <c r="K33" s="1" t="s">
        <v>488</v>
      </c>
      <c r="L33" s="1" t="s">
        <v>488</v>
      </c>
      <c r="M33" s="1" t="s">
        <v>3</v>
      </c>
      <c r="N33" s="6" t="s">
        <v>489</v>
      </c>
      <c r="O33" s="11">
        <v>325</v>
      </c>
      <c r="P33" s="12">
        <v>0.5</v>
      </c>
      <c r="Q33" s="11">
        <v>1</v>
      </c>
      <c r="R33" s="1" t="s">
        <v>489</v>
      </c>
      <c r="S33" s="1" t="s">
        <v>519</v>
      </c>
      <c r="T33" s="12">
        <v>0.56000000238419</v>
      </c>
      <c r="U33" s="11">
        <v>150</v>
      </c>
      <c r="V33" s="1" t="s">
        <v>489</v>
      </c>
      <c r="W33" s="13" t="s">
        <v>489</v>
      </c>
      <c r="X33" s="12">
        <v>1.7000000476837</v>
      </c>
    </row>
    <row x14ac:dyDescent="0.25" r="34" customHeight="1" ht="18.75">
      <c r="A34" s="1" t="s">
        <v>707</v>
      </c>
      <c r="B34" s="1" t="s">
        <v>708</v>
      </c>
      <c r="C34" s="10">
        <v>0.83999997377396</v>
      </c>
      <c r="D34" s="6" t="s">
        <v>709</v>
      </c>
      <c r="E34" s="1" t="s">
        <v>710</v>
      </c>
      <c r="F34" s="1" t="s">
        <v>711</v>
      </c>
      <c r="G34" s="1" t="s">
        <v>712</v>
      </c>
      <c r="H34" s="1" t="s">
        <v>364</v>
      </c>
      <c r="I34" s="1" t="s">
        <v>366</v>
      </c>
      <c r="J34" s="1" t="s">
        <v>365</v>
      </c>
      <c r="K34" s="1" t="s">
        <v>488</v>
      </c>
      <c r="L34" s="1" t="s">
        <v>488</v>
      </c>
      <c r="M34" s="1" t="s">
        <v>165</v>
      </c>
      <c r="N34" s="6" t="s">
        <v>489</v>
      </c>
      <c r="O34" s="11">
        <v>290</v>
      </c>
      <c r="P34" s="12">
        <v>0.5</v>
      </c>
      <c r="Q34" s="6" t="s">
        <v>489</v>
      </c>
      <c r="R34" s="1" t="s">
        <v>489</v>
      </c>
      <c r="S34" s="1" t="s">
        <v>519</v>
      </c>
      <c r="T34" s="12">
        <v>0.52999997138977</v>
      </c>
      <c r="U34" s="11">
        <v>150</v>
      </c>
      <c r="V34" s="1" t="s">
        <v>489</v>
      </c>
      <c r="W34" s="13" t="s">
        <v>489</v>
      </c>
      <c r="X34" s="12">
        <v>1.7000000476837</v>
      </c>
    </row>
    <row x14ac:dyDescent="0.25" r="35" customHeight="1" ht="18.75">
      <c r="A35" s="1" t="s">
        <v>713</v>
      </c>
      <c r="B35" s="1" t="s">
        <v>714</v>
      </c>
      <c r="C35" s="10">
        <v>0.86000001430511</v>
      </c>
      <c r="D35" s="6" t="s">
        <v>715</v>
      </c>
      <c r="E35" s="1" t="s">
        <v>716</v>
      </c>
      <c r="F35" s="1" t="s">
        <v>717</v>
      </c>
      <c r="G35" s="1" t="s">
        <v>718</v>
      </c>
      <c r="H35" s="1" t="s">
        <v>340</v>
      </c>
      <c r="I35" s="1" t="s">
        <v>342</v>
      </c>
      <c r="J35" s="1" t="s">
        <v>341</v>
      </c>
      <c r="K35" s="1" t="s">
        <v>719</v>
      </c>
      <c r="L35" s="1" t="s">
        <v>488</v>
      </c>
      <c r="M35" s="1" t="s">
        <v>149</v>
      </c>
      <c r="N35" s="6" t="s">
        <v>489</v>
      </c>
      <c r="O35" s="11">
        <v>290</v>
      </c>
      <c r="P35" s="12">
        <v>0.5</v>
      </c>
      <c r="Q35" s="6" t="s">
        <v>489</v>
      </c>
      <c r="R35" s="1" t="s">
        <v>489</v>
      </c>
      <c r="S35" s="1" t="s">
        <v>490</v>
      </c>
      <c r="T35" s="12">
        <v>0.5</v>
      </c>
      <c r="U35" s="11">
        <v>550</v>
      </c>
      <c r="V35" s="1" t="s">
        <v>720</v>
      </c>
      <c r="W35" s="11">
        <v>900</v>
      </c>
      <c r="X35" s="12">
        <v>1.7000000476837</v>
      </c>
    </row>
    <row x14ac:dyDescent="0.25" r="36" customHeight="1" ht="18.75">
      <c r="A36" s="1" t="s">
        <v>721</v>
      </c>
      <c r="B36" s="1" t="s">
        <v>722</v>
      </c>
      <c r="C36" s="10">
        <v>0.89999997615814</v>
      </c>
      <c r="D36" s="6" t="s">
        <v>723</v>
      </c>
      <c r="E36" s="1" t="s">
        <v>724</v>
      </c>
      <c r="F36" s="1" t="s">
        <v>725</v>
      </c>
      <c r="G36" s="1" t="s">
        <v>726</v>
      </c>
      <c r="H36" s="1" t="s">
        <v>30</v>
      </c>
      <c r="I36" s="1" t="s">
        <v>26</v>
      </c>
      <c r="J36" s="1" t="s">
        <v>28</v>
      </c>
      <c r="K36" s="1" t="s">
        <v>488</v>
      </c>
      <c r="L36" s="1" t="s">
        <v>488</v>
      </c>
      <c r="M36" s="1" t="s">
        <v>11</v>
      </c>
      <c r="N36" s="6" t="s">
        <v>489</v>
      </c>
      <c r="O36" s="11">
        <v>310</v>
      </c>
      <c r="P36" s="12">
        <v>0.5</v>
      </c>
      <c r="Q36" s="6" t="s">
        <v>489</v>
      </c>
      <c r="R36" s="1" t="s">
        <v>489</v>
      </c>
      <c r="S36" s="1" t="s">
        <v>519</v>
      </c>
      <c r="T36" s="12">
        <v>0.30000001192093</v>
      </c>
      <c r="U36" s="11">
        <v>150</v>
      </c>
      <c r="V36" s="1" t="s">
        <v>489</v>
      </c>
      <c r="W36" s="11">
        <v>0</v>
      </c>
      <c r="X36" s="12">
        <v>1.3999999761581</v>
      </c>
    </row>
    <row x14ac:dyDescent="0.25" r="37" customHeight="1" ht="18.75">
      <c r="A37" s="1" t="s">
        <v>727</v>
      </c>
      <c r="B37" s="1" t="s">
        <v>728</v>
      </c>
      <c r="C37" s="10">
        <v>1.0249999761581</v>
      </c>
      <c r="D37" s="6" t="s">
        <v>729</v>
      </c>
      <c r="E37" s="1" t="s">
        <v>730</v>
      </c>
      <c r="F37" s="1" t="s">
        <v>731</v>
      </c>
      <c r="G37" s="1" t="s">
        <v>732</v>
      </c>
      <c r="H37" s="1" t="s">
        <v>254</v>
      </c>
      <c r="I37" s="1" t="s">
        <v>255</v>
      </c>
      <c r="J37" s="1" t="s">
        <v>253</v>
      </c>
      <c r="K37" s="1" t="s">
        <v>488</v>
      </c>
      <c r="L37" s="1" t="s">
        <v>488</v>
      </c>
      <c r="M37" s="1" t="s">
        <v>91</v>
      </c>
      <c r="N37" s="6" t="s">
        <v>489</v>
      </c>
      <c r="O37" s="11">
        <v>330</v>
      </c>
      <c r="P37" s="12">
        <v>0.5</v>
      </c>
      <c r="Q37" s="6" t="s">
        <v>489</v>
      </c>
      <c r="R37" s="1" t="s">
        <v>489</v>
      </c>
      <c r="S37" s="1" t="s">
        <v>519</v>
      </c>
      <c r="T37" s="12">
        <v>0.46000000834465</v>
      </c>
      <c r="U37" s="11">
        <v>150</v>
      </c>
      <c r="V37" s="1" t="s">
        <v>489</v>
      </c>
      <c r="W37" s="13" t="s">
        <v>489</v>
      </c>
      <c r="X37" s="12">
        <v>1.7000000476837</v>
      </c>
    </row>
    <row x14ac:dyDescent="0.25" r="38" customHeight="1" ht="18.75">
      <c r="A38" s="1" t="s">
        <v>733</v>
      </c>
      <c r="B38" s="1" t="s">
        <v>734</v>
      </c>
      <c r="C38" s="10">
        <v>0.89999997615814</v>
      </c>
      <c r="D38" s="6" t="s">
        <v>735</v>
      </c>
      <c r="E38" s="1" t="s">
        <v>736</v>
      </c>
      <c r="F38" s="1" t="s">
        <v>737</v>
      </c>
      <c r="G38" s="1" t="s">
        <v>738</v>
      </c>
      <c r="H38" s="1" t="s">
        <v>330</v>
      </c>
      <c r="I38" s="1" t="s">
        <v>329</v>
      </c>
      <c r="J38" s="1" t="s">
        <v>328</v>
      </c>
      <c r="K38" s="1" t="s">
        <v>488</v>
      </c>
      <c r="L38" s="1" t="s">
        <v>488</v>
      </c>
      <c r="M38" s="1" t="s">
        <v>141</v>
      </c>
      <c r="N38" s="11">
        <v>180</v>
      </c>
      <c r="O38" s="11">
        <v>305</v>
      </c>
      <c r="P38" s="11">
        <v>1</v>
      </c>
      <c r="Q38" s="11">
        <v>1</v>
      </c>
      <c r="R38" s="1" t="s">
        <v>489</v>
      </c>
      <c r="S38" s="1" t="s">
        <v>519</v>
      </c>
      <c r="T38" s="12">
        <v>0.33000001311302</v>
      </c>
      <c r="U38" s="11">
        <v>150</v>
      </c>
      <c r="V38" s="1" t="s">
        <v>489</v>
      </c>
      <c r="W38" s="13" t="s">
        <v>489</v>
      </c>
      <c r="X38" s="12">
        <v>1.7000000476837</v>
      </c>
    </row>
    <row x14ac:dyDescent="0.25" r="39" customHeight="1" ht="18.75">
      <c r="A39" s="1" t="s">
        <v>739</v>
      </c>
      <c r="B39" s="1" t="s">
        <v>740</v>
      </c>
      <c r="C39" s="10">
        <v>0.93000000715256</v>
      </c>
      <c r="D39" s="6" t="s">
        <v>741</v>
      </c>
      <c r="E39" s="1" t="s">
        <v>742</v>
      </c>
      <c r="F39" s="1" t="s">
        <v>743</v>
      </c>
      <c r="G39" s="1" t="s">
        <v>744</v>
      </c>
      <c r="H39" s="1" t="s">
        <v>48</v>
      </c>
      <c r="I39" s="1" t="s">
        <v>44</v>
      </c>
      <c r="J39" s="1" t="s">
        <v>46</v>
      </c>
      <c r="K39" s="1" t="s">
        <v>488</v>
      </c>
      <c r="L39" s="1" t="s">
        <v>488</v>
      </c>
      <c r="M39" s="1" t="s">
        <v>17</v>
      </c>
      <c r="N39" s="6" t="s">
        <v>489</v>
      </c>
      <c r="O39" s="11">
        <v>305</v>
      </c>
      <c r="P39" s="12">
        <v>0.60000002384186</v>
      </c>
      <c r="Q39" s="6" t="s">
        <v>489</v>
      </c>
      <c r="R39" s="1" t="s">
        <v>489</v>
      </c>
      <c r="S39" s="1" t="s">
        <v>490</v>
      </c>
      <c r="T39" s="12">
        <v>0.30000001192093</v>
      </c>
      <c r="U39" s="11">
        <v>400</v>
      </c>
      <c r="V39" s="1" t="s">
        <v>745</v>
      </c>
      <c r="W39" s="11">
        <v>900</v>
      </c>
      <c r="X39" s="12">
        <v>1.7000000476837</v>
      </c>
    </row>
    <row x14ac:dyDescent="0.25" r="40" customHeight="1" ht="18.75">
      <c r="A40" s="1" t="s">
        <v>746</v>
      </c>
      <c r="B40" s="1" t="s">
        <v>747</v>
      </c>
      <c r="C40" s="10">
        <v>1</v>
      </c>
      <c r="D40" s="6" t="s">
        <v>489</v>
      </c>
      <c r="E40" s="1" t="s">
        <v>489</v>
      </c>
      <c r="F40" s="1" t="s">
        <v>489</v>
      </c>
      <c r="G40" s="1" t="s">
        <v>489</v>
      </c>
      <c r="H40" s="1"/>
      <c r="I40" s="1"/>
      <c r="J40" s="1"/>
      <c r="K40" s="1"/>
      <c r="L40" s="1"/>
      <c r="M40" s="1"/>
      <c r="N40" s="6" t="s">
        <v>489</v>
      </c>
      <c r="O40" s="11">
        <v>270</v>
      </c>
      <c r="P40" s="12">
        <v>0.5</v>
      </c>
      <c r="Q40" s="11">
        <v>0</v>
      </c>
      <c r="R40" s="1" t="s">
        <v>748</v>
      </c>
      <c r="S40" s="1" t="s">
        <v>749</v>
      </c>
      <c r="T40" s="12">
        <v>0.5</v>
      </c>
      <c r="U40" s="11">
        <v>700</v>
      </c>
      <c r="V40" s="1" t="s">
        <v>489</v>
      </c>
      <c r="W40" s="11">
        <v>900</v>
      </c>
      <c r="X40" s="12">
        <v>1.7000000476837</v>
      </c>
    </row>
    <row x14ac:dyDescent="0.25" r="41" customHeight="1" ht="18.75">
      <c r="A41" s="1" t="s">
        <v>750</v>
      </c>
      <c r="B41" s="1" t="s">
        <v>751</v>
      </c>
      <c r="C41" s="10">
        <v>0.83999997377396</v>
      </c>
      <c r="D41" s="6" t="s">
        <v>752</v>
      </c>
      <c r="E41" s="1" t="s">
        <v>753</v>
      </c>
      <c r="F41" s="1" t="s">
        <v>754</v>
      </c>
      <c r="G41" s="1" t="s">
        <v>755</v>
      </c>
      <c r="H41" s="1" t="s">
        <v>251</v>
      </c>
      <c r="I41" s="1" t="s">
        <v>250</v>
      </c>
      <c r="J41" s="1" t="s">
        <v>252</v>
      </c>
      <c r="K41" s="1" t="s">
        <v>756</v>
      </c>
      <c r="L41" s="1" t="s">
        <v>488</v>
      </c>
      <c r="M41" s="1" t="s">
        <v>89</v>
      </c>
      <c r="N41" s="6" t="s">
        <v>489</v>
      </c>
      <c r="O41" s="11">
        <v>300</v>
      </c>
      <c r="P41" s="12">
        <v>0.60000002384186</v>
      </c>
      <c r="Q41" s="6" t="s">
        <v>489</v>
      </c>
      <c r="R41" s="1" t="s">
        <v>489</v>
      </c>
      <c r="S41" s="1" t="s">
        <v>519</v>
      </c>
      <c r="T41" s="12">
        <v>0.40000000596046</v>
      </c>
      <c r="U41" s="11">
        <v>150</v>
      </c>
      <c r="V41" s="1" t="s">
        <v>489</v>
      </c>
      <c r="W41" s="13" t="s">
        <v>489</v>
      </c>
      <c r="X41" s="12">
        <v>1.7000000476837</v>
      </c>
    </row>
    <row x14ac:dyDescent="0.25" r="42" customHeight="1" ht="18.75">
      <c r="A42" s="1" t="s">
        <v>757</v>
      </c>
      <c r="B42" s="1" t="s">
        <v>758</v>
      </c>
      <c r="C42" s="14" t="s">
        <v>489</v>
      </c>
      <c r="D42" s="11">
        <v>0</v>
      </c>
      <c r="E42" s="1" t="s">
        <v>489</v>
      </c>
      <c r="F42" s="1" t="s">
        <v>489</v>
      </c>
      <c r="G42" s="1" t="s">
        <v>489</v>
      </c>
      <c r="H42" s="1"/>
      <c r="I42" s="1"/>
      <c r="J42" s="1"/>
      <c r="K42" s="1"/>
      <c r="L42" s="1"/>
      <c r="M42" s="1"/>
      <c r="N42" s="11">
        <v>200</v>
      </c>
      <c r="O42" s="11">
        <v>300</v>
      </c>
      <c r="P42" s="12">
        <v>0.5</v>
      </c>
      <c r="Q42" s="11">
        <v>0</v>
      </c>
      <c r="R42" s="1" t="s">
        <v>748</v>
      </c>
      <c r="S42" s="1" t="s">
        <v>490</v>
      </c>
      <c r="T42" s="12">
        <v>0.75</v>
      </c>
      <c r="U42" s="11">
        <v>600</v>
      </c>
      <c r="V42" s="1" t="s">
        <v>759</v>
      </c>
      <c r="W42" s="11">
        <v>900</v>
      </c>
      <c r="X42" s="12">
        <v>1.7000000476837</v>
      </c>
    </row>
    <row x14ac:dyDescent="0.25" r="43" customHeight="1" ht="18.75">
      <c r="A43" s="1" t="s">
        <v>760</v>
      </c>
      <c r="B43" s="1" t="s">
        <v>761</v>
      </c>
      <c r="C43" s="10">
        <v>1</v>
      </c>
      <c r="D43" s="6" t="s">
        <v>762</v>
      </c>
      <c r="E43" s="1" t="s">
        <v>763</v>
      </c>
      <c r="F43" s="1" t="s">
        <v>764</v>
      </c>
      <c r="G43" s="1" t="s">
        <v>765</v>
      </c>
      <c r="H43" s="1" t="s">
        <v>32</v>
      </c>
      <c r="I43" s="1" t="s">
        <v>34</v>
      </c>
      <c r="J43" s="1" t="s">
        <v>36</v>
      </c>
      <c r="K43" s="1" t="s">
        <v>766</v>
      </c>
      <c r="L43" s="1" t="s">
        <v>488</v>
      </c>
      <c r="M43" s="1" t="s">
        <v>13</v>
      </c>
      <c r="N43" s="6" t="s">
        <v>489</v>
      </c>
      <c r="O43" s="11">
        <v>280</v>
      </c>
      <c r="P43" s="12">
        <v>0.69999998807907</v>
      </c>
      <c r="Q43" s="6" t="s">
        <v>489</v>
      </c>
      <c r="R43" s="1" t="s">
        <v>489</v>
      </c>
      <c r="S43" s="1" t="s">
        <v>490</v>
      </c>
      <c r="T43" s="12">
        <v>0.30000001192093</v>
      </c>
      <c r="U43" s="11">
        <v>625</v>
      </c>
      <c r="V43" s="1" t="s">
        <v>767</v>
      </c>
      <c r="W43" s="11">
        <v>900</v>
      </c>
      <c r="X43" s="12">
        <v>1.7000000476837</v>
      </c>
    </row>
    <row x14ac:dyDescent="0.25" r="44" customHeight="1" ht="18.75">
      <c r="A44" s="1" t="s">
        <v>768</v>
      </c>
      <c r="B44" s="1" t="s">
        <v>769</v>
      </c>
      <c r="C44" s="10">
        <v>0.98000001907349</v>
      </c>
      <c r="D44" s="6" t="s">
        <v>770</v>
      </c>
      <c r="E44" s="1" t="s">
        <v>771</v>
      </c>
      <c r="F44" s="1" t="s">
        <v>772</v>
      </c>
      <c r="G44" s="1" t="s">
        <v>773</v>
      </c>
      <c r="H44" s="1" t="s">
        <v>344</v>
      </c>
      <c r="I44" s="1" t="s">
        <v>345</v>
      </c>
      <c r="J44" s="1" t="s">
        <v>343</v>
      </c>
      <c r="K44" s="1" t="s">
        <v>774</v>
      </c>
      <c r="L44" s="1" t="s">
        <v>488</v>
      </c>
      <c r="M44" s="1" t="s">
        <v>151</v>
      </c>
      <c r="N44" s="6" t="s">
        <v>489</v>
      </c>
      <c r="O44" s="11">
        <v>280</v>
      </c>
      <c r="P44" s="12">
        <v>0.69999998807907</v>
      </c>
      <c r="Q44" s="6" t="s">
        <v>489</v>
      </c>
      <c r="R44" s="1" t="s">
        <v>489</v>
      </c>
      <c r="S44" s="1" t="s">
        <v>519</v>
      </c>
      <c r="T44" s="12">
        <v>0.5</v>
      </c>
      <c r="U44" s="11">
        <v>150</v>
      </c>
      <c r="V44" s="1" t="s">
        <v>489</v>
      </c>
      <c r="W44" s="11">
        <v>0</v>
      </c>
      <c r="X44" s="12">
        <v>1.7000000476837</v>
      </c>
    </row>
    <row x14ac:dyDescent="0.25" r="45" customHeight="1" ht="18.75">
      <c r="A45" s="1" t="s">
        <v>775</v>
      </c>
      <c r="B45" s="1" t="s">
        <v>776</v>
      </c>
      <c r="C45" s="10">
        <v>1</v>
      </c>
      <c r="D45" s="6" t="s">
        <v>777</v>
      </c>
      <c r="E45" s="1" t="s">
        <v>778</v>
      </c>
      <c r="F45" s="1" t="s">
        <v>779</v>
      </c>
      <c r="G45" s="1" t="s">
        <v>780</v>
      </c>
      <c r="H45" s="1" t="s">
        <v>466</v>
      </c>
      <c r="I45" s="1" t="s">
        <v>468</v>
      </c>
      <c r="J45" s="1" t="s">
        <v>467</v>
      </c>
      <c r="K45" s="1" t="s">
        <v>488</v>
      </c>
      <c r="L45" s="1" t="s">
        <v>488</v>
      </c>
      <c r="M45" s="1" t="s">
        <v>233</v>
      </c>
      <c r="N45" s="6" t="s">
        <v>489</v>
      </c>
      <c r="O45" s="11">
        <v>285</v>
      </c>
      <c r="P45" s="12">
        <v>0.5</v>
      </c>
      <c r="Q45" s="11">
        <v>0</v>
      </c>
      <c r="R45" s="1" t="s">
        <v>748</v>
      </c>
      <c r="S45" s="1" t="s">
        <v>490</v>
      </c>
      <c r="T45" s="12">
        <v>0.25</v>
      </c>
      <c r="U45" s="11">
        <v>425</v>
      </c>
      <c r="V45" s="1" t="s">
        <v>781</v>
      </c>
      <c r="W45" s="11">
        <v>700</v>
      </c>
      <c r="X45" s="12">
        <v>1.7000000476837</v>
      </c>
    </row>
    <row x14ac:dyDescent="0.25" r="46" customHeight="1" ht="18.75">
      <c r="A46" s="1" t="s">
        <v>782</v>
      </c>
      <c r="B46" s="1" t="s">
        <v>783</v>
      </c>
      <c r="C46" s="10">
        <v>0.85000002384186</v>
      </c>
      <c r="D46" s="6" t="s">
        <v>784</v>
      </c>
      <c r="E46" s="1" t="s">
        <v>785</v>
      </c>
      <c r="F46" s="1" t="s">
        <v>786</v>
      </c>
      <c r="G46" s="1" t="s">
        <v>787</v>
      </c>
      <c r="H46" s="1" t="s">
        <v>10</v>
      </c>
      <c r="I46" s="1" t="s">
        <v>12</v>
      </c>
      <c r="J46" s="1" t="s">
        <v>8</v>
      </c>
      <c r="K46" s="1" t="s">
        <v>488</v>
      </c>
      <c r="L46" s="1" t="s">
        <v>488</v>
      </c>
      <c r="M46" s="1" t="s">
        <v>5</v>
      </c>
      <c r="N46" s="6" t="s">
        <v>489</v>
      </c>
      <c r="O46" s="11">
        <v>295</v>
      </c>
      <c r="P46" s="12">
        <v>0.60000002384186</v>
      </c>
      <c r="Q46" s="6" t="s">
        <v>489</v>
      </c>
      <c r="R46" s="1" t="s">
        <v>489</v>
      </c>
      <c r="S46" s="1" t="s">
        <v>519</v>
      </c>
      <c r="T46" s="12">
        <v>0.44999998807907</v>
      </c>
      <c r="U46" s="11">
        <v>150</v>
      </c>
      <c r="V46" s="1" t="s">
        <v>489</v>
      </c>
      <c r="W46" s="13" t="s">
        <v>489</v>
      </c>
      <c r="X46" s="12">
        <v>1.7000000476837</v>
      </c>
    </row>
    <row x14ac:dyDescent="0.25" r="47" customHeight="1" ht="18.75">
      <c r="A47" s="1" t="s">
        <v>788</v>
      </c>
      <c r="B47" s="1" t="s">
        <v>789</v>
      </c>
      <c r="C47" s="10">
        <v>0.60000002384186</v>
      </c>
      <c r="D47" s="6" t="s">
        <v>790</v>
      </c>
      <c r="E47" s="1" t="s">
        <v>791</v>
      </c>
      <c r="F47" s="1" t="s">
        <v>792</v>
      </c>
      <c r="G47" s="1" t="s">
        <v>793</v>
      </c>
      <c r="H47" s="1" t="s">
        <v>409</v>
      </c>
      <c r="I47" s="1" t="s">
        <v>410</v>
      </c>
      <c r="J47" s="1" t="s">
        <v>411</v>
      </c>
      <c r="K47" s="1" t="s">
        <v>794</v>
      </c>
      <c r="L47" s="1" t="s">
        <v>795</v>
      </c>
      <c r="M47" s="1" t="s">
        <v>195</v>
      </c>
      <c r="N47" s="6" t="s">
        <v>489</v>
      </c>
      <c r="O47" s="11">
        <v>310</v>
      </c>
      <c r="P47" s="12">
        <v>0.5</v>
      </c>
      <c r="Q47" s="11">
        <v>0</v>
      </c>
      <c r="R47" s="1" t="s">
        <v>748</v>
      </c>
      <c r="S47" s="1" t="s">
        <v>490</v>
      </c>
      <c r="T47" s="12">
        <v>0.5</v>
      </c>
      <c r="U47" s="11">
        <v>700</v>
      </c>
      <c r="V47" s="1" t="s">
        <v>796</v>
      </c>
      <c r="W47" s="11">
        <v>900</v>
      </c>
      <c r="X47" s="12">
        <v>1.7000000476837</v>
      </c>
    </row>
    <row x14ac:dyDescent="0.25" r="48" customHeight="1" ht="18.75">
      <c r="A48" s="1" t="s">
        <v>797</v>
      </c>
      <c r="B48" s="1" t="s">
        <v>798</v>
      </c>
      <c r="C48" s="10">
        <v>0.83999997377396</v>
      </c>
      <c r="D48" s="6" t="s">
        <v>799</v>
      </c>
      <c r="E48" s="1" t="s">
        <v>800</v>
      </c>
      <c r="F48" s="1" t="s">
        <v>801</v>
      </c>
      <c r="G48" s="1" t="s">
        <v>802</v>
      </c>
      <c r="H48" s="1" t="s">
        <v>22</v>
      </c>
      <c r="I48" s="1" t="s">
        <v>24</v>
      </c>
      <c r="J48" s="1" t="s">
        <v>20</v>
      </c>
      <c r="K48" s="1" t="s">
        <v>488</v>
      </c>
      <c r="L48" s="1" t="s">
        <v>488</v>
      </c>
      <c r="M48" s="1" t="s">
        <v>9</v>
      </c>
      <c r="N48" s="11">
        <v>190</v>
      </c>
      <c r="O48" s="11">
        <v>285</v>
      </c>
      <c r="P48" s="12">
        <v>0.60000002384186</v>
      </c>
      <c r="Q48" s="6" t="s">
        <v>489</v>
      </c>
      <c r="R48" s="1" t="s">
        <v>489</v>
      </c>
      <c r="S48" s="1" t="s">
        <v>490</v>
      </c>
      <c r="T48" s="12">
        <v>0.44999998807907</v>
      </c>
      <c r="U48" s="11">
        <v>675</v>
      </c>
      <c r="V48" s="1" t="s">
        <v>803</v>
      </c>
      <c r="W48" s="11">
        <v>1250</v>
      </c>
      <c r="X48" s="12">
        <v>1.7000000476837</v>
      </c>
    </row>
    <row x14ac:dyDescent="0.25" r="49" customHeight="1" ht="18.75">
      <c r="A49" s="1" t="s">
        <v>804</v>
      </c>
      <c r="B49" s="1" t="s">
        <v>805</v>
      </c>
      <c r="C49" s="10">
        <v>0.94999998807907</v>
      </c>
      <c r="D49" s="6" t="s">
        <v>806</v>
      </c>
      <c r="E49" s="1" t="s">
        <v>807</v>
      </c>
      <c r="F49" s="1" t="s">
        <v>808</v>
      </c>
      <c r="G49" s="1" t="s">
        <v>809</v>
      </c>
      <c r="H49" s="1" t="s">
        <v>338</v>
      </c>
      <c r="I49" s="1" t="s">
        <v>337</v>
      </c>
      <c r="J49" s="1" t="s">
        <v>339</v>
      </c>
      <c r="K49" s="1" t="s">
        <v>810</v>
      </c>
      <c r="L49" s="1" t="s">
        <v>488</v>
      </c>
      <c r="M49" s="1" t="s">
        <v>147</v>
      </c>
      <c r="N49" s="11">
        <v>250</v>
      </c>
      <c r="O49" s="11">
        <v>280</v>
      </c>
      <c r="P49" s="11">
        <v>1</v>
      </c>
      <c r="Q49" s="6" t="s">
        <v>489</v>
      </c>
      <c r="R49" s="1" t="s">
        <v>489</v>
      </c>
      <c r="S49" s="1" t="s">
        <v>490</v>
      </c>
      <c r="T49" s="12">
        <v>0.34999999403954</v>
      </c>
      <c r="U49" s="11">
        <v>500</v>
      </c>
      <c r="V49" s="1" t="s">
        <v>811</v>
      </c>
      <c r="W49" s="11">
        <v>1100</v>
      </c>
      <c r="X49" s="12">
        <v>1.7000000476837</v>
      </c>
    </row>
    <row x14ac:dyDescent="0.25" r="50" customHeight="1" ht="18.75">
      <c r="A50" s="1" t="s">
        <v>812</v>
      </c>
      <c r="B50" s="1" t="s">
        <v>813</v>
      </c>
      <c r="C50" s="10">
        <v>0.83999997377396</v>
      </c>
      <c r="D50" s="6" t="s">
        <v>814</v>
      </c>
      <c r="E50" s="1" t="s">
        <v>815</v>
      </c>
      <c r="F50" s="1" t="s">
        <v>816</v>
      </c>
      <c r="G50" s="1" t="s">
        <v>817</v>
      </c>
      <c r="H50" s="1" t="s">
        <v>429</v>
      </c>
      <c r="I50" s="1" t="s">
        <v>427</v>
      </c>
      <c r="J50" s="1" t="s">
        <v>428</v>
      </c>
      <c r="K50" s="1" t="s">
        <v>818</v>
      </c>
      <c r="L50" s="1" t="s">
        <v>819</v>
      </c>
      <c r="M50" s="1" t="s">
        <v>207</v>
      </c>
      <c r="N50" s="6" t="s">
        <v>489</v>
      </c>
      <c r="O50" s="11">
        <v>280</v>
      </c>
      <c r="P50" s="12">
        <v>0.5</v>
      </c>
      <c r="Q50" s="6" t="s">
        <v>489</v>
      </c>
      <c r="R50" s="1" t="s">
        <v>489</v>
      </c>
      <c r="S50" s="1" t="s">
        <v>519</v>
      </c>
      <c r="T50" s="12">
        <v>0.60000002384186</v>
      </c>
      <c r="U50" s="11">
        <v>150</v>
      </c>
      <c r="V50" s="1" t="s">
        <v>489</v>
      </c>
      <c r="W50" s="13" t="s">
        <v>489</v>
      </c>
      <c r="X50" s="12">
        <v>1.8999999761581</v>
      </c>
    </row>
    <row x14ac:dyDescent="0.25" r="51" customHeight="1" ht="18.75">
      <c r="A51" s="1" t="s">
        <v>820</v>
      </c>
      <c r="B51" s="1" t="s">
        <v>821</v>
      </c>
      <c r="C51" s="10">
        <v>0.81000000238419</v>
      </c>
      <c r="D51" s="6" t="s">
        <v>822</v>
      </c>
      <c r="E51" s="1" t="s">
        <v>823</v>
      </c>
      <c r="F51" s="1" t="s">
        <v>824</v>
      </c>
      <c r="G51" s="1" t="s">
        <v>825</v>
      </c>
      <c r="H51" s="1" t="s">
        <v>264</v>
      </c>
      <c r="I51" s="1" t="s">
        <v>262</v>
      </c>
      <c r="J51" s="1" t="s">
        <v>263</v>
      </c>
      <c r="K51" s="1" t="s">
        <v>488</v>
      </c>
      <c r="L51" s="1" t="s">
        <v>488</v>
      </c>
      <c r="M51" s="1" t="s">
        <v>97</v>
      </c>
      <c r="N51" s="6" t="s">
        <v>489</v>
      </c>
      <c r="O51" s="11">
        <v>325</v>
      </c>
      <c r="P51" s="11">
        <v>1</v>
      </c>
      <c r="Q51" s="11">
        <v>1</v>
      </c>
      <c r="R51" s="1" t="s">
        <v>489</v>
      </c>
      <c r="S51" s="1" t="s">
        <v>519</v>
      </c>
      <c r="T51" s="12">
        <v>0.38999998569489</v>
      </c>
      <c r="U51" s="11">
        <v>150</v>
      </c>
      <c r="V51" s="1" t="s">
        <v>489</v>
      </c>
      <c r="W51" s="13" t="s">
        <v>489</v>
      </c>
      <c r="X51" s="12">
        <v>1.7000000476837</v>
      </c>
    </row>
    <row x14ac:dyDescent="0.25" r="52" customHeight="1" ht="18.75">
      <c r="A52" s="1" t="s">
        <v>826</v>
      </c>
      <c r="B52" s="1" t="s">
        <v>827</v>
      </c>
      <c r="C52" s="10">
        <v>0.89999997615814</v>
      </c>
      <c r="D52" s="6" t="s">
        <v>828</v>
      </c>
      <c r="E52" s="1" t="s">
        <v>829</v>
      </c>
      <c r="F52" s="1" t="s">
        <v>830</v>
      </c>
      <c r="G52" s="1" t="s">
        <v>831</v>
      </c>
      <c r="H52" s="1" t="s">
        <v>210</v>
      </c>
      <c r="I52" s="1" t="s">
        <v>206</v>
      </c>
      <c r="J52" s="1" t="s">
        <v>208</v>
      </c>
      <c r="K52" s="1" t="s">
        <v>488</v>
      </c>
      <c r="L52" s="1" t="s">
        <v>488</v>
      </c>
      <c r="M52" s="1" t="s">
        <v>71</v>
      </c>
      <c r="N52" s="6" t="s">
        <v>489</v>
      </c>
      <c r="O52" s="11">
        <v>300</v>
      </c>
      <c r="P52" s="11">
        <v>1</v>
      </c>
      <c r="Q52" s="6" t="s">
        <v>489</v>
      </c>
      <c r="R52" s="1" t="s">
        <v>489</v>
      </c>
      <c r="S52" s="1" t="s">
        <v>519</v>
      </c>
      <c r="T52" s="12">
        <v>0.5</v>
      </c>
      <c r="U52" s="11">
        <v>150</v>
      </c>
      <c r="V52" s="1" t="s">
        <v>489</v>
      </c>
      <c r="W52" s="13" t="s">
        <v>489</v>
      </c>
      <c r="X52" s="12">
        <v>1.7000000476837</v>
      </c>
    </row>
    <row x14ac:dyDescent="0.25" r="53" customHeight="1" ht="18.75">
      <c r="A53" s="1" t="s">
        <v>832</v>
      </c>
      <c r="B53" s="1" t="s">
        <v>833</v>
      </c>
      <c r="C53" s="10">
        <v>0.69999998807907</v>
      </c>
      <c r="D53" s="6" t="s">
        <v>834</v>
      </c>
      <c r="E53" s="1" t="s">
        <v>835</v>
      </c>
      <c r="F53" s="1" t="s">
        <v>836</v>
      </c>
      <c r="G53" s="1" t="s">
        <v>837</v>
      </c>
      <c r="H53" s="1" t="s">
        <v>447</v>
      </c>
      <c r="I53" s="1" t="s">
        <v>446</v>
      </c>
      <c r="J53" s="1" t="s">
        <v>445</v>
      </c>
      <c r="K53" s="1" t="s">
        <v>488</v>
      </c>
      <c r="L53" s="1" t="s">
        <v>488</v>
      </c>
      <c r="M53" s="1" t="s">
        <v>219</v>
      </c>
      <c r="N53" s="6" t="s">
        <v>489</v>
      </c>
      <c r="O53" s="11">
        <v>275</v>
      </c>
      <c r="P53" s="12">
        <v>0.5</v>
      </c>
      <c r="Q53" s="6" t="s">
        <v>489</v>
      </c>
      <c r="R53" s="1" t="s">
        <v>489</v>
      </c>
      <c r="S53" s="1" t="s">
        <v>490</v>
      </c>
      <c r="T53" s="12">
        <v>0.30000001192093</v>
      </c>
      <c r="U53" s="11">
        <v>450</v>
      </c>
      <c r="V53" s="1" t="s">
        <v>838</v>
      </c>
      <c r="W53" s="11">
        <v>900</v>
      </c>
      <c r="X53" s="12">
        <v>1.7000000476837</v>
      </c>
    </row>
    <row x14ac:dyDescent="0.25" r="54" customHeight="1" ht="18.75">
      <c r="A54" s="1" t="s">
        <v>839</v>
      </c>
      <c r="B54" s="1" t="s">
        <v>840</v>
      </c>
      <c r="C54" s="10">
        <v>0.93000000715256</v>
      </c>
      <c r="D54" s="6" t="s">
        <v>841</v>
      </c>
      <c r="E54" s="1" t="s">
        <v>842</v>
      </c>
      <c r="F54" s="1" t="s">
        <v>843</v>
      </c>
      <c r="G54" s="1" t="s">
        <v>844</v>
      </c>
      <c r="H54" s="1" t="s">
        <v>180</v>
      </c>
      <c r="I54" s="1" t="s">
        <v>178</v>
      </c>
      <c r="J54" s="1" t="s">
        <v>176</v>
      </c>
      <c r="K54" s="1" t="s">
        <v>488</v>
      </c>
      <c r="L54" s="1" t="s">
        <v>488</v>
      </c>
      <c r="M54" s="1" t="s">
        <v>61</v>
      </c>
      <c r="N54" s="6" t="s">
        <v>489</v>
      </c>
      <c r="O54" s="11">
        <v>310</v>
      </c>
      <c r="P54" s="12">
        <v>0.89999997615814</v>
      </c>
      <c r="Q54" s="6" t="s">
        <v>489</v>
      </c>
      <c r="R54" s="1" t="s">
        <v>489</v>
      </c>
      <c r="S54" s="1" t="s">
        <v>519</v>
      </c>
      <c r="T54" s="12">
        <v>0.46700000762939</v>
      </c>
      <c r="U54" s="11">
        <v>150</v>
      </c>
      <c r="V54" s="1" t="s">
        <v>489</v>
      </c>
      <c r="W54" s="11">
        <v>0</v>
      </c>
      <c r="X54" s="12">
        <v>1.7000000476837</v>
      </c>
    </row>
    <row x14ac:dyDescent="0.25" r="55" customHeight="1" ht="18.75">
      <c r="A55" s="1" t="s">
        <v>845</v>
      </c>
      <c r="B55" s="1" t="s">
        <v>846</v>
      </c>
      <c r="C55" s="10">
        <v>0.74000000953674</v>
      </c>
      <c r="D55" s="6" t="s">
        <v>847</v>
      </c>
      <c r="E55" s="1" t="s">
        <v>848</v>
      </c>
      <c r="F55" s="1" t="s">
        <v>849</v>
      </c>
      <c r="G55" s="1" t="s">
        <v>850</v>
      </c>
      <c r="H55" s="1" t="s">
        <v>196</v>
      </c>
      <c r="I55" s="1" t="s">
        <v>194</v>
      </c>
      <c r="J55" s="1" t="s">
        <v>198</v>
      </c>
      <c r="K55" s="1" t="s">
        <v>851</v>
      </c>
      <c r="L55" s="1" t="s">
        <v>488</v>
      </c>
      <c r="M55" s="1" t="s">
        <v>67</v>
      </c>
      <c r="N55" s="6" t="s">
        <v>489</v>
      </c>
      <c r="O55" s="11">
        <v>320</v>
      </c>
      <c r="P55" s="12">
        <v>0.5</v>
      </c>
      <c r="Q55" s="6" t="s">
        <v>489</v>
      </c>
      <c r="R55" s="1" t="s">
        <v>489</v>
      </c>
      <c r="S55" s="1" t="s">
        <v>490</v>
      </c>
      <c r="T55" s="12">
        <v>0.30000001192093</v>
      </c>
      <c r="U55" s="11">
        <v>575</v>
      </c>
      <c r="V55" s="1" t="s">
        <v>852</v>
      </c>
      <c r="W55" s="11">
        <v>900</v>
      </c>
      <c r="X55" s="12">
        <v>1.7000000476837</v>
      </c>
    </row>
    <row x14ac:dyDescent="0.25" r="56" customHeight="1" ht="18.75">
      <c r="A56" s="1" t="s">
        <v>853</v>
      </c>
      <c r="B56" s="1" t="s">
        <v>854</v>
      </c>
      <c r="C56" s="10">
        <v>0.94999998807907</v>
      </c>
      <c r="D56" s="6" t="s">
        <v>855</v>
      </c>
      <c r="E56" s="1" t="s">
        <v>856</v>
      </c>
      <c r="F56" s="1" t="s">
        <v>857</v>
      </c>
      <c r="G56" s="1" t="s">
        <v>858</v>
      </c>
      <c r="H56" s="1" t="s">
        <v>170</v>
      </c>
      <c r="I56" s="1" t="s">
        <v>174</v>
      </c>
      <c r="J56" s="1" t="s">
        <v>172</v>
      </c>
      <c r="K56" s="1" t="s">
        <v>859</v>
      </c>
      <c r="L56" s="1" t="s">
        <v>860</v>
      </c>
      <c r="M56" s="1" t="s">
        <v>59</v>
      </c>
      <c r="N56" s="6" t="s">
        <v>489</v>
      </c>
      <c r="O56" s="11">
        <v>290</v>
      </c>
      <c r="P56" s="12">
        <v>0.60000002384186</v>
      </c>
      <c r="Q56" s="11">
        <v>1</v>
      </c>
      <c r="R56" s="1" t="s">
        <v>489</v>
      </c>
      <c r="S56" s="1" t="s">
        <v>519</v>
      </c>
      <c r="T56" s="12">
        <v>0.34999999403954</v>
      </c>
      <c r="U56" s="11">
        <v>150</v>
      </c>
      <c r="V56" s="1" t="s">
        <v>489</v>
      </c>
      <c r="W56" s="13" t="s">
        <v>489</v>
      </c>
      <c r="X56" s="12">
        <v>1.7000000476837</v>
      </c>
    </row>
    <row x14ac:dyDescent="0.25" r="57" customHeight="1" ht="18.75">
      <c r="A57" s="1" t="s">
        <v>861</v>
      </c>
      <c r="B57" s="1" t="s">
        <v>862</v>
      </c>
      <c r="C57" s="10">
        <v>0.83999997377396</v>
      </c>
      <c r="D57" s="6" t="s">
        <v>863</v>
      </c>
      <c r="E57" s="1" t="s">
        <v>864</v>
      </c>
      <c r="F57" s="1" t="s">
        <v>865</v>
      </c>
      <c r="G57" s="1" t="s">
        <v>866</v>
      </c>
      <c r="H57" s="1" t="s">
        <v>258</v>
      </c>
      <c r="I57" s="1" t="s">
        <v>256</v>
      </c>
      <c r="J57" s="1" t="s">
        <v>257</v>
      </c>
      <c r="K57" s="1" t="s">
        <v>488</v>
      </c>
      <c r="L57" s="1" t="s">
        <v>488</v>
      </c>
      <c r="M57" s="1" t="s">
        <v>93</v>
      </c>
      <c r="N57" s="6" t="s">
        <v>489</v>
      </c>
      <c r="O57" s="11">
        <v>325</v>
      </c>
      <c r="P57" s="12">
        <v>0.5</v>
      </c>
      <c r="Q57" s="6" t="s">
        <v>489</v>
      </c>
      <c r="R57" s="1" t="s">
        <v>489</v>
      </c>
      <c r="S57" s="1" t="s">
        <v>490</v>
      </c>
      <c r="T57" s="12">
        <v>0.40000000596046</v>
      </c>
      <c r="U57" s="11">
        <v>600</v>
      </c>
      <c r="V57" s="1" t="s">
        <v>867</v>
      </c>
      <c r="W57" s="11">
        <v>900</v>
      </c>
      <c r="X57" s="12">
        <v>1.7000000476837</v>
      </c>
    </row>
    <row x14ac:dyDescent="0.25" r="58" customHeight="1" ht="18.75">
      <c r="A58" s="1" t="s">
        <v>868</v>
      </c>
      <c r="B58" s="1" t="s">
        <v>869</v>
      </c>
      <c r="C58" s="10">
        <v>0.79000002145767</v>
      </c>
      <c r="D58" s="6" t="s">
        <v>870</v>
      </c>
      <c r="E58" s="1" t="s">
        <v>871</v>
      </c>
      <c r="F58" s="1" t="s">
        <v>872</v>
      </c>
      <c r="G58" s="1" t="s">
        <v>873</v>
      </c>
      <c r="H58" s="1" t="s">
        <v>304</v>
      </c>
      <c r="I58" s="1" t="s">
        <v>306</v>
      </c>
      <c r="J58" s="1" t="s">
        <v>305</v>
      </c>
      <c r="K58" s="1" t="s">
        <v>488</v>
      </c>
      <c r="L58" s="1" t="s">
        <v>488</v>
      </c>
      <c r="M58" s="1" t="s">
        <v>125</v>
      </c>
      <c r="N58" s="6" t="s">
        <v>489</v>
      </c>
      <c r="O58" s="11">
        <v>280</v>
      </c>
      <c r="P58" s="12">
        <v>0.5</v>
      </c>
      <c r="Q58" s="6" t="s">
        <v>489</v>
      </c>
      <c r="R58" s="1" t="s">
        <v>489</v>
      </c>
      <c r="S58" s="1" t="s">
        <v>490</v>
      </c>
      <c r="T58" s="12">
        <v>0.40000000596046</v>
      </c>
      <c r="U58" s="11">
        <v>500</v>
      </c>
      <c r="V58" s="1" t="s">
        <v>874</v>
      </c>
      <c r="W58" s="11">
        <v>900</v>
      </c>
      <c r="X58" s="12">
        <v>1.7000000476837</v>
      </c>
    </row>
    <row x14ac:dyDescent="0.25" r="59" customHeight="1" ht="18.75">
      <c r="A59" s="1" t="s">
        <v>875</v>
      </c>
      <c r="B59" s="1" t="s">
        <v>876</v>
      </c>
      <c r="C59" s="10">
        <v>1</v>
      </c>
      <c r="D59" s="6" t="s">
        <v>877</v>
      </c>
      <c r="E59" s="1" t="s">
        <v>878</v>
      </c>
      <c r="F59" s="1" t="s">
        <v>879</v>
      </c>
      <c r="G59" s="1" t="s">
        <v>880</v>
      </c>
      <c r="H59" s="1" t="s">
        <v>128</v>
      </c>
      <c r="I59" s="1" t="s">
        <v>132</v>
      </c>
      <c r="J59" s="1" t="s">
        <v>130</v>
      </c>
      <c r="K59" s="1" t="s">
        <v>881</v>
      </c>
      <c r="L59" s="1" t="s">
        <v>488</v>
      </c>
      <c r="M59" s="1" t="s">
        <v>45</v>
      </c>
      <c r="N59" s="11">
        <v>230</v>
      </c>
      <c r="O59" s="11">
        <v>290</v>
      </c>
      <c r="P59" s="12">
        <v>0.69999998807907</v>
      </c>
      <c r="Q59" s="6" t="s">
        <v>489</v>
      </c>
      <c r="R59" s="1" t="s">
        <v>489</v>
      </c>
      <c r="S59" s="1" t="s">
        <v>490</v>
      </c>
      <c r="T59" s="12">
        <v>0.30000001192093</v>
      </c>
      <c r="U59" s="11">
        <v>475</v>
      </c>
      <c r="V59" s="1" t="s">
        <v>882</v>
      </c>
      <c r="W59" s="11">
        <v>1200</v>
      </c>
      <c r="X59" s="12">
        <v>1.5</v>
      </c>
    </row>
    <row x14ac:dyDescent="0.25" r="60" customHeight="1" ht="18.75">
      <c r="A60" s="1" t="s">
        <v>883</v>
      </c>
      <c r="B60" s="1" t="s">
        <v>884</v>
      </c>
      <c r="C60" s="10">
        <v>0.89999997615814</v>
      </c>
      <c r="D60" s="6" t="s">
        <v>885</v>
      </c>
      <c r="E60" s="1" t="s">
        <v>886</v>
      </c>
      <c r="F60" s="1" t="s">
        <v>887</v>
      </c>
      <c r="G60" s="1" t="s">
        <v>888</v>
      </c>
      <c r="H60" s="1" t="s">
        <v>433</v>
      </c>
      <c r="I60" s="1" t="s">
        <v>434</v>
      </c>
      <c r="J60" s="1" t="s">
        <v>435</v>
      </c>
      <c r="K60" s="1" t="s">
        <v>889</v>
      </c>
      <c r="L60" s="1" t="s">
        <v>488</v>
      </c>
      <c r="M60" s="1" t="s">
        <v>211</v>
      </c>
      <c r="N60" s="6" t="s">
        <v>489</v>
      </c>
      <c r="O60" s="11">
        <v>310</v>
      </c>
      <c r="P60" s="12">
        <v>0.69999998807907</v>
      </c>
      <c r="Q60" s="6" t="s">
        <v>489</v>
      </c>
      <c r="R60" s="1" t="s">
        <v>489</v>
      </c>
      <c r="S60" s="1" t="s">
        <v>519</v>
      </c>
      <c r="T60" s="12">
        <v>0.36000001430511</v>
      </c>
      <c r="U60" s="11">
        <v>150</v>
      </c>
      <c r="V60" s="1" t="s">
        <v>489</v>
      </c>
      <c r="W60" s="13" t="s">
        <v>489</v>
      </c>
      <c r="X60" s="12">
        <v>1.7000000476837</v>
      </c>
    </row>
    <row x14ac:dyDescent="0.25" r="61" customHeight="1" ht="18.75">
      <c r="A61" s="1" t="s">
        <v>890</v>
      </c>
      <c r="B61" s="1" t="s">
        <v>891</v>
      </c>
      <c r="C61" s="10">
        <v>0.80000001192093</v>
      </c>
      <c r="D61" s="6" t="s">
        <v>892</v>
      </c>
      <c r="E61" s="1" t="s">
        <v>893</v>
      </c>
      <c r="F61" s="1" t="s">
        <v>894</v>
      </c>
      <c r="G61" s="1" t="s">
        <v>895</v>
      </c>
      <c r="H61" s="1" t="s">
        <v>84</v>
      </c>
      <c r="I61" s="1" t="s">
        <v>82</v>
      </c>
      <c r="J61" s="1" t="s">
        <v>80</v>
      </c>
      <c r="K61" s="1" t="s">
        <v>488</v>
      </c>
      <c r="L61" s="1" t="s">
        <v>488</v>
      </c>
      <c r="M61" s="1" t="s">
        <v>29</v>
      </c>
      <c r="N61" s="6" t="s">
        <v>489</v>
      </c>
      <c r="O61" s="11">
        <v>290</v>
      </c>
      <c r="P61" s="11">
        <v>1</v>
      </c>
      <c r="Q61" s="11">
        <v>1</v>
      </c>
      <c r="R61" s="1" t="s">
        <v>489</v>
      </c>
      <c r="S61" s="1" t="s">
        <v>519</v>
      </c>
      <c r="T61" s="12">
        <v>0.30000001192093</v>
      </c>
      <c r="U61" s="11">
        <v>150</v>
      </c>
      <c r="V61" s="1" t="s">
        <v>489</v>
      </c>
      <c r="W61" s="13" t="s">
        <v>489</v>
      </c>
      <c r="X61" s="12">
        <v>1.7999999523163</v>
      </c>
    </row>
    <row x14ac:dyDescent="0.25" r="62" customHeight="1" ht="18.75">
      <c r="A62" s="1" t="s">
        <v>896</v>
      </c>
      <c r="B62" s="1" t="s">
        <v>897</v>
      </c>
      <c r="C62" s="10">
        <v>0.74000000953674</v>
      </c>
      <c r="D62" s="6" t="s">
        <v>898</v>
      </c>
      <c r="E62" s="1" t="s">
        <v>899</v>
      </c>
      <c r="F62" s="1" t="s">
        <v>900</v>
      </c>
      <c r="G62" s="1" t="s">
        <v>901</v>
      </c>
      <c r="H62" s="1" t="s">
        <v>94</v>
      </c>
      <c r="I62" s="1" t="s">
        <v>92</v>
      </c>
      <c r="J62" s="1" t="s">
        <v>96</v>
      </c>
      <c r="K62" s="1" t="s">
        <v>488</v>
      </c>
      <c r="L62" s="1" t="s">
        <v>488</v>
      </c>
      <c r="M62" s="1" t="s">
        <v>33</v>
      </c>
      <c r="N62" s="6" t="s">
        <v>489</v>
      </c>
      <c r="O62" s="11">
        <v>300</v>
      </c>
      <c r="P62" s="12">
        <v>0.5</v>
      </c>
      <c r="Q62" s="6" t="s">
        <v>489</v>
      </c>
      <c r="R62" s="1" t="s">
        <v>489</v>
      </c>
      <c r="S62" s="1" t="s">
        <v>519</v>
      </c>
      <c r="T62" s="12">
        <v>0.30000001192093</v>
      </c>
      <c r="U62" s="11">
        <v>150</v>
      </c>
      <c r="V62" s="1" t="s">
        <v>489</v>
      </c>
      <c r="W62" s="13" t="s">
        <v>489</v>
      </c>
      <c r="X62" s="12">
        <v>1.7000000476837</v>
      </c>
    </row>
    <row x14ac:dyDescent="0.25" r="63" customHeight="1" ht="18.75">
      <c r="A63" s="1" t="s">
        <v>902</v>
      </c>
      <c r="B63" s="1" t="s">
        <v>903</v>
      </c>
      <c r="C63" s="10">
        <v>0.89999997615814</v>
      </c>
      <c r="D63" s="6" t="s">
        <v>904</v>
      </c>
      <c r="E63" s="1" t="s">
        <v>905</v>
      </c>
      <c r="F63" s="1" t="s">
        <v>906</v>
      </c>
      <c r="G63" s="1" t="s">
        <v>907</v>
      </c>
      <c r="H63" s="1" t="s">
        <v>430</v>
      </c>
      <c r="I63" s="1" t="s">
        <v>432</v>
      </c>
      <c r="J63" s="1" t="s">
        <v>431</v>
      </c>
      <c r="K63" s="1" t="s">
        <v>908</v>
      </c>
      <c r="L63" s="1" t="s">
        <v>488</v>
      </c>
      <c r="M63" s="1" t="s">
        <v>209</v>
      </c>
      <c r="N63" s="6" t="s">
        <v>489</v>
      </c>
      <c r="O63" s="11">
        <v>290</v>
      </c>
      <c r="P63" s="12">
        <v>0.5</v>
      </c>
      <c r="Q63" s="6" t="s">
        <v>489</v>
      </c>
      <c r="R63" s="1" t="s">
        <v>489</v>
      </c>
      <c r="S63" s="1" t="s">
        <v>490</v>
      </c>
      <c r="T63" s="12">
        <v>0.30000001192093</v>
      </c>
      <c r="U63" s="11">
        <v>500</v>
      </c>
      <c r="V63" s="1" t="s">
        <v>909</v>
      </c>
      <c r="W63" s="11">
        <v>1200</v>
      </c>
      <c r="X63" s="12">
        <v>1.7000000476837</v>
      </c>
    </row>
    <row x14ac:dyDescent="0.25" r="64" customHeight="1" ht="18.75">
      <c r="A64" s="1" t="s">
        <v>910</v>
      </c>
      <c r="B64" s="1" t="s">
        <v>911</v>
      </c>
      <c r="C64" s="10">
        <v>0.6700000166893</v>
      </c>
      <c r="D64" s="6" t="s">
        <v>912</v>
      </c>
      <c r="E64" s="1" t="s">
        <v>913</v>
      </c>
      <c r="F64" s="1" t="s">
        <v>914</v>
      </c>
      <c r="G64" s="1" t="s">
        <v>915</v>
      </c>
      <c r="H64" s="1" t="s">
        <v>451</v>
      </c>
      <c r="I64" s="1" t="s">
        <v>453</v>
      </c>
      <c r="J64" s="1" t="s">
        <v>452</v>
      </c>
      <c r="K64" s="1" t="s">
        <v>916</v>
      </c>
      <c r="L64" s="1" t="s">
        <v>488</v>
      </c>
      <c r="M64" s="1" t="s">
        <v>223</v>
      </c>
      <c r="N64" s="6" t="s">
        <v>489</v>
      </c>
      <c r="O64" s="11">
        <v>285</v>
      </c>
      <c r="P64" s="12">
        <v>0.5</v>
      </c>
      <c r="Q64" s="6" t="s">
        <v>489</v>
      </c>
      <c r="R64" s="1" t="s">
        <v>489</v>
      </c>
      <c r="S64" s="1" t="s">
        <v>490</v>
      </c>
      <c r="T64" s="12">
        <v>0.46000000834465</v>
      </c>
      <c r="U64" s="11">
        <v>600</v>
      </c>
      <c r="V64" s="1" t="s">
        <v>917</v>
      </c>
      <c r="W64" s="11">
        <v>900</v>
      </c>
      <c r="X64" s="12">
        <v>1.7000000476837</v>
      </c>
    </row>
    <row x14ac:dyDescent="0.25" r="65" customHeight="1" ht="18.75">
      <c r="A65" s="1" t="s">
        <v>918</v>
      </c>
      <c r="B65" s="1" t="s">
        <v>919</v>
      </c>
      <c r="C65" s="10">
        <v>0.80000001192093</v>
      </c>
      <c r="D65" s="6" t="s">
        <v>920</v>
      </c>
      <c r="E65" s="1" t="s">
        <v>921</v>
      </c>
      <c r="F65" s="1" t="s">
        <v>922</v>
      </c>
      <c r="G65" s="1" t="s">
        <v>923</v>
      </c>
      <c r="H65" s="1" t="s">
        <v>249</v>
      </c>
      <c r="I65" s="1" t="s">
        <v>247</v>
      </c>
      <c r="J65" s="1" t="s">
        <v>248</v>
      </c>
      <c r="K65" s="1" t="s">
        <v>488</v>
      </c>
      <c r="L65" s="1" t="s">
        <v>488</v>
      </c>
      <c r="M65" s="1" t="s">
        <v>87</v>
      </c>
      <c r="N65" s="6" t="s">
        <v>489</v>
      </c>
      <c r="O65" s="11">
        <v>330</v>
      </c>
      <c r="P65" s="12">
        <v>0.5</v>
      </c>
      <c r="Q65" s="6" t="s">
        <v>489</v>
      </c>
      <c r="R65" s="1" t="s">
        <v>489</v>
      </c>
      <c r="S65" s="1" t="s">
        <v>490</v>
      </c>
      <c r="T65" s="12">
        <v>0.30000001192093</v>
      </c>
      <c r="U65" s="11">
        <v>600</v>
      </c>
      <c r="V65" s="1" t="s">
        <v>924</v>
      </c>
      <c r="W65" s="11">
        <v>900</v>
      </c>
      <c r="X65" s="12">
        <v>1.7000000476837</v>
      </c>
    </row>
    <row x14ac:dyDescent="0.25" r="66" customHeight="1" ht="18.75">
      <c r="A66" s="1" t="s">
        <v>925</v>
      </c>
      <c r="B66" s="1" t="s">
        <v>926</v>
      </c>
      <c r="C66" s="10">
        <v>0.83999997377396</v>
      </c>
      <c r="D66" s="6" t="s">
        <v>927</v>
      </c>
      <c r="E66" s="1" t="s">
        <v>928</v>
      </c>
      <c r="F66" s="1" t="s">
        <v>929</v>
      </c>
      <c r="G66" s="1" t="s">
        <v>930</v>
      </c>
      <c r="H66" s="1" t="s">
        <v>336</v>
      </c>
      <c r="I66" s="1" t="s">
        <v>334</v>
      </c>
      <c r="J66" s="1" t="s">
        <v>335</v>
      </c>
      <c r="K66" s="1" t="s">
        <v>488</v>
      </c>
      <c r="L66" s="1" t="s">
        <v>488</v>
      </c>
      <c r="M66" s="1" t="s">
        <v>145</v>
      </c>
      <c r="N66" s="6" t="s">
        <v>489</v>
      </c>
      <c r="O66" s="11">
        <v>290</v>
      </c>
      <c r="P66" s="12">
        <v>0.60000002384186</v>
      </c>
      <c r="Q66" s="11">
        <v>1</v>
      </c>
      <c r="R66" s="1" t="s">
        <v>489</v>
      </c>
      <c r="S66" s="1" t="s">
        <v>519</v>
      </c>
      <c r="T66" s="12">
        <v>0.5</v>
      </c>
      <c r="U66" s="11">
        <v>150</v>
      </c>
      <c r="V66" s="1" t="s">
        <v>489</v>
      </c>
      <c r="W66" s="13" t="s">
        <v>489</v>
      </c>
      <c r="X66" s="12">
        <v>1.7000000476837</v>
      </c>
    </row>
    <row x14ac:dyDescent="0.25" r="67" customHeight="1" ht="18.75">
      <c r="A67" s="1" t="s">
        <v>931</v>
      </c>
      <c r="B67" s="1" t="s">
        <v>932</v>
      </c>
      <c r="C67" s="10">
        <v>0.74000000953674</v>
      </c>
      <c r="D67" s="6" t="s">
        <v>933</v>
      </c>
      <c r="E67" s="1" t="s">
        <v>934</v>
      </c>
      <c r="F67" s="1" t="s">
        <v>935</v>
      </c>
      <c r="G67" s="1" t="s">
        <v>936</v>
      </c>
      <c r="H67" s="1" t="s">
        <v>401</v>
      </c>
      <c r="I67" s="1" t="s">
        <v>400</v>
      </c>
      <c r="J67" s="1" t="s">
        <v>402</v>
      </c>
      <c r="K67" s="1" t="s">
        <v>488</v>
      </c>
      <c r="L67" s="1" t="s">
        <v>488</v>
      </c>
      <c r="M67" s="1" t="s">
        <v>189</v>
      </c>
      <c r="N67" s="6" t="s">
        <v>489</v>
      </c>
      <c r="O67" s="11">
        <v>285</v>
      </c>
      <c r="P67" s="12">
        <v>0.5</v>
      </c>
      <c r="Q67" s="6" t="s">
        <v>489</v>
      </c>
      <c r="R67" s="1" t="s">
        <v>489</v>
      </c>
      <c r="S67" s="1" t="s">
        <v>519</v>
      </c>
      <c r="T67" s="12">
        <v>0.60000002384186</v>
      </c>
      <c r="U67" s="11">
        <v>150</v>
      </c>
      <c r="V67" s="1" t="s">
        <v>489</v>
      </c>
      <c r="W67" s="13" t="s">
        <v>489</v>
      </c>
      <c r="X67" s="12">
        <v>1.8999999761581</v>
      </c>
    </row>
    <row x14ac:dyDescent="0.25" r="68" customHeight="1" ht="18.75">
      <c r="A68" s="1" t="s">
        <v>937</v>
      </c>
      <c r="B68" s="1" t="s">
        <v>938</v>
      </c>
      <c r="C68" s="10">
        <v>0.75</v>
      </c>
      <c r="D68" s="6" t="s">
        <v>939</v>
      </c>
      <c r="E68" s="1" t="s">
        <v>940</v>
      </c>
      <c r="F68" s="1" t="s">
        <v>941</v>
      </c>
      <c r="G68" s="1" t="s">
        <v>942</v>
      </c>
      <c r="H68" s="1" t="s">
        <v>184</v>
      </c>
      <c r="I68" s="1" t="s">
        <v>182</v>
      </c>
      <c r="J68" s="1" t="s">
        <v>186</v>
      </c>
      <c r="K68" s="1" t="s">
        <v>488</v>
      </c>
      <c r="L68" s="1" t="s">
        <v>488</v>
      </c>
      <c r="M68" s="1" t="s">
        <v>63</v>
      </c>
      <c r="N68" s="6" t="s">
        <v>489</v>
      </c>
      <c r="O68" s="11">
        <v>310</v>
      </c>
      <c r="P68" s="12">
        <v>0.5</v>
      </c>
      <c r="Q68" s="6" t="s">
        <v>489</v>
      </c>
      <c r="R68" s="1" t="s">
        <v>489</v>
      </c>
      <c r="S68" s="1" t="s">
        <v>519</v>
      </c>
      <c r="T68" s="12">
        <v>0.34999999403954</v>
      </c>
      <c r="U68" s="11">
        <v>150</v>
      </c>
      <c r="V68" s="1" t="s">
        <v>489</v>
      </c>
      <c r="W68" s="13" t="s">
        <v>489</v>
      </c>
      <c r="X68" s="12">
        <v>1.7000000476837</v>
      </c>
    </row>
    <row x14ac:dyDescent="0.25" r="69" customHeight="1" ht="18.75">
      <c r="A69" s="1" t="s">
        <v>943</v>
      </c>
      <c r="B69" s="1" t="s">
        <v>944</v>
      </c>
      <c r="C69" s="10">
        <v>0.87999999523163</v>
      </c>
      <c r="D69" s="6" t="s">
        <v>945</v>
      </c>
      <c r="E69" s="1" t="s">
        <v>946</v>
      </c>
      <c r="F69" s="1" t="s">
        <v>947</v>
      </c>
      <c r="G69" s="1" t="s">
        <v>948</v>
      </c>
      <c r="H69" s="1" t="s">
        <v>352</v>
      </c>
      <c r="I69" s="1" t="s">
        <v>353</v>
      </c>
      <c r="J69" s="1" t="s">
        <v>354</v>
      </c>
      <c r="K69" s="1" t="s">
        <v>949</v>
      </c>
      <c r="L69" s="1" t="s">
        <v>488</v>
      </c>
      <c r="M69" s="1" t="s">
        <v>157</v>
      </c>
      <c r="N69" s="6" t="s">
        <v>489</v>
      </c>
      <c r="O69" s="11">
        <v>315</v>
      </c>
      <c r="P69" s="12">
        <v>0.60000002384186</v>
      </c>
      <c r="Q69" s="6" t="s">
        <v>489</v>
      </c>
      <c r="R69" s="1" t="s">
        <v>489</v>
      </c>
      <c r="S69" s="1" t="s">
        <v>519</v>
      </c>
      <c r="T69" s="12">
        <v>0.33000001311302</v>
      </c>
      <c r="U69" s="11">
        <v>150</v>
      </c>
      <c r="V69" s="1" t="s">
        <v>489</v>
      </c>
      <c r="W69" s="13" t="s">
        <v>489</v>
      </c>
      <c r="X69" s="12">
        <v>1.7000000476837</v>
      </c>
    </row>
    <row x14ac:dyDescent="0.25" r="70" customHeight="1" ht="18.75">
      <c r="A70" s="1" t="s">
        <v>950</v>
      </c>
      <c r="B70" s="1" t="s">
        <v>951</v>
      </c>
      <c r="C70" s="10">
        <v>0.98000001907349</v>
      </c>
      <c r="D70" s="6" t="s">
        <v>952</v>
      </c>
      <c r="E70" s="1" t="s">
        <v>953</v>
      </c>
      <c r="F70" s="1" t="s">
        <v>954</v>
      </c>
      <c r="G70" s="1" t="s">
        <v>955</v>
      </c>
      <c r="H70" s="1" t="s">
        <v>307</v>
      </c>
      <c r="I70" s="1" t="s">
        <v>308</v>
      </c>
      <c r="J70" s="1" t="s">
        <v>309</v>
      </c>
      <c r="K70" s="1" t="s">
        <v>956</v>
      </c>
      <c r="L70" s="1" t="s">
        <v>957</v>
      </c>
      <c r="M70" s="1" t="s">
        <v>127</v>
      </c>
      <c r="N70" s="6" t="s">
        <v>489</v>
      </c>
      <c r="O70" s="11">
        <v>305</v>
      </c>
      <c r="P70" s="11">
        <v>1</v>
      </c>
      <c r="Q70" s="6" t="s">
        <v>489</v>
      </c>
      <c r="R70" s="1" t="s">
        <v>489</v>
      </c>
      <c r="S70" s="1" t="s">
        <v>490</v>
      </c>
      <c r="T70" s="12">
        <v>0.5</v>
      </c>
      <c r="U70" s="11">
        <v>500</v>
      </c>
      <c r="V70" s="1" t="s">
        <v>958</v>
      </c>
      <c r="W70" s="11">
        <v>1200</v>
      </c>
      <c r="X70" s="12">
        <v>1.7000000476837</v>
      </c>
    </row>
    <row x14ac:dyDescent="0.25" r="71" customHeight="1" ht="18.75">
      <c r="A71" s="1" t="s">
        <v>959</v>
      </c>
      <c r="B71" s="1" t="s">
        <v>960</v>
      </c>
      <c r="C71" s="10">
        <v>0.79000002145767</v>
      </c>
      <c r="D71" s="6" t="s">
        <v>961</v>
      </c>
      <c r="E71" s="1" t="s">
        <v>962</v>
      </c>
      <c r="F71" s="1" t="s">
        <v>963</v>
      </c>
      <c r="G71" s="1" t="s">
        <v>964</v>
      </c>
      <c r="H71" s="1" t="s">
        <v>134</v>
      </c>
      <c r="I71" s="1" t="s">
        <v>138</v>
      </c>
      <c r="J71" s="1" t="s">
        <v>136</v>
      </c>
      <c r="K71" s="1" t="s">
        <v>488</v>
      </c>
      <c r="L71" s="1" t="s">
        <v>488</v>
      </c>
      <c r="M71" s="1" t="s">
        <v>47</v>
      </c>
      <c r="N71" s="6" t="s">
        <v>489</v>
      </c>
      <c r="O71" s="11">
        <v>305</v>
      </c>
      <c r="P71" s="12">
        <v>0.60000002384186</v>
      </c>
      <c r="Q71" s="6" t="s">
        <v>489</v>
      </c>
      <c r="R71" s="1" t="s">
        <v>489</v>
      </c>
      <c r="S71" s="1" t="s">
        <v>490</v>
      </c>
      <c r="T71" s="12">
        <v>0.30000001192093</v>
      </c>
      <c r="U71" s="11">
        <v>550</v>
      </c>
      <c r="V71" s="1" t="s">
        <v>965</v>
      </c>
      <c r="W71" s="11">
        <v>1200</v>
      </c>
      <c r="X71" s="12">
        <v>1.7000000476837</v>
      </c>
    </row>
    <row x14ac:dyDescent="0.25" r="72" customHeight="1" ht="18.75">
      <c r="A72" s="1" t="s">
        <v>966</v>
      </c>
      <c r="B72" s="1" t="s">
        <v>967</v>
      </c>
      <c r="C72" s="10">
        <v>0.79000002145767</v>
      </c>
      <c r="D72" s="6" t="s">
        <v>968</v>
      </c>
      <c r="E72" s="1" t="s">
        <v>969</v>
      </c>
      <c r="F72" s="1" t="s">
        <v>970</v>
      </c>
      <c r="G72" s="1" t="s">
        <v>971</v>
      </c>
      <c r="H72" s="1" t="s">
        <v>150</v>
      </c>
      <c r="I72" s="1" t="s">
        <v>146</v>
      </c>
      <c r="J72" s="1" t="s">
        <v>148</v>
      </c>
      <c r="K72" s="1" t="s">
        <v>488</v>
      </c>
      <c r="L72" s="1" t="s">
        <v>488</v>
      </c>
      <c r="M72" s="1" t="s">
        <v>51</v>
      </c>
      <c r="N72" s="6" t="s">
        <v>489</v>
      </c>
      <c r="O72" s="11">
        <v>295</v>
      </c>
      <c r="P72" s="12">
        <v>0.5</v>
      </c>
      <c r="Q72" s="6" t="s">
        <v>489</v>
      </c>
      <c r="R72" s="1" t="s">
        <v>489</v>
      </c>
      <c r="S72" s="1" t="s">
        <v>490</v>
      </c>
      <c r="T72" s="12">
        <v>0.40000000596046</v>
      </c>
      <c r="U72" s="11">
        <v>625</v>
      </c>
      <c r="V72" s="1" t="s">
        <v>972</v>
      </c>
      <c r="W72" s="11">
        <v>1200</v>
      </c>
      <c r="X72" s="12">
        <v>1.7000000476837</v>
      </c>
    </row>
    <row x14ac:dyDescent="0.25" r="73" customHeight="1" ht="18.75">
      <c r="A73" s="1" t="s">
        <v>973</v>
      </c>
      <c r="B73" s="1" t="s">
        <v>974</v>
      </c>
      <c r="C73" s="10">
        <v>0.69999998807907</v>
      </c>
      <c r="D73" s="6" t="s">
        <v>975</v>
      </c>
      <c r="E73" s="1" t="s">
        <v>976</v>
      </c>
      <c r="F73" s="1" t="s">
        <v>977</v>
      </c>
      <c r="G73" s="1" t="s">
        <v>978</v>
      </c>
      <c r="H73" s="1" t="s">
        <v>363</v>
      </c>
      <c r="I73" s="1" t="s">
        <v>362</v>
      </c>
      <c r="J73" s="1" t="s">
        <v>361</v>
      </c>
      <c r="K73" s="1" t="s">
        <v>979</v>
      </c>
      <c r="L73" s="1" t="s">
        <v>980</v>
      </c>
      <c r="M73" s="1" t="s">
        <v>163</v>
      </c>
      <c r="N73" s="6" t="s">
        <v>489</v>
      </c>
      <c r="O73" s="11">
        <v>290</v>
      </c>
      <c r="P73" s="12">
        <v>0.69999998807907</v>
      </c>
      <c r="Q73" s="6" t="s">
        <v>489</v>
      </c>
      <c r="R73" s="1" t="s">
        <v>489</v>
      </c>
      <c r="S73" s="1" t="s">
        <v>490</v>
      </c>
      <c r="T73" s="12">
        <v>0.40000000596046</v>
      </c>
      <c r="U73" s="11">
        <v>550</v>
      </c>
      <c r="V73" s="1" t="s">
        <v>981</v>
      </c>
      <c r="W73" s="11">
        <v>1125</v>
      </c>
      <c r="X73" s="12">
        <v>1.7000000476837</v>
      </c>
    </row>
    <row x14ac:dyDescent="0.25" r="74" customHeight="1" ht="18.75">
      <c r="A74" s="1" t="s">
        <v>982</v>
      </c>
      <c r="B74" s="1" t="s">
        <v>983</v>
      </c>
      <c r="C74" s="10">
        <v>0.93000000715256</v>
      </c>
      <c r="D74" s="6" t="s">
        <v>984</v>
      </c>
      <c r="E74" s="1" t="s">
        <v>985</v>
      </c>
      <c r="F74" s="1" t="s">
        <v>986</v>
      </c>
      <c r="G74" s="1" t="s">
        <v>987</v>
      </c>
      <c r="H74" s="1" t="s">
        <v>436</v>
      </c>
      <c r="I74" s="1" t="s">
        <v>437</v>
      </c>
      <c r="J74" s="1" t="s">
        <v>438</v>
      </c>
      <c r="K74" s="1" t="s">
        <v>488</v>
      </c>
      <c r="L74" s="1" t="s">
        <v>488</v>
      </c>
      <c r="M74" s="1" t="s">
        <v>213</v>
      </c>
      <c r="N74" s="6" t="s">
        <v>489</v>
      </c>
      <c r="O74" s="11">
        <v>300</v>
      </c>
      <c r="P74" s="12">
        <v>0.60000002384186</v>
      </c>
      <c r="Q74" s="6" t="s">
        <v>489</v>
      </c>
      <c r="R74" s="1" t="s">
        <v>489</v>
      </c>
      <c r="S74" s="1" t="s">
        <v>519</v>
      </c>
      <c r="T74" s="12">
        <v>0.30000001192093</v>
      </c>
      <c r="U74" s="11">
        <v>150</v>
      </c>
      <c r="V74" s="1" t="s">
        <v>489</v>
      </c>
      <c r="W74" s="13" t="s">
        <v>489</v>
      </c>
      <c r="X74" s="12">
        <v>1.7000000476837</v>
      </c>
    </row>
    <row x14ac:dyDescent="0.25" r="75" customHeight="1" ht="18.75">
      <c r="A75" s="1" t="s">
        <v>988</v>
      </c>
      <c r="B75" s="1" t="s">
        <v>989</v>
      </c>
      <c r="C75" s="10">
        <v>1.1000000238419</v>
      </c>
      <c r="D75" s="6" t="s">
        <v>990</v>
      </c>
      <c r="E75" s="1" t="s">
        <v>991</v>
      </c>
      <c r="F75" s="1" t="s">
        <v>992</v>
      </c>
      <c r="G75" s="1" t="s">
        <v>993</v>
      </c>
      <c r="H75" s="1" t="s">
        <v>417</v>
      </c>
      <c r="I75" s="1" t="s">
        <v>415</v>
      </c>
      <c r="J75" s="1" t="s">
        <v>416</v>
      </c>
      <c r="K75" s="1" t="s">
        <v>488</v>
      </c>
      <c r="L75" s="1" t="s">
        <v>488</v>
      </c>
      <c r="M75" s="1" t="s">
        <v>199</v>
      </c>
      <c r="N75" s="11">
        <v>300</v>
      </c>
      <c r="O75" s="11">
        <v>310</v>
      </c>
      <c r="P75" s="12">
        <v>0.5</v>
      </c>
      <c r="Q75" s="6" t="s">
        <v>489</v>
      </c>
      <c r="R75" s="1" t="s">
        <v>489</v>
      </c>
      <c r="S75" s="1" t="s">
        <v>519</v>
      </c>
      <c r="T75" s="12">
        <v>0.30000001192093</v>
      </c>
      <c r="U75" s="11">
        <v>150</v>
      </c>
      <c r="V75" s="1" t="s">
        <v>489</v>
      </c>
      <c r="W75" s="11">
        <v>900</v>
      </c>
      <c r="X75" s="12">
        <v>1.5</v>
      </c>
    </row>
    <row x14ac:dyDescent="0.25" r="76" customHeight="1" ht="18.75">
      <c r="A76" s="1" t="s">
        <v>994</v>
      </c>
      <c r="B76" s="1" t="s">
        <v>995</v>
      </c>
      <c r="C76" s="10">
        <v>0.74000000953674</v>
      </c>
      <c r="D76" s="6" t="s">
        <v>996</v>
      </c>
      <c r="E76" s="1" t="s">
        <v>997</v>
      </c>
      <c r="F76" s="1" t="s">
        <v>998</v>
      </c>
      <c r="G76" s="1" t="s">
        <v>999</v>
      </c>
      <c r="H76" s="1" t="s">
        <v>54</v>
      </c>
      <c r="I76" s="1" t="s">
        <v>52</v>
      </c>
      <c r="J76" s="1" t="s">
        <v>50</v>
      </c>
      <c r="K76" s="1" t="s">
        <v>488</v>
      </c>
      <c r="L76" s="1" t="s">
        <v>488</v>
      </c>
      <c r="M76" s="1" t="s">
        <v>19</v>
      </c>
      <c r="N76" s="6" t="s">
        <v>489</v>
      </c>
      <c r="O76" s="11">
        <v>290</v>
      </c>
      <c r="P76" s="11">
        <v>1</v>
      </c>
      <c r="Q76" s="6" t="s">
        <v>489</v>
      </c>
      <c r="R76" s="1" t="s">
        <v>489</v>
      </c>
      <c r="S76" s="1" t="s">
        <v>490</v>
      </c>
      <c r="T76" s="12">
        <v>0.30000001192093</v>
      </c>
      <c r="U76" s="11">
        <v>375</v>
      </c>
      <c r="V76" s="1" t="s">
        <v>1000</v>
      </c>
      <c r="W76" s="11">
        <v>900</v>
      </c>
      <c r="X76" s="12">
        <v>1.7000000476837</v>
      </c>
    </row>
    <row x14ac:dyDescent="0.25" r="77" customHeight="1" ht="18.75">
      <c r="A77" s="1" t="s">
        <v>1001</v>
      </c>
      <c r="B77" s="1" t="s">
        <v>1002</v>
      </c>
      <c r="C77" s="10">
        <v>0.93000000715256</v>
      </c>
      <c r="D77" s="6" t="s">
        <v>1003</v>
      </c>
      <c r="E77" s="1" t="s">
        <v>1004</v>
      </c>
      <c r="F77" s="1" t="s">
        <v>1005</v>
      </c>
      <c r="G77" s="1" t="s">
        <v>1006</v>
      </c>
      <c r="H77" s="1" t="s">
        <v>289</v>
      </c>
      <c r="I77" s="1" t="s">
        <v>290</v>
      </c>
      <c r="J77" s="1" t="s">
        <v>291</v>
      </c>
      <c r="K77" s="1" t="s">
        <v>488</v>
      </c>
      <c r="L77" s="1" t="s">
        <v>488</v>
      </c>
      <c r="M77" s="1" t="s">
        <v>115</v>
      </c>
      <c r="N77" s="6" t="s">
        <v>489</v>
      </c>
      <c r="O77" s="11">
        <v>330</v>
      </c>
      <c r="P77" s="12">
        <v>0.64999997615814</v>
      </c>
      <c r="Q77" s="6" t="s">
        <v>489</v>
      </c>
      <c r="R77" s="1" t="s">
        <v>489</v>
      </c>
      <c r="S77" s="1" t="s">
        <v>519</v>
      </c>
      <c r="T77" s="12">
        <v>0.37999999523163</v>
      </c>
      <c r="U77" s="11">
        <v>150</v>
      </c>
      <c r="V77" s="1" t="s">
        <v>489</v>
      </c>
      <c r="W77" s="13" t="s">
        <v>489</v>
      </c>
      <c r="X77" s="12">
        <v>1.7000000476837</v>
      </c>
    </row>
    <row x14ac:dyDescent="0.25" r="78" customHeight="1" ht="18.75">
      <c r="A78" s="1" t="s">
        <v>1007</v>
      </c>
      <c r="B78" s="1" t="s">
        <v>1008</v>
      </c>
      <c r="C78" s="10">
        <v>0.86000001430511</v>
      </c>
      <c r="D78" s="6" t="s">
        <v>1009</v>
      </c>
      <c r="E78" s="1" t="s">
        <v>1010</v>
      </c>
      <c r="F78" s="1" t="s">
        <v>1011</v>
      </c>
      <c r="G78" s="1" t="s">
        <v>1012</v>
      </c>
      <c r="H78" s="1" t="s">
        <v>333</v>
      </c>
      <c r="I78" s="1" t="s">
        <v>332</v>
      </c>
      <c r="J78" s="1" t="s">
        <v>331</v>
      </c>
      <c r="K78" s="1" t="s">
        <v>488</v>
      </c>
      <c r="L78" s="1" t="s">
        <v>488</v>
      </c>
      <c r="M78" s="1" t="s">
        <v>143</v>
      </c>
      <c r="N78" s="6" t="s">
        <v>489</v>
      </c>
      <c r="O78" s="11">
        <v>305</v>
      </c>
      <c r="P78" s="12">
        <v>0.60000002384186</v>
      </c>
      <c r="Q78" s="11">
        <v>1</v>
      </c>
      <c r="R78" s="1" t="s">
        <v>489</v>
      </c>
      <c r="S78" s="1" t="s">
        <v>519</v>
      </c>
      <c r="T78" s="12">
        <v>0.30000001192093</v>
      </c>
      <c r="U78" s="11">
        <v>150</v>
      </c>
      <c r="V78" s="1" t="s">
        <v>489</v>
      </c>
      <c r="W78" s="13" t="s">
        <v>489</v>
      </c>
      <c r="X78" s="12">
        <v>1.7000000476837</v>
      </c>
    </row>
    <row x14ac:dyDescent="0.25" r="79" customHeight="1" ht="18.75">
      <c r="A79" s="1" t="s">
        <v>1013</v>
      </c>
      <c r="B79" s="1" t="s">
        <v>1014</v>
      </c>
      <c r="C79" s="10">
        <v>0.89999997615814</v>
      </c>
      <c r="D79" s="6" t="s">
        <v>1015</v>
      </c>
      <c r="E79" s="1" t="s">
        <v>489</v>
      </c>
      <c r="F79" s="1" t="s">
        <v>1016</v>
      </c>
      <c r="G79" s="1" t="s">
        <v>1017</v>
      </c>
      <c r="H79" s="1" t="s">
        <v>285</v>
      </c>
      <c r="I79" s="1" t="s">
        <v>284</v>
      </c>
      <c r="J79" s="1" t="s">
        <v>283</v>
      </c>
      <c r="K79" s="1" t="s">
        <v>488</v>
      </c>
      <c r="L79" s="1" t="s">
        <v>488</v>
      </c>
      <c r="M79" s="1" t="s">
        <v>111</v>
      </c>
      <c r="N79" s="6" t="s">
        <v>489</v>
      </c>
      <c r="O79" s="11">
        <v>310</v>
      </c>
      <c r="P79" s="12">
        <v>0.80000001192093</v>
      </c>
      <c r="Q79" s="11">
        <v>1</v>
      </c>
      <c r="R79" s="1" t="s">
        <v>489</v>
      </c>
      <c r="S79" s="1" t="s">
        <v>519</v>
      </c>
      <c r="T79" s="12">
        <v>0.40000000596046</v>
      </c>
      <c r="U79" s="11">
        <v>250</v>
      </c>
      <c r="V79" s="1" t="s">
        <v>489</v>
      </c>
      <c r="W79" s="13" t="s">
        <v>489</v>
      </c>
      <c r="X79" s="12">
        <v>1.7999999523163</v>
      </c>
    </row>
    <row x14ac:dyDescent="0.25" r="80" customHeight="1" ht="18.75">
      <c r="A80" s="1" t="s">
        <v>1018</v>
      </c>
      <c r="B80" s="1" t="s">
        <v>1019</v>
      </c>
      <c r="C80" s="10">
        <v>0.79000002145767</v>
      </c>
      <c r="D80" s="6" t="s">
        <v>1020</v>
      </c>
      <c r="E80" s="1" t="s">
        <v>1021</v>
      </c>
      <c r="F80" s="1" t="s">
        <v>1022</v>
      </c>
      <c r="G80" s="1" t="s">
        <v>1023</v>
      </c>
      <c r="H80" s="1" t="s">
        <v>78</v>
      </c>
      <c r="I80" s="1" t="s">
        <v>74</v>
      </c>
      <c r="J80" s="1" t="s">
        <v>76</v>
      </c>
      <c r="K80" s="1" t="s">
        <v>488</v>
      </c>
      <c r="L80" s="1" t="s">
        <v>488</v>
      </c>
      <c r="M80" s="1" t="s">
        <v>27</v>
      </c>
      <c r="N80" s="6" t="s">
        <v>489</v>
      </c>
      <c r="O80" s="11">
        <v>305</v>
      </c>
      <c r="P80" s="12">
        <v>0.60000002384186</v>
      </c>
      <c r="Q80" s="11">
        <v>1</v>
      </c>
      <c r="R80" s="1" t="s">
        <v>489</v>
      </c>
      <c r="S80" s="1" t="s">
        <v>519</v>
      </c>
      <c r="T80" s="12">
        <v>0.34999999403954</v>
      </c>
      <c r="U80" s="11">
        <v>150</v>
      </c>
      <c r="V80" s="1" t="s">
        <v>489</v>
      </c>
      <c r="W80" s="13" t="s">
        <v>489</v>
      </c>
      <c r="X80" s="12">
        <v>1.7000000476837</v>
      </c>
    </row>
    <row x14ac:dyDescent="0.25" r="81" customHeight="1" ht="18.75">
      <c r="A81" s="1" t="s">
        <v>1024</v>
      </c>
      <c r="B81" s="1" t="s">
        <v>1025</v>
      </c>
      <c r="C81" s="10">
        <v>0.83999997377396</v>
      </c>
      <c r="D81" s="6" t="s">
        <v>1026</v>
      </c>
      <c r="E81" s="1" t="s">
        <v>1027</v>
      </c>
      <c r="F81" s="1" t="s">
        <v>1028</v>
      </c>
      <c r="G81" s="1" t="s">
        <v>1029</v>
      </c>
      <c r="H81" s="1" t="s">
        <v>367</v>
      </c>
      <c r="I81" s="1" t="s">
        <v>369</v>
      </c>
      <c r="J81" s="1" t="s">
        <v>368</v>
      </c>
      <c r="K81" s="1" t="s">
        <v>1030</v>
      </c>
      <c r="L81" s="1" t="s">
        <v>488</v>
      </c>
      <c r="M81" s="1" t="s">
        <v>167</v>
      </c>
      <c r="N81" s="6" t="s">
        <v>489</v>
      </c>
      <c r="O81" s="11">
        <v>290</v>
      </c>
      <c r="P81" s="12">
        <v>0.60000002384186</v>
      </c>
      <c r="Q81" s="6" t="s">
        <v>489</v>
      </c>
      <c r="R81" s="1" t="s">
        <v>489</v>
      </c>
      <c r="S81" s="1" t="s">
        <v>490</v>
      </c>
      <c r="T81" s="12">
        <v>0.34999999403954</v>
      </c>
      <c r="U81" s="11">
        <v>500</v>
      </c>
      <c r="V81" s="1" t="s">
        <v>1031</v>
      </c>
      <c r="W81" s="11">
        <v>900</v>
      </c>
      <c r="X81" s="12">
        <v>1.7000000476837</v>
      </c>
    </row>
    <row x14ac:dyDescent="0.25" r="82" customHeight="1" ht="18.75">
      <c r="A82" s="1" t="s">
        <v>1032</v>
      </c>
      <c r="B82" s="1" t="s">
        <v>1033</v>
      </c>
      <c r="C82" s="10">
        <v>0.74000000953674</v>
      </c>
      <c r="D82" s="6" t="s">
        <v>1034</v>
      </c>
      <c r="E82" s="1" t="s">
        <v>1035</v>
      </c>
      <c r="F82" s="1" t="s">
        <v>1036</v>
      </c>
      <c r="G82" s="1" t="s">
        <v>1037</v>
      </c>
      <c r="H82" s="1" t="s">
        <v>274</v>
      </c>
      <c r="I82" s="1" t="s">
        <v>276</v>
      </c>
      <c r="J82" s="1" t="s">
        <v>275</v>
      </c>
      <c r="K82" s="1" t="s">
        <v>488</v>
      </c>
      <c r="L82" s="1" t="s">
        <v>488</v>
      </c>
      <c r="M82" s="1" t="s">
        <v>105</v>
      </c>
      <c r="N82" s="6" t="s">
        <v>489</v>
      </c>
      <c r="O82" s="11">
        <v>325</v>
      </c>
      <c r="P82" s="12">
        <v>0.60000002384186</v>
      </c>
      <c r="Q82" s="6" t="s">
        <v>489</v>
      </c>
      <c r="R82" s="1" t="s">
        <v>489</v>
      </c>
      <c r="S82" s="1" t="s">
        <v>490</v>
      </c>
      <c r="T82" s="12">
        <v>0.46000000834465</v>
      </c>
      <c r="U82" s="11">
        <v>330</v>
      </c>
      <c r="V82" s="1" t="s">
        <v>1038</v>
      </c>
      <c r="W82" s="11">
        <v>900</v>
      </c>
      <c r="X82" s="12">
        <v>1.7000000476837</v>
      </c>
    </row>
    <row x14ac:dyDescent="0.25" r="83" customHeight="1" ht="18.75">
      <c r="A83" s="1" t="s">
        <v>1039</v>
      </c>
      <c r="B83" s="1" t="s">
        <v>1040</v>
      </c>
      <c r="C83" s="10">
        <v>0.69999998807907</v>
      </c>
      <c r="D83" s="6" t="s">
        <v>1041</v>
      </c>
      <c r="E83" s="1" t="s">
        <v>1042</v>
      </c>
      <c r="F83" s="1" t="s">
        <v>1043</v>
      </c>
      <c r="G83" s="1" t="s">
        <v>1044</v>
      </c>
      <c r="H83" s="1" t="s">
        <v>268</v>
      </c>
      <c r="I83" s="1" t="s">
        <v>270</v>
      </c>
      <c r="J83" s="1" t="s">
        <v>269</v>
      </c>
      <c r="K83" s="1" t="s">
        <v>488</v>
      </c>
      <c r="L83" s="1" t="s">
        <v>488</v>
      </c>
      <c r="M83" s="1" t="s">
        <v>101</v>
      </c>
      <c r="N83" s="6" t="s">
        <v>489</v>
      </c>
      <c r="O83" s="11">
        <v>290</v>
      </c>
      <c r="P83" s="12">
        <v>0.5</v>
      </c>
      <c r="Q83" s="6" t="s">
        <v>489</v>
      </c>
      <c r="R83" s="1" t="s">
        <v>489</v>
      </c>
      <c r="S83" s="1" t="s">
        <v>490</v>
      </c>
      <c r="T83" s="12">
        <v>0.43000000715256</v>
      </c>
      <c r="U83" s="11">
        <v>600</v>
      </c>
      <c r="V83" s="1" t="s">
        <v>1045</v>
      </c>
      <c r="W83" s="11">
        <v>900</v>
      </c>
      <c r="X83" s="12">
        <v>1.7000000476837</v>
      </c>
    </row>
    <row x14ac:dyDescent="0.25" r="84" customHeight="1" ht="18.75">
      <c r="A84" s="1" t="s">
        <v>1046</v>
      </c>
      <c r="B84" s="1" t="s">
        <v>1047</v>
      </c>
      <c r="C84" s="10">
        <v>0.76999998092651</v>
      </c>
      <c r="D84" s="6" t="s">
        <v>1048</v>
      </c>
      <c r="E84" s="1" t="s">
        <v>1049</v>
      </c>
      <c r="F84" s="1" t="s">
        <v>1050</v>
      </c>
      <c r="G84" s="1" t="s">
        <v>1051</v>
      </c>
      <c r="H84" s="1" t="s">
        <v>60</v>
      </c>
      <c r="I84" s="1" t="s">
        <v>56</v>
      </c>
      <c r="J84" s="1" t="s">
        <v>58</v>
      </c>
      <c r="K84" s="1" t="s">
        <v>1052</v>
      </c>
      <c r="L84" s="1" t="s">
        <v>488</v>
      </c>
      <c r="M84" s="1" t="s">
        <v>21</v>
      </c>
      <c r="N84" s="6" t="s">
        <v>489</v>
      </c>
      <c r="O84" s="11">
        <v>305</v>
      </c>
      <c r="P84" s="12">
        <v>0.5</v>
      </c>
      <c r="Q84" s="6" t="s">
        <v>489</v>
      </c>
      <c r="R84" s="1" t="s">
        <v>489</v>
      </c>
      <c r="S84" s="1" t="s">
        <v>519</v>
      </c>
      <c r="T84" s="12">
        <v>0.30000001192093</v>
      </c>
      <c r="U84" s="11">
        <v>150</v>
      </c>
      <c r="V84" s="1" t="s">
        <v>489</v>
      </c>
      <c r="W84" s="11">
        <v>0</v>
      </c>
      <c r="X84" s="12">
        <v>1.7000000476837</v>
      </c>
    </row>
    <row x14ac:dyDescent="0.25" r="85" customHeight="1" ht="18.75">
      <c r="A85" s="1" t="s">
        <v>1053</v>
      </c>
      <c r="B85" s="1" t="s">
        <v>1054</v>
      </c>
      <c r="C85" s="10">
        <v>1</v>
      </c>
      <c r="D85" s="6" t="s">
        <v>1055</v>
      </c>
      <c r="E85" s="1" t="s">
        <v>1056</v>
      </c>
      <c r="F85" s="1" t="s">
        <v>1057</v>
      </c>
      <c r="G85" s="1" t="s">
        <v>1058</v>
      </c>
      <c r="H85" s="1" t="s">
        <v>40</v>
      </c>
      <c r="I85" s="1" t="s">
        <v>38</v>
      </c>
      <c r="J85" s="1" t="s">
        <v>42</v>
      </c>
      <c r="K85" s="1" t="s">
        <v>488</v>
      </c>
      <c r="L85" s="1" t="s">
        <v>488</v>
      </c>
      <c r="M85" s="1" t="s">
        <v>15</v>
      </c>
      <c r="N85" s="6" t="s">
        <v>489</v>
      </c>
      <c r="O85" s="11">
        <v>305</v>
      </c>
      <c r="P85" s="12">
        <v>0.60000002384186</v>
      </c>
      <c r="Q85" s="6" t="s">
        <v>489</v>
      </c>
      <c r="R85" s="1" t="s">
        <v>489</v>
      </c>
      <c r="S85" s="1" t="s">
        <v>519</v>
      </c>
      <c r="T85" s="12">
        <v>0.5</v>
      </c>
      <c r="U85" s="11">
        <v>150</v>
      </c>
      <c r="V85" s="1" t="s">
        <v>489</v>
      </c>
      <c r="W85" s="13" t="s">
        <v>489</v>
      </c>
      <c r="X85" s="12">
        <v>1.7000000476837</v>
      </c>
    </row>
    <row x14ac:dyDescent="0.25" r="86" customHeight="1" ht="18.75">
      <c r="A86" s="1" t="s">
        <v>1059</v>
      </c>
      <c r="B86" s="1" t="s">
        <v>1060</v>
      </c>
      <c r="C86" s="10">
        <v>0.93000000715256</v>
      </c>
      <c r="D86" s="6" t="s">
        <v>1061</v>
      </c>
      <c r="E86" s="1" t="s">
        <v>1062</v>
      </c>
      <c r="F86" s="1" t="s">
        <v>1063</v>
      </c>
      <c r="G86" s="1" t="s">
        <v>1064</v>
      </c>
      <c r="H86" s="1" t="s">
        <v>457</v>
      </c>
      <c r="I86" s="1" t="s">
        <v>458</v>
      </c>
      <c r="J86" s="1" t="s">
        <v>459</v>
      </c>
      <c r="K86" s="1" t="s">
        <v>488</v>
      </c>
      <c r="L86" s="1" t="s">
        <v>488</v>
      </c>
      <c r="M86" s="1" t="s">
        <v>227</v>
      </c>
      <c r="N86" s="6" t="s">
        <v>489</v>
      </c>
      <c r="O86" s="11">
        <v>290</v>
      </c>
      <c r="P86" s="12">
        <v>0.5</v>
      </c>
      <c r="Q86" s="11">
        <v>1</v>
      </c>
      <c r="R86" s="1" t="s">
        <v>489</v>
      </c>
      <c r="S86" s="1" t="s">
        <v>490</v>
      </c>
      <c r="T86" s="12">
        <v>0.30000001192093</v>
      </c>
      <c r="U86" s="11">
        <v>600</v>
      </c>
      <c r="V86" s="1" t="s">
        <v>1065</v>
      </c>
      <c r="W86" s="11">
        <v>1200</v>
      </c>
      <c r="X86" s="12">
        <v>1.7000000476837</v>
      </c>
    </row>
    <row x14ac:dyDescent="0.25" r="87" customHeight="1" ht="18.75">
      <c r="A87" s="1" t="s">
        <v>1066</v>
      </c>
      <c r="B87" s="1" t="s">
        <v>1067</v>
      </c>
      <c r="C87" s="10">
        <v>0.69999998807907</v>
      </c>
      <c r="D87" s="6" t="s">
        <v>1068</v>
      </c>
      <c r="E87" s="1" t="s">
        <v>1069</v>
      </c>
      <c r="F87" s="1" t="s">
        <v>1070</v>
      </c>
      <c r="G87" s="1" t="s">
        <v>1071</v>
      </c>
      <c r="H87" s="1" t="s">
        <v>316</v>
      </c>
      <c r="I87" s="1" t="s">
        <v>317</v>
      </c>
      <c r="J87" s="1" t="s">
        <v>318</v>
      </c>
      <c r="K87" s="1" t="s">
        <v>488</v>
      </c>
      <c r="L87" s="1" t="s">
        <v>488</v>
      </c>
      <c r="M87" s="1" t="s">
        <v>133</v>
      </c>
      <c r="N87" s="11">
        <v>300</v>
      </c>
      <c r="O87" s="11">
        <v>310</v>
      </c>
      <c r="P87" s="12">
        <v>0.5</v>
      </c>
      <c r="Q87" s="6" t="s">
        <v>489</v>
      </c>
      <c r="R87" s="1" t="s">
        <v>489</v>
      </c>
      <c r="S87" s="1" t="s">
        <v>490</v>
      </c>
      <c r="T87" s="12">
        <v>0.46000000834465</v>
      </c>
      <c r="U87" s="11">
        <v>450</v>
      </c>
      <c r="V87" s="1" t="s">
        <v>1072</v>
      </c>
      <c r="W87" s="11">
        <v>900</v>
      </c>
      <c r="X87" s="12">
        <v>1.8999999761581</v>
      </c>
    </row>
    <row x14ac:dyDescent="0.25" r="88" customHeight="1" ht="18.75">
      <c r="A88" s="1" t="s">
        <v>1073</v>
      </c>
      <c r="B88" s="1" t="s">
        <v>1074</v>
      </c>
      <c r="C88" s="10">
        <v>0.74000000953674</v>
      </c>
      <c r="D88" s="6" t="s">
        <v>1075</v>
      </c>
      <c r="E88" s="1" t="s">
        <v>1076</v>
      </c>
      <c r="F88" s="1" t="s">
        <v>1077</v>
      </c>
      <c r="G88" s="1" t="s">
        <v>1078</v>
      </c>
      <c r="H88" s="1" t="s">
        <v>376</v>
      </c>
      <c r="I88" s="1" t="s">
        <v>377</v>
      </c>
      <c r="J88" s="1" t="s">
        <v>378</v>
      </c>
      <c r="K88" s="1" t="s">
        <v>488</v>
      </c>
      <c r="L88" s="1" t="s">
        <v>488</v>
      </c>
      <c r="M88" s="1" t="s">
        <v>173</v>
      </c>
      <c r="N88" s="6" t="s">
        <v>489</v>
      </c>
      <c r="O88" s="11">
        <v>290</v>
      </c>
      <c r="P88" s="12">
        <v>0.60000002384186</v>
      </c>
      <c r="Q88" s="6" t="s">
        <v>489</v>
      </c>
      <c r="R88" s="1" t="s">
        <v>489</v>
      </c>
      <c r="S88" s="1" t="s">
        <v>490</v>
      </c>
      <c r="T88" s="12">
        <v>0.5</v>
      </c>
      <c r="U88" s="11">
        <v>600</v>
      </c>
      <c r="V88" s="1" t="s">
        <v>1079</v>
      </c>
      <c r="W88" s="11">
        <v>900</v>
      </c>
      <c r="X88" s="12">
        <v>1.7000000476837</v>
      </c>
    </row>
    <row x14ac:dyDescent="0.25" r="89" customHeight="1" ht="18.75">
      <c r="A89" s="1" t="s">
        <v>1080</v>
      </c>
      <c r="B89" s="1" t="s">
        <v>1081</v>
      </c>
      <c r="C89" s="10">
        <v>0.6700000166893</v>
      </c>
      <c r="D89" s="6" t="s">
        <v>1082</v>
      </c>
      <c r="E89" s="1" t="s">
        <v>1083</v>
      </c>
      <c r="F89" s="1" t="s">
        <v>1084</v>
      </c>
      <c r="G89" s="1" t="s">
        <v>1085</v>
      </c>
      <c r="H89" s="1" t="s">
        <v>399</v>
      </c>
      <c r="I89" s="1" t="s">
        <v>397</v>
      </c>
      <c r="J89" s="1" t="s">
        <v>398</v>
      </c>
      <c r="K89" s="1" t="s">
        <v>1086</v>
      </c>
      <c r="L89" s="1" t="s">
        <v>1087</v>
      </c>
      <c r="M89" s="1" t="s">
        <v>187</v>
      </c>
      <c r="N89" s="6" t="s">
        <v>489</v>
      </c>
      <c r="O89" s="11">
        <v>290</v>
      </c>
      <c r="P89" s="12">
        <v>0.5</v>
      </c>
      <c r="Q89" s="6" t="s">
        <v>489</v>
      </c>
      <c r="R89" s="1" t="s">
        <v>489</v>
      </c>
      <c r="S89" s="1" t="s">
        <v>519</v>
      </c>
      <c r="T89" s="12">
        <v>0.30000001192093</v>
      </c>
      <c r="U89" s="11">
        <v>150</v>
      </c>
      <c r="V89" s="1" t="s">
        <v>489</v>
      </c>
      <c r="W89" s="13" t="s">
        <v>489</v>
      </c>
      <c r="X89" s="12">
        <v>1.7000000476837</v>
      </c>
    </row>
    <row x14ac:dyDescent="0.25" r="90" customHeight="1" ht="18.75">
      <c r="A90" s="1" t="s">
        <v>1088</v>
      </c>
      <c r="B90" s="1" t="s">
        <v>1089</v>
      </c>
      <c r="C90" s="10">
        <v>0.74000000953674</v>
      </c>
      <c r="D90" s="6" t="s">
        <v>1090</v>
      </c>
      <c r="E90" s="1" t="s">
        <v>1091</v>
      </c>
      <c r="F90" s="1" t="s">
        <v>1092</v>
      </c>
      <c r="G90" s="1" t="s">
        <v>1093</v>
      </c>
      <c r="H90" s="1" t="s">
        <v>238</v>
      </c>
      <c r="I90" s="1" t="s">
        <v>240</v>
      </c>
      <c r="J90" s="1" t="s">
        <v>236</v>
      </c>
      <c r="K90" s="1" t="s">
        <v>1094</v>
      </c>
      <c r="L90" s="1" t="s">
        <v>1095</v>
      </c>
      <c r="M90" s="1" t="s">
        <v>81</v>
      </c>
      <c r="N90" s="6" t="s">
        <v>489</v>
      </c>
      <c r="O90" s="11">
        <v>280</v>
      </c>
      <c r="P90" s="12">
        <v>0.5</v>
      </c>
      <c r="Q90" s="6" t="s">
        <v>489</v>
      </c>
      <c r="R90" s="1" t="s">
        <v>489</v>
      </c>
      <c r="S90" s="1" t="s">
        <v>490</v>
      </c>
      <c r="T90" s="12">
        <v>0.40000000596046</v>
      </c>
      <c r="U90" s="11">
        <v>600</v>
      </c>
      <c r="V90" s="1" t="s">
        <v>1096</v>
      </c>
      <c r="W90" s="11">
        <v>900</v>
      </c>
      <c r="X90" s="12">
        <v>1.7000000476837</v>
      </c>
    </row>
    <row x14ac:dyDescent="0.25" r="91" customHeight="1" ht="18.75">
      <c r="A91" s="1" t="s">
        <v>1097</v>
      </c>
      <c r="B91" s="1" t="s">
        <v>1098</v>
      </c>
      <c r="C91" s="10">
        <v>0.83999997377396</v>
      </c>
      <c r="D91" s="6" t="s">
        <v>1099</v>
      </c>
      <c r="E91" s="1" t="s">
        <v>1100</v>
      </c>
      <c r="F91" s="1" t="s">
        <v>1101</v>
      </c>
      <c r="G91" s="1" t="s">
        <v>1102</v>
      </c>
      <c r="H91" s="1" t="s">
        <v>70</v>
      </c>
      <c r="I91" s="1" t="s">
        <v>68</v>
      </c>
      <c r="J91" s="1" t="s">
        <v>72</v>
      </c>
      <c r="K91" s="1" t="s">
        <v>488</v>
      </c>
      <c r="L91" s="1" t="s">
        <v>488</v>
      </c>
      <c r="M91" s="1" t="s">
        <v>25</v>
      </c>
      <c r="N91" s="6" t="s">
        <v>489</v>
      </c>
      <c r="O91" s="11">
        <v>315</v>
      </c>
      <c r="P91" s="12">
        <v>0.60000002384186</v>
      </c>
      <c r="Q91" s="6" t="s">
        <v>489</v>
      </c>
      <c r="R91" s="1" t="s">
        <v>489</v>
      </c>
      <c r="S91" s="1" t="s">
        <v>519</v>
      </c>
      <c r="T91" s="12">
        <v>0.58999997377396</v>
      </c>
      <c r="U91" s="11">
        <v>150</v>
      </c>
      <c r="V91" s="1" t="s">
        <v>489</v>
      </c>
      <c r="W91" s="13" t="s">
        <v>489</v>
      </c>
      <c r="X91" s="12">
        <v>1.7000000476837</v>
      </c>
    </row>
    <row x14ac:dyDescent="0.25" r="92" customHeight="1" ht="18.75">
      <c r="A92" s="1" t="s">
        <v>1103</v>
      </c>
      <c r="B92" s="1" t="s">
        <v>1104</v>
      </c>
      <c r="C92" s="10">
        <v>1</v>
      </c>
      <c r="D92" s="6" t="s">
        <v>1105</v>
      </c>
      <c r="E92" s="1" t="s">
        <v>1106</v>
      </c>
      <c r="F92" s="1" t="s">
        <v>1107</v>
      </c>
      <c r="G92" s="1" t="s">
        <v>1108</v>
      </c>
      <c r="H92" s="1" t="s">
        <v>475</v>
      </c>
      <c r="I92" s="1" t="s">
        <v>476</v>
      </c>
      <c r="J92" s="1" t="s">
        <v>477</v>
      </c>
      <c r="K92" s="1" t="s">
        <v>1109</v>
      </c>
      <c r="L92" s="1" t="s">
        <v>488</v>
      </c>
      <c r="M92" s="1" t="s">
        <v>239</v>
      </c>
      <c r="N92" s="6" t="s">
        <v>489</v>
      </c>
      <c r="O92" s="11">
        <v>295</v>
      </c>
      <c r="P92" s="12">
        <v>0.60000002384186</v>
      </c>
      <c r="Q92" s="6" t="s">
        <v>489</v>
      </c>
      <c r="R92" s="1" t="s">
        <v>489</v>
      </c>
      <c r="S92" s="1" t="s">
        <v>490</v>
      </c>
      <c r="T92" s="12">
        <v>0.44999998807907</v>
      </c>
      <c r="U92" s="11">
        <v>380</v>
      </c>
      <c r="V92" s="1" t="s">
        <v>1110</v>
      </c>
      <c r="W92" s="11">
        <v>1100</v>
      </c>
      <c r="X92" s="12">
        <v>1.7000000476837</v>
      </c>
    </row>
    <row x14ac:dyDescent="0.25" r="93" customHeight="1" ht="18.75">
      <c r="A93" s="1" t="s">
        <v>1111</v>
      </c>
      <c r="B93" s="1" t="s">
        <v>1112</v>
      </c>
      <c r="C93" s="10">
        <v>0.93000000715256</v>
      </c>
      <c r="D93" s="6" t="s">
        <v>1113</v>
      </c>
      <c r="E93" s="1" t="s">
        <v>1114</v>
      </c>
      <c r="F93" s="1" t="s">
        <v>1115</v>
      </c>
      <c r="G93" s="1" t="s">
        <v>1116</v>
      </c>
      <c r="H93" s="1" t="s">
        <v>14</v>
      </c>
      <c r="I93" s="1" t="s">
        <v>18</v>
      </c>
      <c r="J93" s="1" t="s">
        <v>16</v>
      </c>
      <c r="K93" s="1" t="s">
        <v>488</v>
      </c>
      <c r="L93" s="1" t="s">
        <v>488</v>
      </c>
      <c r="M93" s="1" t="s">
        <v>7</v>
      </c>
      <c r="N93" s="6" t="s">
        <v>489</v>
      </c>
      <c r="O93" s="11">
        <v>305</v>
      </c>
      <c r="P93" s="12">
        <v>0.60000002384186</v>
      </c>
      <c r="Q93" s="11">
        <v>1</v>
      </c>
      <c r="R93" s="1" t="s">
        <v>489</v>
      </c>
      <c r="S93" s="1" t="s">
        <v>519</v>
      </c>
      <c r="T93" s="12">
        <v>0.34999999403954</v>
      </c>
      <c r="U93" s="11">
        <v>150</v>
      </c>
      <c r="V93" s="1" t="s">
        <v>489</v>
      </c>
      <c r="W93" s="13" t="s">
        <v>489</v>
      </c>
      <c r="X93" s="12">
        <v>1.7000000476837</v>
      </c>
    </row>
    <row x14ac:dyDescent="0.25" r="94" customHeight="1" ht="18.75">
      <c r="A94" s="1" t="s">
        <v>1117</v>
      </c>
      <c r="B94" s="1" t="s">
        <v>1118</v>
      </c>
      <c r="C94" s="10">
        <v>0.74000000953674</v>
      </c>
      <c r="D94" s="6" t="s">
        <v>1119</v>
      </c>
      <c r="E94" s="1" t="s">
        <v>1120</v>
      </c>
      <c r="F94" s="1" t="s">
        <v>1121</v>
      </c>
      <c r="G94" s="1" t="s">
        <v>1122</v>
      </c>
      <c r="H94" s="1" t="s">
        <v>323</v>
      </c>
      <c r="I94" s="1" t="s">
        <v>324</v>
      </c>
      <c r="J94" s="1" t="s">
        <v>322</v>
      </c>
      <c r="K94" s="1" t="s">
        <v>488</v>
      </c>
      <c r="L94" s="1" t="s">
        <v>488</v>
      </c>
      <c r="M94" s="1" t="s">
        <v>137</v>
      </c>
      <c r="N94" s="6" t="s">
        <v>489</v>
      </c>
      <c r="O94" s="11">
        <v>300</v>
      </c>
      <c r="P94" s="12">
        <v>0.60000002384186</v>
      </c>
      <c r="Q94" s="6" t="s">
        <v>489</v>
      </c>
      <c r="R94" s="1" t="s">
        <v>489</v>
      </c>
      <c r="S94" s="1" t="s">
        <v>519</v>
      </c>
      <c r="T94" s="12">
        <v>0.43299999833107</v>
      </c>
      <c r="U94" s="11">
        <v>150</v>
      </c>
      <c r="V94" s="1" t="s">
        <v>489</v>
      </c>
      <c r="W94" s="13" t="s">
        <v>489</v>
      </c>
      <c r="X94" s="12">
        <v>1.7000000476837</v>
      </c>
    </row>
    <row x14ac:dyDescent="0.25" r="95" customHeight="1" ht="18.75">
      <c r="A95" s="1" t="s">
        <v>1123</v>
      </c>
      <c r="B95" s="1" t="s">
        <v>1124</v>
      </c>
      <c r="C95" s="10">
        <v>0.83999997377396</v>
      </c>
      <c r="D95" s="6" t="s">
        <v>1125</v>
      </c>
      <c r="E95" s="1" t="s">
        <v>1126</v>
      </c>
      <c r="F95" s="1" t="s">
        <v>1127</v>
      </c>
      <c r="G95" s="1" t="s">
        <v>1128</v>
      </c>
      <c r="H95" s="1" t="s">
        <v>228</v>
      </c>
      <c r="I95" s="1" t="s">
        <v>226</v>
      </c>
      <c r="J95" s="1" t="s">
        <v>224</v>
      </c>
      <c r="K95" s="1" t="s">
        <v>488</v>
      </c>
      <c r="L95" s="1" t="s">
        <v>488</v>
      </c>
      <c r="M95" s="1" t="s">
        <v>77</v>
      </c>
      <c r="N95" s="6" t="s">
        <v>489</v>
      </c>
      <c r="O95" s="11">
        <v>315</v>
      </c>
      <c r="P95" s="12">
        <v>0.60000002384186</v>
      </c>
      <c r="Q95" s="11">
        <v>1</v>
      </c>
      <c r="R95" s="1" t="s">
        <v>489</v>
      </c>
      <c r="S95" s="1" t="s">
        <v>490</v>
      </c>
      <c r="T95" s="12">
        <v>0.20000000298023</v>
      </c>
      <c r="U95" s="11">
        <v>365</v>
      </c>
      <c r="V95" s="1" t="s">
        <v>1129</v>
      </c>
      <c r="W95" s="11">
        <v>3000</v>
      </c>
      <c r="X95" s="12">
        <v>1.7000000476837</v>
      </c>
    </row>
    <row x14ac:dyDescent="0.25" r="96" customHeight="1" ht="18.75">
      <c r="A96" s="1" t="s">
        <v>1130</v>
      </c>
      <c r="B96" s="1" t="s">
        <v>1131</v>
      </c>
      <c r="C96" s="10">
        <v>0.79000002145767</v>
      </c>
      <c r="D96" s="6" t="s">
        <v>1132</v>
      </c>
      <c r="E96" s="1" t="s">
        <v>1133</v>
      </c>
      <c r="F96" s="1" t="s">
        <v>1134</v>
      </c>
      <c r="G96" s="1" t="s">
        <v>1135</v>
      </c>
      <c r="H96" s="1" t="s">
        <v>214</v>
      </c>
      <c r="I96" s="1" t="s">
        <v>216</v>
      </c>
      <c r="J96" s="1" t="s">
        <v>212</v>
      </c>
      <c r="K96" s="1" t="s">
        <v>488</v>
      </c>
      <c r="L96" s="1" t="s">
        <v>488</v>
      </c>
      <c r="M96" s="1" t="s">
        <v>73</v>
      </c>
      <c r="N96" s="6" t="s">
        <v>489</v>
      </c>
      <c r="O96" s="11">
        <v>290</v>
      </c>
      <c r="P96" s="12">
        <v>0.60000002384186</v>
      </c>
      <c r="Q96" s="6" t="s">
        <v>489</v>
      </c>
      <c r="R96" s="1" t="s">
        <v>489</v>
      </c>
      <c r="S96" s="1" t="s">
        <v>490</v>
      </c>
      <c r="T96" s="12">
        <v>0.40000000596046</v>
      </c>
      <c r="U96" s="11">
        <v>600</v>
      </c>
      <c r="V96" s="1" t="s">
        <v>1136</v>
      </c>
      <c r="W96" s="11">
        <v>1125</v>
      </c>
      <c r="X96" s="12">
        <v>1.7000000476837</v>
      </c>
    </row>
    <row x14ac:dyDescent="0.25" r="97" customHeight="1" ht="18.75">
      <c r="A97" s="1" t="s">
        <v>1137</v>
      </c>
      <c r="B97" s="1" t="s">
        <v>1138</v>
      </c>
      <c r="C97" s="10">
        <v>0.81000000238419</v>
      </c>
      <c r="D97" s="6" t="s">
        <v>1139</v>
      </c>
      <c r="E97" s="1" t="s">
        <v>1140</v>
      </c>
      <c r="F97" s="1" t="s">
        <v>1141</v>
      </c>
      <c r="G97" s="1" t="s">
        <v>1142</v>
      </c>
      <c r="H97" s="1" t="s">
        <v>118</v>
      </c>
      <c r="I97" s="1" t="s">
        <v>120</v>
      </c>
      <c r="J97" s="1" t="s">
        <v>116</v>
      </c>
      <c r="K97" s="1" t="s">
        <v>488</v>
      </c>
      <c r="L97" s="1" t="s">
        <v>488</v>
      </c>
      <c r="M97" s="1" t="s">
        <v>41</v>
      </c>
      <c r="N97" s="6" t="s">
        <v>489</v>
      </c>
      <c r="O97" s="11">
        <v>275</v>
      </c>
      <c r="P97" s="12">
        <v>0.5</v>
      </c>
      <c r="Q97" s="11">
        <v>1</v>
      </c>
      <c r="R97" s="1" t="s">
        <v>489</v>
      </c>
      <c r="S97" s="1" t="s">
        <v>490</v>
      </c>
      <c r="T97" s="12">
        <v>0.44999998807907</v>
      </c>
      <c r="U97" s="11">
        <v>600</v>
      </c>
      <c r="V97" s="1" t="s">
        <v>1143</v>
      </c>
      <c r="W97" s="11">
        <v>900</v>
      </c>
      <c r="X97" s="12">
        <v>1.7000000476837</v>
      </c>
    </row>
    <row x14ac:dyDescent="0.25" r="98" customHeight="1" ht="18.75">
      <c r="A98" s="1" t="s">
        <v>1144</v>
      </c>
      <c r="B98" s="1" t="s">
        <v>1145</v>
      </c>
      <c r="C98" s="10">
        <v>0.93000000715256</v>
      </c>
      <c r="D98" s="6" t="s">
        <v>1146</v>
      </c>
      <c r="E98" s="1" t="s">
        <v>1147</v>
      </c>
      <c r="F98" s="1" t="s">
        <v>1148</v>
      </c>
      <c r="G98" s="1" t="s">
        <v>1149</v>
      </c>
      <c r="H98" s="1" t="s">
        <v>108</v>
      </c>
      <c r="I98" s="1" t="s">
        <v>106</v>
      </c>
      <c r="J98" s="1" t="s">
        <v>104</v>
      </c>
      <c r="K98" s="1" t="s">
        <v>488</v>
      </c>
      <c r="L98" s="1" t="s">
        <v>488</v>
      </c>
      <c r="M98" s="1" t="s">
        <v>37</v>
      </c>
      <c r="N98" s="6" t="s">
        <v>489</v>
      </c>
      <c r="O98" s="11">
        <v>300</v>
      </c>
      <c r="P98" s="12">
        <v>0.60000002384186</v>
      </c>
      <c r="Q98" s="6" t="s">
        <v>489</v>
      </c>
      <c r="R98" s="1" t="s">
        <v>489</v>
      </c>
      <c r="S98" s="1" t="s">
        <v>490</v>
      </c>
      <c r="T98" s="12">
        <v>0.5</v>
      </c>
      <c r="U98" s="11">
        <v>650</v>
      </c>
      <c r="V98" s="1" t="s">
        <v>1150</v>
      </c>
      <c r="W98" s="11">
        <v>1100</v>
      </c>
      <c r="X98" s="12">
        <v>1.7000000476837</v>
      </c>
    </row>
    <row x14ac:dyDescent="0.25" r="99" customHeight="1" ht="18.75">
      <c r="A99" s="1" t="s">
        <v>1151</v>
      </c>
      <c r="B99" s="1" t="s">
        <v>1152</v>
      </c>
      <c r="C99" s="10">
        <v>0.93000000715256</v>
      </c>
      <c r="D99" s="6" t="s">
        <v>1153</v>
      </c>
      <c r="E99" s="1" t="s">
        <v>1154</v>
      </c>
      <c r="F99" s="1" t="s">
        <v>1155</v>
      </c>
      <c r="G99" s="1" t="s">
        <v>1156</v>
      </c>
      <c r="H99" s="1" t="s">
        <v>88</v>
      </c>
      <c r="I99" s="1" t="s">
        <v>90</v>
      </c>
      <c r="J99" s="1" t="s">
        <v>86</v>
      </c>
      <c r="K99" s="1" t="s">
        <v>488</v>
      </c>
      <c r="L99" s="1" t="s">
        <v>488</v>
      </c>
      <c r="M99" s="1" t="s">
        <v>31</v>
      </c>
      <c r="N99" s="6" t="s">
        <v>489</v>
      </c>
      <c r="O99" s="11">
        <v>275</v>
      </c>
      <c r="P99" s="12">
        <v>0.5</v>
      </c>
      <c r="Q99" s="6" t="s">
        <v>489</v>
      </c>
      <c r="R99" s="1" t="s">
        <v>489</v>
      </c>
      <c r="S99" s="1" t="s">
        <v>519</v>
      </c>
      <c r="T99" s="12">
        <v>0.40000000596046</v>
      </c>
      <c r="U99" s="11">
        <v>150</v>
      </c>
      <c r="V99" s="1" t="s">
        <v>489</v>
      </c>
      <c r="W99" s="13" t="s">
        <v>489</v>
      </c>
      <c r="X99" s="12">
        <v>1.7000000476837</v>
      </c>
    </row>
    <row x14ac:dyDescent="0.25" r="100" customHeight="1" ht="18.75">
      <c r="A100" s="1" t="s">
        <v>1157</v>
      </c>
      <c r="B100" s="1" t="s">
        <v>1158</v>
      </c>
      <c r="C100" s="10">
        <v>0.86000001430511</v>
      </c>
      <c r="D100" s="6" t="s">
        <v>1159</v>
      </c>
      <c r="E100" s="1" t="s">
        <v>1160</v>
      </c>
      <c r="F100" s="1" t="s">
        <v>1161</v>
      </c>
      <c r="G100" s="1" t="s">
        <v>1162</v>
      </c>
      <c r="H100" s="1" t="s">
        <v>152</v>
      </c>
      <c r="I100" s="1" t="s">
        <v>156</v>
      </c>
      <c r="J100" s="1" t="s">
        <v>154</v>
      </c>
      <c r="K100" s="1" t="s">
        <v>1163</v>
      </c>
      <c r="L100" s="1" t="s">
        <v>1164</v>
      </c>
      <c r="M100" s="1" t="s">
        <v>53</v>
      </c>
      <c r="N100" s="6" t="s">
        <v>489</v>
      </c>
      <c r="O100" s="11">
        <v>285</v>
      </c>
      <c r="P100" s="12">
        <v>0.5</v>
      </c>
      <c r="Q100" s="6" t="s">
        <v>489</v>
      </c>
      <c r="R100" s="1" t="s">
        <v>489</v>
      </c>
      <c r="S100" s="1" t="s">
        <v>519</v>
      </c>
      <c r="T100" s="12">
        <v>0.5</v>
      </c>
      <c r="U100" s="11">
        <v>175</v>
      </c>
      <c r="V100" s="1" t="s">
        <v>489</v>
      </c>
      <c r="W100" s="13" t="s">
        <v>489</v>
      </c>
      <c r="X100" s="11">
        <v>2</v>
      </c>
    </row>
    <row x14ac:dyDescent="0.25" r="101" customHeight="1" ht="18.75">
      <c r="A101" s="1" t="s">
        <v>1165</v>
      </c>
      <c r="B101" s="1" t="s">
        <v>1166</v>
      </c>
      <c r="C101" s="10">
        <v>0.74000000953674</v>
      </c>
      <c r="D101" s="6" t="s">
        <v>1167</v>
      </c>
      <c r="E101" s="1" t="s">
        <v>1168</v>
      </c>
      <c r="F101" s="1" t="s">
        <v>1169</v>
      </c>
      <c r="G101" s="1" t="s">
        <v>1170</v>
      </c>
      <c r="H101" s="1" t="s">
        <v>439</v>
      </c>
      <c r="I101" s="1" t="s">
        <v>441</v>
      </c>
      <c r="J101" s="1" t="s">
        <v>440</v>
      </c>
      <c r="K101" s="1" t="s">
        <v>488</v>
      </c>
      <c r="L101" s="1" t="s">
        <v>488</v>
      </c>
      <c r="M101" s="1" t="s">
        <v>215</v>
      </c>
      <c r="N101" s="6" t="s">
        <v>489</v>
      </c>
      <c r="O101" s="11">
        <v>315</v>
      </c>
      <c r="P101" s="12">
        <v>0.5</v>
      </c>
      <c r="Q101" s="6" t="s">
        <v>489</v>
      </c>
      <c r="R101" s="1" t="s">
        <v>489</v>
      </c>
      <c r="S101" s="1" t="s">
        <v>519</v>
      </c>
      <c r="T101" s="12">
        <v>0.30000001192093</v>
      </c>
      <c r="U101" s="11">
        <v>150</v>
      </c>
      <c r="V101" s="1" t="s">
        <v>489</v>
      </c>
      <c r="W101" s="13" t="s">
        <v>489</v>
      </c>
      <c r="X101" s="12">
        <v>1.7000000476837</v>
      </c>
    </row>
    <row x14ac:dyDescent="0.25" r="102" customHeight="1" ht="18.75">
      <c r="A102" s="1" t="s">
        <v>1171</v>
      </c>
      <c r="B102" s="1" t="s">
        <v>1172</v>
      </c>
      <c r="C102" s="10">
        <v>0.83999997377396</v>
      </c>
      <c r="D102" s="6" t="s">
        <v>1173</v>
      </c>
      <c r="E102" s="1" t="s">
        <v>1174</v>
      </c>
      <c r="F102" s="1" t="s">
        <v>1175</v>
      </c>
      <c r="G102" s="1" t="s">
        <v>1176</v>
      </c>
      <c r="H102" s="1" t="s">
        <v>312</v>
      </c>
      <c r="I102" s="1" t="s">
        <v>310</v>
      </c>
      <c r="J102" s="1" t="s">
        <v>311</v>
      </c>
      <c r="K102" s="1" t="s">
        <v>488</v>
      </c>
      <c r="L102" s="1" t="s">
        <v>488</v>
      </c>
      <c r="M102" s="1" t="s">
        <v>129</v>
      </c>
      <c r="N102" s="6" t="s">
        <v>489</v>
      </c>
      <c r="O102" s="11">
        <v>295</v>
      </c>
      <c r="P102" s="12">
        <v>0.5</v>
      </c>
      <c r="Q102" s="6" t="s">
        <v>489</v>
      </c>
      <c r="R102" s="1" t="s">
        <v>489</v>
      </c>
      <c r="S102" s="1" t="s">
        <v>519</v>
      </c>
      <c r="T102" s="12">
        <v>0.55000001192093</v>
      </c>
      <c r="U102" s="11">
        <v>150</v>
      </c>
      <c r="V102" s="1" t="s">
        <v>489</v>
      </c>
      <c r="W102" s="13" t="s">
        <v>489</v>
      </c>
      <c r="X102" s="12">
        <v>1.7000000476837</v>
      </c>
    </row>
    <row x14ac:dyDescent="0.25" r="103" customHeight="1" ht="18.75">
      <c r="A103" s="1" t="s">
        <v>1177</v>
      </c>
      <c r="B103" s="1" t="s">
        <v>1178</v>
      </c>
      <c r="C103" s="10">
        <v>0.98000001907349</v>
      </c>
      <c r="D103" s="6" t="s">
        <v>1179</v>
      </c>
      <c r="E103" s="1" t="s">
        <v>1180</v>
      </c>
      <c r="F103" s="1" t="s">
        <v>1181</v>
      </c>
      <c r="G103" s="1" t="s">
        <v>1182</v>
      </c>
      <c r="H103" s="1" t="s">
        <v>443</v>
      </c>
      <c r="I103" s="1" t="s">
        <v>444</v>
      </c>
      <c r="J103" s="1" t="s">
        <v>442</v>
      </c>
      <c r="K103" s="1" t="s">
        <v>488</v>
      </c>
      <c r="L103" s="1" t="s">
        <v>488</v>
      </c>
      <c r="M103" s="1" t="s">
        <v>217</v>
      </c>
      <c r="N103" s="6" t="s">
        <v>489</v>
      </c>
      <c r="O103" s="11">
        <v>290</v>
      </c>
      <c r="P103" s="12">
        <v>0.60000002384186</v>
      </c>
      <c r="Q103" s="6" t="s">
        <v>489</v>
      </c>
      <c r="R103" s="1" t="s">
        <v>489</v>
      </c>
      <c r="S103" s="1" t="s">
        <v>490</v>
      </c>
      <c r="T103" s="12">
        <v>0.33000001311302</v>
      </c>
      <c r="U103" s="11">
        <v>400</v>
      </c>
      <c r="V103" s="1" t="s">
        <v>1183</v>
      </c>
      <c r="W103" s="11">
        <v>1500</v>
      </c>
      <c r="X103" s="12">
        <v>1.7000000476837</v>
      </c>
    </row>
    <row x14ac:dyDescent="0.25" r="104" customHeight="1" ht="18.75">
      <c r="A104" s="1" t="s">
        <v>1184</v>
      </c>
      <c r="B104" s="1" t="s">
        <v>1185</v>
      </c>
      <c r="C104" s="10">
        <v>0.83999997377396</v>
      </c>
      <c r="D104" s="6" t="s">
        <v>1186</v>
      </c>
      <c r="E104" s="1" t="s">
        <v>1187</v>
      </c>
      <c r="F104" s="1" t="s">
        <v>1188</v>
      </c>
      <c r="G104" s="1" t="s">
        <v>1189</v>
      </c>
      <c r="H104" s="1" t="s">
        <v>407</v>
      </c>
      <c r="I104" s="1" t="s">
        <v>406</v>
      </c>
      <c r="J104" s="1" t="s">
        <v>408</v>
      </c>
      <c r="K104" s="1" t="s">
        <v>488</v>
      </c>
      <c r="L104" s="1" t="s">
        <v>488</v>
      </c>
      <c r="M104" s="1" t="s">
        <v>193</v>
      </c>
      <c r="N104" s="6" t="s">
        <v>489</v>
      </c>
      <c r="O104" s="11">
        <v>310</v>
      </c>
      <c r="P104" s="12">
        <v>0.60000002384186</v>
      </c>
      <c r="Q104" s="6" t="s">
        <v>489</v>
      </c>
      <c r="R104" s="1" t="s">
        <v>489</v>
      </c>
      <c r="S104" s="1" t="s">
        <v>519</v>
      </c>
      <c r="T104" s="12">
        <v>0.40000000596046</v>
      </c>
      <c r="U104" s="11">
        <v>150</v>
      </c>
      <c r="V104" s="1" t="s">
        <v>489</v>
      </c>
      <c r="W104" s="11">
        <v>0</v>
      </c>
      <c r="X104" s="12">
        <v>1.7999999523163</v>
      </c>
    </row>
    <row x14ac:dyDescent="0.25" r="105" customHeight="1" ht="18.75">
      <c r="A105" s="1" t="s">
        <v>1190</v>
      </c>
      <c r="B105" s="1" t="s">
        <v>1191</v>
      </c>
      <c r="C105" s="10">
        <v>0.91000002622604</v>
      </c>
      <c r="D105" s="6" t="s">
        <v>1192</v>
      </c>
      <c r="E105" s="1" t="s">
        <v>1193</v>
      </c>
      <c r="F105" s="1" t="s">
        <v>1194</v>
      </c>
      <c r="G105" s="1" t="s">
        <v>1195</v>
      </c>
      <c r="H105" s="1" t="s">
        <v>370</v>
      </c>
      <c r="I105" s="1" t="s">
        <v>372</v>
      </c>
      <c r="J105" s="1" t="s">
        <v>371</v>
      </c>
      <c r="K105" s="1" t="s">
        <v>488</v>
      </c>
      <c r="L105" s="1" t="s">
        <v>488</v>
      </c>
      <c r="M105" s="1" t="s">
        <v>169</v>
      </c>
      <c r="N105" s="6" t="s">
        <v>489</v>
      </c>
      <c r="O105" s="11">
        <v>285</v>
      </c>
      <c r="P105" s="12">
        <v>0.5</v>
      </c>
      <c r="Q105" s="6" t="s">
        <v>489</v>
      </c>
      <c r="R105" s="1" t="s">
        <v>489</v>
      </c>
      <c r="S105" s="1" t="s">
        <v>490</v>
      </c>
      <c r="T105" s="12">
        <v>0.30000001192093</v>
      </c>
      <c r="U105" s="11">
        <v>400</v>
      </c>
      <c r="V105" s="1" t="s">
        <v>1196</v>
      </c>
      <c r="W105" s="11">
        <v>900</v>
      </c>
      <c r="X105" s="12">
        <v>1.7000000476837</v>
      </c>
    </row>
    <row x14ac:dyDescent="0.25" r="106" customHeight="1" ht="18.75">
      <c r="A106" s="1" t="s">
        <v>1197</v>
      </c>
      <c r="B106" s="1" t="s">
        <v>1198</v>
      </c>
      <c r="C106" s="10">
        <v>1.1499999761581</v>
      </c>
      <c r="D106" s="6" t="s">
        <v>1199</v>
      </c>
      <c r="E106" s="1" t="s">
        <v>1200</v>
      </c>
      <c r="F106" s="1" t="s">
        <v>1201</v>
      </c>
      <c r="G106" s="1" t="s">
        <v>1202</v>
      </c>
      <c r="H106" s="1" t="s">
        <v>405</v>
      </c>
      <c r="I106" s="1" t="s">
        <v>403</v>
      </c>
      <c r="J106" s="1" t="s">
        <v>404</v>
      </c>
      <c r="K106" s="1" t="s">
        <v>488</v>
      </c>
      <c r="L106" s="1" t="s">
        <v>488</v>
      </c>
      <c r="M106" s="1" t="s">
        <v>191</v>
      </c>
      <c r="N106" s="6" t="s">
        <v>489</v>
      </c>
      <c r="O106" s="11">
        <v>285</v>
      </c>
      <c r="P106" s="12">
        <v>0.80000001192093</v>
      </c>
      <c r="Q106" s="6" t="s">
        <v>489</v>
      </c>
      <c r="R106" s="1" t="s">
        <v>489</v>
      </c>
      <c r="S106" s="1" t="s">
        <v>490</v>
      </c>
      <c r="T106" s="12">
        <v>0.5</v>
      </c>
      <c r="U106" s="11">
        <v>480</v>
      </c>
      <c r="V106" s="1" t="s">
        <v>1203</v>
      </c>
      <c r="W106" s="11">
        <v>1100</v>
      </c>
      <c r="X106" s="12">
        <v>1.7000000476837</v>
      </c>
    </row>
    <row x14ac:dyDescent="0.25" r="107" customHeight="1" ht="18.75">
      <c r="A107" s="1" t="s">
        <v>1204</v>
      </c>
      <c r="B107" s="1" t="s">
        <v>1205</v>
      </c>
      <c r="C107" s="10">
        <v>0.74000000953674</v>
      </c>
      <c r="D107" s="6" t="s">
        <v>1206</v>
      </c>
      <c r="E107" s="1" t="s">
        <v>1207</v>
      </c>
      <c r="F107" s="1" t="s">
        <v>1208</v>
      </c>
      <c r="G107" s="1" t="s">
        <v>1209</v>
      </c>
      <c r="H107" s="1" t="s">
        <v>126</v>
      </c>
      <c r="I107" s="1" t="s">
        <v>122</v>
      </c>
      <c r="J107" s="1" t="s">
        <v>124</v>
      </c>
      <c r="K107" s="1" t="s">
        <v>488</v>
      </c>
      <c r="L107" s="1" t="s">
        <v>488</v>
      </c>
      <c r="M107" s="1" t="s">
        <v>43</v>
      </c>
      <c r="N107" s="6" t="s">
        <v>489</v>
      </c>
      <c r="O107" s="11">
        <v>295</v>
      </c>
      <c r="P107" s="12">
        <v>0.60000002384186</v>
      </c>
      <c r="Q107" s="6" t="s">
        <v>489</v>
      </c>
      <c r="R107" s="1" t="s">
        <v>489</v>
      </c>
      <c r="S107" s="1" t="s">
        <v>519</v>
      </c>
      <c r="T107" s="12">
        <v>0.58999997377396</v>
      </c>
      <c r="U107" s="11">
        <v>150</v>
      </c>
      <c r="V107" s="1" t="s">
        <v>489</v>
      </c>
      <c r="W107" s="13" t="s">
        <v>489</v>
      </c>
      <c r="X107" s="12">
        <v>1.7000000476837</v>
      </c>
    </row>
    <row x14ac:dyDescent="0.25" r="108" customHeight="1" ht="18.75">
      <c r="A108" s="1" t="s">
        <v>1210</v>
      </c>
      <c r="B108" s="1" t="s">
        <v>1211</v>
      </c>
      <c r="C108" s="10">
        <v>0.83999997377396</v>
      </c>
      <c r="D108" s="6" t="s">
        <v>1212</v>
      </c>
      <c r="E108" s="1" t="s">
        <v>1213</v>
      </c>
      <c r="F108" s="1" t="s">
        <v>1214</v>
      </c>
      <c r="G108" s="1" t="s">
        <v>1215</v>
      </c>
      <c r="H108" s="1" t="s">
        <v>351</v>
      </c>
      <c r="I108" s="1" t="s">
        <v>349</v>
      </c>
      <c r="J108" s="1" t="s">
        <v>350</v>
      </c>
      <c r="K108" s="1" t="s">
        <v>488</v>
      </c>
      <c r="L108" s="1" t="s">
        <v>488</v>
      </c>
      <c r="M108" s="1" t="s">
        <v>155</v>
      </c>
      <c r="N108" s="6" t="s">
        <v>489</v>
      </c>
      <c r="O108" s="11">
        <v>290</v>
      </c>
      <c r="P108" s="12">
        <v>0.5</v>
      </c>
      <c r="Q108" s="6" t="s">
        <v>489</v>
      </c>
      <c r="R108" s="1" t="s">
        <v>489</v>
      </c>
      <c r="S108" s="1" t="s">
        <v>490</v>
      </c>
      <c r="T108" s="12">
        <v>0.56000000238419</v>
      </c>
      <c r="U108" s="11">
        <v>550</v>
      </c>
      <c r="V108" s="1" t="s">
        <v>1216</v>
      </c>
      <c r="W108" s="11">
        <v>1500</v>
      </c>
      <c r="X108" s="12">
        <v>1.5</v>
      </c>
    </row>
    <row x14ac:dyDescent="0.25" r="109" customHeight="1" ht="18.75">
      <c r="A109" s="1" t="s">
        <v>1217</v>
      </c>
      <c r="B109" s="1" t="s">
        <v>1218</v>
      </c>
      <c r="C109" s="10">
        <v>0.83999997377396</v>
      </c>
      <c r="D109" s="6" t="s">
        <v>1219</v>
      </c>
      <c r="E109" s="1" t="s">
        <v>1220</v>
      </c>
      <c r="F109" s="1" t="s">
        <v>1221</v>
      </c>
      <c r="G109" s="1" t="s">
        <v>1222</v>
      </c>
      <c r="H109" s="1" t="s">
        <v>395</v>
      </c>
      <c r="I109" s="1" t="s">
        <v>394</v>
      </c>
      <c r="J109" s="1" t="s">
        <v>396</v>
      </c>
      <c r="K109" s="1" t="s">
        <v>488</v>
      </c>
      <c r="L109" s="1" t="s">
        <v>488</v>
      </c>
      <c r="M109" s="1" t="s">
        <v>185</v>
      </c>
      <c r="N109" s="6" t="s">
        <v>489</v>
      </c>
      <c r="O109" s="11">
        <v>285</v>
      </c>
      <c r="P109" s="12">
        <v>0.69999998807907</v>
      </c>
      <c r="Q109" s="11">
        <v>1</v>
      </c>
      <c r="R109" s="1" t="s">
        <v>489</v>
      </c>
      <c r="S109" s="1" t="s">
        <v>490</v>
      </c>
      <c r="T109" s="12">
        <v>0.17000000178814</v>
      </c>
      <c r="U109" s="11">
        <v>550</v>
      </c>
      <c r="V109" s="1" t="s">
        <v>1223</v>
      </c>
      <c r="W109" s="11">
        <v>3000</v>
      </c>
      <c r="X109" s="12">
        <v>1.7000000476837</v>
      </c>
    </row>
    <row x14ac:dyDescent="0.25" r="110" customHeight="1" ht="18.75">
      <c r="A110" s="1" t="s">
        <v>1224</v>
      </c>
      <c r="B110" s="1" t="s">
        <v>1225</v>
      </c>
      <c r="C110" s="10">
        <v>0.87999999523163</v>
      </c>
      <c r="D110" s="6" t="s">
        <v>1226</v>
      </c>
      <c r="E110" s="1" t="s">
        <v>1227</v>
      </c>
      <c r="F110" s="1" t="s">
        <v>1228</v>
      </c>
      <c r="G110" s="1" t="s">
        <v>1229</v>
      </c>
      <c r="H110" s="1" t="s">
        <v>64</v>
      </c>
      <c r="I110" s="1" t="s">
        <v>62</v>
      </c>
      <c r="J110" s="1" t="s">
        <v>66</v>
      </c>
      <c r="K110" s="1" t="s">
        <v>488</v>
      </c>
      <c r="L110" s="1" t="s">
        <v>488</v>
      </c>
      <c r="M110" s="1" t="s">
        <v>23</v>
      </c>
      <c r="N110" s="6" t="s">
        <v>489</v>
      </c>
      <c r="O110" s="11">
        <v>300</v>
      </c>
      <c r="P110" s="12">
        <v>0.5</v>
      </c>
      <c r="Q110" s="6" t="s">
        <v>489</v>
      </c>
      <c r="R110" s="1" t="s">
        <v>489</v>
      </c>
      <c r="S110" s="1" t="s">
        <v>519</v>
      </c>
      <c r="T110" s="12">
        <v>0.43000000715256</v>
      </c>
      <c r="U110" s="11">
        <v>150</v>
      </c>
      <c r="V110" s="1" t="s">
        <v>489</v>
      </c>
      <c r="W110" s="13" t="s">
        <v>489</v>
      </c>
      <c r="X110" s="12">
        <v>1.7000000476837</v>
      </c>
    </row>
    <row x14ac:dyDescent="0.25" r="111" customHeight="1" ht="18.75">
      <c r="A111" s="1" t="s">
        <v>1230</v>
      </c>
      <c r="B111" s="1" t="s">
        <v>1231</v>
      </c>
      <c r="C111" s="10">
        <v>0.75</v>
      </c>
      <c r="D111" s="6" t="s">
        <v>1232</v>
      </c>
      <c r="E111" s="1" t="s">
        <v>1233</v>
      </c>
      <c r="F111" s="1" t="s">
        <v>1234</v>
      </c>
      <c r="G111" s="1" t="s">
        <v>1235</v>
      </c>
      <c r="H111" s="1" t="s">
        <v>383</v>
      </c>
      <c r="I111" s="1" t="s">
        <v>384</v>
      </c>
      <c r="J111" s="1" t="s">
        <v>382</v>
      </c>
      <c r="K111" s="1" t="s">
        <v>488</v>
      </c>
      <c r="L111" s="1" t="s">
        <v>488</v>
      </c>
      <c r="M111" s="1" t="s">
        <v>177</v>
      </c>
      <c r="N111" s="11">
        <v>300</v>
      </c>
      <c r="O111" s="11">
        <v>325</v>
      </c>
      <c r="P111" s="12">
        <v>0.5</v>
      </c>
      <c r="Q111" s="11">
        <v>1</v>
      </c>
      <c r="R111" s="1" t="s">
        <v>489</v>
      </c>
      <c r="S111" s="1" t="s">
        <v>490</v>
      </c>
      <c r="T111" s="12">
        <v>0.40000000596046</v>
      </c>
      <c r="U111" s="11">
        <v>625</v>
      </c>
      <c r="V111" s="1" t="s">
        <v>1236</v>
      </c>
      <c r="W111" s="11">
        <v>1000</v>
      </c>
      <c r="X111" s="12">
        <v>1.7000000476837</v>
      </c>
    </row>
    <row x14ac:dyDescent="0.25" r="112" customHeight="1" ht="18.75">
      <c r="A112" s="1" t="s">
        <v>1237</v>
      </c>
      <c r="B112" s="1" t="s">
        <v>1238</v>
      </c>
      <c r="C112" s="10">
        <v>0.85000002384186</v>
      </c>
      <c r="D112" s="6" t="s">
        <v>1239</v>
      </c>
      <c r="E112" s="1" t="s">
        <v>1240</v>
      </c>
      <c r="F112" s="1" t="s">
        <v>1241</v>
      </c>
      <c r="G112" s="1" t="s">
        <v>1242</v>
      </c>
      <c r="H112" s="1" t="s">
        <v>245</v>
      </c>
      <c r="I112" s="1" t="s">
        <v>246</v>
      </c>
      <c r="J112" s="1" t="s">
        <v>244</v>
      </c>
      <c r="K112" s="1" t="s">
        <v>488</v>
      </c>
      <c r="L112" s="1" t="s">
        <v>488</v>
      </c>
      <c r="M112" s="1" t="s">
        <v>85</v>
      </c>
      <c r="N112" s="6" t="s">
        <v>489</v>
      </c>
      <c r="O112" s="11">
        <v>300</v>
      </c>
      <c r="P112" s="12">
        <v>0.60000002384186</v>
      </c>
      <c r="Q112" s="11">
        <v>1</v>
      </c>
      <c r="R112" s="1" t="s">
        <v>489</v>
      </c>
      <c r="S112" s="1" t="s">
        <v>519</v>
      </c>
      <c r="T112" s="12">
        <v>0.33000001311302</v>
      </c>
      <c r="U112" s="11">
        <v>150</v>
      </c>
      <c r="V112" s="1" t="s">
        <v>489</v>
      </c>
      <c r="W112" s="11">
        <v>0</v>
      </c>
      <c r="X112" s="12">
        <v>1.3999999761581</v>
      </c>
    </row>
    <row x14ac:dyDescent="0.25" r="113" customHeight="1" ht="18.75">
      <c r="A113" s="1" t="s">
        <v>1243</v>
      </c>
      <c r="B113" s="1" t="s">
        <v>1244</v>
      </c>
      <c r="C113" s="10">
        <v>0.87000000476837</v>
      </c>
      <c r="D113" s="6" t="s">
        <v>1245</v>
      </c>
      <c r="E113" s="1" t="s">
        <v>1246</v>
      </c>
      <c r="F113" s="1" t="s">
        <v>1247</v>
      </c>
      <c r="G113" s="1" t="s">
        <v>1248</v>
      </c>
      <c r="H113" s="1" t="s">
        <v>359</v>
      </c>
      <c r="I113" s="1" t="s">
        <v>358</v>
      </c>
      <c r="J113" s="1" t="s">
        <v>360</v>
      </c>
      <c r="K113" s="1" t="s">
        <v>488</v>
      </c>
      <c r="L113" s="1" t="s">
        <v>488</v>
      </c>
      <c r="M113" s="1" t="s">
        <v>161</v>
      </c>
      <c r="N113" s="6" t="s">
        <v>489</v>
      </c>
      <c r="O113" s="11">
        <v>320</v>
      </c>
      <c r="P113" s="12">
        <v>0.60000002384186</v>
      </c>
      <c r="Q113" s="6" t="s">
        <v>489</v>
      </c>
      <c r="R113" s="1" t="s">
        <v>489</v>
      </c>
      <c r="S113" s="1" t="s">
        <v>519</v>
      </c>
      <c r="T113" s="12">
        <v>0.30000001192093</v>
      </c>
      <c r="U113" s="11">
        <v>150</v>
      </c>
      <c r="V113" s="1" t="s">
        <v>489</v>
      </c>
      <c r="W113" s="13" t="s">
        <v>489</v>
      </c>
      <c r="X113" s="12">
        <v>1.7000000476837</v>
      </c>
    </row>
    <row x14ac:dyDescent="0.25" r="114" customHeight="1" ht="18.75">
      <c r="A114" s="1" t="s">
        <v>1249</v>
      </c>
      <c r="B114" s="1" t="s">
        <v>1250</v>
      </c>
      <c r="C114" s="10">
        <v>0.98000001907349</v>
      </c>
      <c r="D114" s="6" t="s">
        <v>1251</v>
      </c>
      <c r="E114" s="1" t="s">
        <v>1252</v>
      </c>
      <c r="F114" s="1" t="s">
        <v>1253</v>
      </c>
      <c r="G114" s="1" t="s">
        <v>1254</v>
      </c>
      <c r="H114" s="1" t="s">
        <v>313</v>
      </c>
      <c r="I114" s="1" t="s">
        <v>314</v>
      </c>
      <c r="J114" s="1" t="s">
        <v>315</v>
      </c>
      <c r="K114" s="1" t="s">
        <v>1255</v>
      </c>
      <c r="L114" s="1" t="s">
        <v>488</v>
      </c>
      <c r="M114" s="1" t="s">
        <v>131</v>
      </c>
      <c r="N114" s="6" t="s">
        <v>489</v>
      </c>
      <c r="O114" s="11">
        <v>315</v>
      </c>
      <c r="P114" s="12">
        <v>0.5</v>
      </c>
      <c r="Q114" s="6" t="s">
        <v>489</v>
      </c>
      <c r="R114" s="1" t="s">
        <v>489</v>
      </c>
      <c r="S114" s="1" t="s">
        <v>519</v>
      </c>
      <c r="T114" s="12">
        <v>0.46000000834465</v>
      </c>
      <c r="U114" s="11">
        <v>150</v>
      </c>
      <c r="V114" s="1" t="s">
        <v>489</v>
      </c>
      <c r="W114" s="13" t="s">
        <v>489</v>
      </c>
      <c r="X114" s="12">
        <v>1.7000000476837</v>
      </c>
    </row>
    <row x14ac:dyDescent="0.25" r="115" customHeight="1" ht="18.75">
      <c r="A115" s="1" t="s">
        <v>1256</v>
      </c>
      <c r="B115" s="1" t="s">
        <v>1257</v>
      </c>
      <c r="C115" s="10">
        <v>0.79000002145767</v>
      </c>
      <c r="D115" s="6" t="s">
        <v>1258</v>
      </c>
      <c r="E115" s="1" t="s">
        <v>1259</v>
      </c>
      <c r="F115" s="1" t="s">
        <v>1260</v>
      </c>
      <c r="G115" s="1" t="s">
        <v>1261</v>
      </c>
      <c r="H115" s="1" t="s">
        <v>259</v>
      </c>
      <c r="I115" s="1" t="s">
        <v>260</v>
      </c>
      <c r="J115" s="1" t="s">
        <v>261</v>
      </c>
      <c r="K115" s="1" t="s">
        <v>488</v>
      </c>
      <c r="L115" s="1" t="s">
        <v>488</v>
      </c>
      <c r="M115" s="1" t="s">
        <v>95</v>
      </c>
      <c r="N115" s="11">
        <v>255</v>
      </c>
      <c r="O115" s="11">
        <v>295</v>
      </c>
      <c r="P115" s="12">
        <v>0.5</v>
      </c>
      <c r="Q115" s="6" t="s">
        <v>489</v>
      </c>
      <c r="R115" s="1" t="s">
        <v>489</v>
      </c>
      <c r="S115" s="1" t="s">
        <v>490</v>
      </c>
      <c r="T115" s="12">
        <v>0.46000000834465</v>
      </c>
      <c r="U115" s="11">
        <v>550</v>
      </c>
      <c r="V115" s="1" t="s">
        <v>1262</v>
      </c>
      <c r="W115" s="11">
        <v>900</v>
      </c>
      <c r="X115" s="12">
        <v>1.7000000476837</v>
      </c>
    </row>
    <row x14ac:dyDescent="0.25" r="116" customHeight="1" ht="18.75">
      <c r="A116" s="1" t="s">
        <v>1263</v>
      </c>
      <c r="B116" s="1" t="s">
        <v>1264</v>
      </c>
      <c r="C116" s="10">
        <v>0.80000001192093</v>
      </c>
      <c r="D116" s="6" t="s">
        <v>1265</v>
      </c>
      <c r="E116" s="1" t="s">
        <v>1266</v>
      </c>
      <c r="F116" s="1" t="s">
        <v>1267</v>
      </c>
      <c r="G116" s="1" t="s">
        <v>1268</v>
      </c>
      <c r="H116" s="1" t="s">
        <v>422</v>
      </c>
      <c r="I116" s="1" t="s">
        <v>421</v>
      </c>
      <c r="J116" s="1" t="s">
        <v>423</v>
      </c>
      <c r="K116" s="1" t="s">
        <v>488</v>
      </c>
      <c r="L116" s="1" t="s">
        <v>488</v>
      </c>
      <c r="M116" s="1" t="s">
        <v>203</v>
      </c>
      <c r="N116" s="6" t="s">
        <v>489</v>
      </c>
      <c r="O116" s="11">
        <v>290</v>
      </c>
      <c r="P116" s="12">
        <v>0.60000002384186</v>
      </c>
      <c r="Q116" s="6" t="s">
        <v>489</v>
      </c>
      <c r="R116" s="1" t="s">
        <v>489</v>
      </c>
      <c r="S116" s="1" t="s">
        <v>490</v>
      </c>
      <c r="T116" s="12">
        <v>0.34999999403954</v>
      </c>
      <c r="U116" s="11">
        <v>500</v>
      </c>
      <c r="V116" s="1" t="s">
        <v>1269</v>
      </c>
      <c r="W116" s="11">
        <v>900</v>
      </c>
      <c r="X116" s="12">
        <v>1.7000000476837</v>
      </c>
    </row>
    <row x14ac:dyDescent="0.25" r="117" customHeight="1" ht="18.75">
      <c r="A117" s="1" t="s">
        <v>1270</v>
      </c>
      <c r="B117" s="1" t="s">
        <v>1271</v>
      </c>
      <c r="C117" s="10">
        <v>0.83999997377396</v>
      </c>
      <c r="D117" s="6" t="s">
        <v>1272</v>
      </c>
      <c r="E117" s="1" t="s">
        <v>1273</v>
      </c>
      <c r="F117" s="1" t="s">
        <v>1274</v>
      </c>
      <c r="G117" s="1" t="s">
        <v>1275</v>
      </c>
      <c r="H117" s="1" t="s">
        <v>158</v>
      </c>
      <c r="I117" s="1" t="s">
        <v>162</v>
      </c>
      <c r="J117" s="1" t="s">
        <v>160</v>
      </c>
      <c r="K117" s="1" t="s">
        <v>488</v>
      </c>
      <c r="L117" s="1" t="s">
        <v>488</v>
      </c>
      <c r="M117" s="1" t="s">
        <v>55</v>
      </c>
      <c r="N117" s="6" t="s">
        <v>489</v>
      </c>
      <c r="O117" s="11">
        <v>295</v>
      </c>
      <c r="P117" s="12">
        <v>0.60000002384186</v>
      </c>
      <c r="Q117" s="6" t="s">
        <v>489</v>
      </c>
      <c r="R117" s="1" t="s">
        <v>489</v>
      </c>
      <c r="S117" s="1" t="s">
        <v>519</v>
      </c>
      <c r="T117" s="12">
        <v>0.5</v>
      </c>
      <c r="U117" s="11">
        <v>150</v>
      </c>
      <c r="V117" s="1" t="s">
        <v>489</v>
      </c>
      <c r="W117" s="11">
        <v>900</v>
      </c>
      <c r="X117" s="12">
        <v>1.7000000476837</v>
      </c>
    </row>
    <row x14ac:dyDescent="0.25" r="118" customHeight="1" ht="18.75">
      <c r="A118" s="1" t="s">
        <v>1276</v>
      </c>
      <c r="B118" s="1" t="s">
        <v>1277</v>
      </c>
      <c r="C118" s="10">
        <v>0.79000002145767</v>
      </c>
      <c r="D118" s="6" t="s">
        <v>1278</v>
      </c>
      <c r="E118" s="1" t="s">
        <v>1279</v>
      </c>
      <c r="F118" s="1" t="s">
        <v>1280</v>
      </c>
      <c r="G118" s="1" t="s">
        <v>1281</v>
      </c>
      <c r="H118" s="1" t="s">
        <v>294</v>
      </c>
      <c r="I118" s="1" t="s">
        <v>292</v>
      </c>
      <c r="J118" s="1" t="s">
        <v>293</v>
      </c>
      <c r="K118" s="1" t="s">
        <v>488</v>
      </c>
      <c r="L118" s="1" t="s">
        <v>488</v>
      </c>
      <c r="M118" s="1" t="s">
        <v>117</v>
      </c>
      <c r="N118" s="6" t="s">
        <v>489</v>
      </c>
      <c r="O118" s="11">
        <v>290</v>
      </c>
      <c r="P118" s="12">
        <v>0.5</v>
      </c>
      <c r="Q118" s="11">
        <v>1</v>
      </c>
      <c r="R118" s="1" t="s">
        <v>489</v>
      </c>
      <c r="S118" s="1" t="s">
        <v>490</v>
      </c>
      <c r="T118" s="12">
        <v>0.34999999403954</v>
      </c>
      <c r="U118" s="11">
        <v>630</v>
      </c>
      <c r="V118" s="1" t="s">
        <v>1282</v>
      </c>
      <c r="W118" s="11">
        <v>900</v>
      </c>
      <c r="X118" s="12">
        <v>1.7000000476837</v>
      </c>
    </row>
    <row x14ac:dyDescent="0.25" r="119" customHeight="1" ht="18.75">
      <c r="A119" s="1" t="s">
        <v>1283</v>
      </c>
      <c r="B119" s="1" t="s">
        <v>1284</v>
      </c>
      <c r="C119" s="10">
        <v>1.2000000476837</v>
      </c>
      <c r="D119" s="6" t="s">
        <v>1285</v>
      </c>
      <c r="E119" s="1" t="s">
        <v>1286</v>
      </c>
      <c r="F119" s="1" t="s">
        <v>1287</v>
      </c>
      <c r="G119" s="1" t="s">
        <v>1288</v>
      </c>
      <c r="H119" s="1" t="s">
        <v>190</v>
      </c>
      <c r="I119" s="1" t="s">
        <v>192</v>
      </c>
      <c r="J119" s="1" t="s">
        <v>188</v>
      </c>
      <c r="K119" s="1" t="s">
        <v>1289</v>
      </c>
      <c r="L119" s="1" t="s">
        <v>488</v>
      </c>
      <c r="M119" s="1" t="s">
        <v>65</v>
      </c>
      <c r="N119" s="6" t="s">
        <v>489</v>
      </c>
      <c r="O119" s="11">
        <v>305</v>
      </c>
      <c r="P119" s="12">
        <v>0.5</v>
      </c>
      <c r="Q119" s="11">
        <v>1</v>
      </c>
      <c r="R119" s="1" t="s">
        <v>489</v>
      </c>
      <c r="S119" s="1" t="s">
        <v>519</v>
      </c>
      <c r="T119" s="12">
        <v>0.40000000596046</v>
      </c>
      <c r="U119" s="11">
        <v>150</v>
      </c>
      <c r="V119" s="1" t="s">
        <v>489</v>
      </c>
      <c r="W119" s="13" t="s">
        <v>489</v>
      </c>
      <c r="X119" s="12">
        <v>1.7000000476837</v>
      </c>
    </row>
    <row x14ac:dyDescent="0.25" r="120" customHeight="1" ht="18.75">
      <c r="A120" s="1" t="s">
        <v>1290</v>
      </c>
      <c r="B120" s="1" t="s">
        <v>1291</v>
      </c>
      <c r="C120" s="10">
        <v>0.83999997377396</v>
      </c>
      <c r="D120" s="6" t="s">
        <v>1292</v>
      </c>
      <c r="E120" s="1" t="s">
        <v>1293</v>
      </c>
      <c r="F120" s="1" t="s">
        <v>1294</v>
      </c>
      <c r="G120" s="1" t="s">
        <v>1295</v>
      </c>
      <c r="H120" s="1" t="s">
        <v>473</v>
      </c>
      <c r="I120" s="1" t="s">
        <v>474</v>
      </c>
      <c r="J120" s="1" t="s">
        <v>472</v>
      </c>
      <c r="K120" s="1" t="s">
        <v>488</v>
      </c>
      <c r="L120" s="1" t="s">
        <v>488</v>
      </c>
      <c r="M120" s="1" t="s">
        <v>237</v>
      </c>
      <c r="N120" s="6" t="s">
        <v>489</v>
      </c>
      <c r="O120" s="11">
        <v>300</v>
      </c>
      <c r="P120" s="12">
        <v>0.5</v>
      </c>
      <c r="Q120" s="6" t="s">
        <v>489</v>
      </c>
      <c r="R120" s="1" t="s">
        <v>489</v>
      </c>
      <c r="S120" s="1" t="s">
        <v>490</v>
      </c>
      <c r="T120" s="12">
        <v>0.40000000596046</v>
      </c>
      <c r="U120" s="11">
        <v>600</v>
      </c>
      <c r="V120" s="1" t="s">
        <v>1296</v>
      </c>
      <c r="W120" s="11">
        <v>1200</v>
      </c>
      <c r="X120" s="12">
        <v>1.7000000476837</v>
      </c>
    </row>
    <row x14ac:dyDescent="0.25" r="121" customHeight="1" ht="18.75">
      <c r="A121" s="1" t="s">
        <v>1297</v>
      </c>
      <c r="B121" s="1" t="s">
        <v>1298</v>
      </c>
      <c r="C121" s="10">
        <v>0.79000002145767</v>
      </c>
      <c r="D121" s="6" t="s">
        <v>1299</v>
      </c>
      <c r="E121" s="1" t="s">
        <v>1300</v>
      </c>
      <c r="F121" s="1" t="s">
        <v>1301</v>
      </c>
      <c r="G121" s="1" t="s">
        <v>1302</v>
      </c>
      <c r="H121" s="1" t="s">
        <v>98</v>
      </c>
      <c r="I121" s="1" t="s">
        <v>102</v>
      </c>
      <c r="J121" s="1" t="s">
        <v>100</v>
      </c>
      <c r="K121" s="1" t="s">
        <v>488</v>
      </c>
      <c r="L121" s="1" t="s">
        <v>488</v>
      </c>
      <c r="M121" s="1" t="s">
        <v>35</v>
      </c>
      <c r="N121" s="11">
        <v>260</v>
      </c>
      <c r="O121" s="11">
        <v>320</v>
      </c>
      <c r="P121" s="12">
        <v>0.5</v>
      </c>
      <c r="Q121" s="6" t="s">
        <v>489</v>
      </c>
      <c r="R121" s="1" t="s">
        <v>489</v>
      </c>
      <c r="S121" s="1" t="s">
        <v>519</v>
      </c>
      <c r="T121" s="12">
        <v>0.5</v>
      </c>
      <c r="U121" s="11">
        <v>150</v>
      </c>
      <c r="V121" s="1" t="s">
        <v>489</v>
      </c>
      <c r="W121" s="13" t="s">
        <v>489</v>
      </c>
      <c r="X121" s="12">
        <v>1.7000000476837</v>
      </c>
    </row>
    <row x14ac:dyDescent="0.25" r="122" customHeight="1" ht="18.75">
      <c r="A122" s="1" t="s">
        <v>1303</v>
      </c>
      <c r="B122" s="1" t="s">
        <v>1304</v>
      </c>
      <c r="C122" s="10">
        <v>0.74000000953674</v>
      </c>
      <c r="D122" s="6" t="s">
        <v>1305</v>
      </c>
      <c r="E122" s="1" t="s">
        <v>1306</v>
      </c>
      <c r="F122" s="1" t="s">
        <v>1307</v>
      </c>
      <c r="G122" s="1" t="s">
        <v>1308</v>
      </c>
      <c r="H122" s="1" t="s">
        <v>450</v>
      </c>
      <c r="I122" s="1" t="s">
        <v>449</v>
      </c>
      <c r="J122" s="1" t="s">
        <v>448</v>
      </c>
      <c r="K122" s="1" t="s">
        <v>488</v>
      </c>
      <c r="L122" s="1" t="s">
        <v>488</v>
      </c>
      <c r="M122" s="1" t="s">
        <v>221</v>
      </c>
      <c r="N122" s="6" t="s">
        <v>489</v>
      </c>
      <c r="O122" s="11">
        <v>275</v>
      </c>
      <c r="P122" s="12">
        <v>0.5</v>
      </c>
      <c r="Q122" s="6" t="s">
        <v>489</v>
      </c>
      <c r="R122" s="1" t="s">
        <v>489</v>
      </c>
      <c r="S122" s="1" t="s">
        <v>490</v>
      </c>
      <c r="T122" s="12">
        <v>0.33000001311302</v>
      </c>
      <c r="U122" s="11">
        <v>575</v>
      </c>
      <c r="V122" s="1" t="s">
        <v>1309</v>
      </c>
      <c r="W122" s="11">
        <v>1200</v>
      </c>
      <c r="X122" s="12">
        <v>1.7000000476837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8"/>
  <sheetViews>
    <sheetView workbookViewId="0"/>
  </sheetViews>
  <sheetFormatPr defaultRowHeight="15" x14ac:dyDescent="0.25"/>
  <cols>
    <col min="1" max="1" style="3" width="9.005" customWidth="1" bestFit="1"/>
    <col min="2" max="2" style="4" width="41.29071428571429" customWidth="1" bestFit="1"/>
    <col min="3" max="3" style="3" width="50.29071428571429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1"/>
      <c r="B2" s="2" t="s">
        <v>2</v>
      </c>
      <c r="C2" s="2" t="s">
        <v>3</v>
      </c>
    </row>
    <row x14ac:dyDescent="0.25" r="3" customHeight="1" ht="18.75">
      <c r="A3" s="1"/>
      <c r="B3" s="2" t="s">
        <v>4</v>
      </c>
      <c r="C3" s="2" t="s">
        <v>5</v>
      </c>
    </row>
    <row x14ac:dyDescent="0.25" r="4" customHeight="1" ht="18.75">
      <c r="A4" s="1"/>
      <c r="B4" s="2" t="s">
        <v>6</v>
      </c>
      <c r="C4" s="2" t="s">
        <v>7</v>
      </c>
    </row>
    <row x14ac:dyDescent="0.25" r="5" customHeight="1" ht="18.75">
      <c r="A5" s="1"/>
      <c r="B5" s="2" t="s">
        <v>8</v>
      </c>
      <c r="C5" s="2" t="s">
        <v>9</v>
      </c>
    </row>
    <row x14ac:dyDescent="0.25" r="6" customHeight="1" ht="18.75">
      <c r="A6" s="1"/>
      <c r="B6" s="2" t="s">
        <v>10</v>
      </c>
      <c r="C6" s="2" t="s">
        <v>11</v>
      </c>
    </row>
    <row x14ac:dyDescent="0.25" r="7" customHeight="1" ht="18.75">
      <c r="A7" s="1"/>
      <c r="B7" s="2" t="s">
        <v>12</v>
      </c>
      <c r="C7" s="2" t="s">
        <v>13</v>
      </c>
    </row>
    <row x14ac:dyDescent="0.25" r="8" customHeight="1" ht="18.75">
      <c r="A8" s="1"/>
      <c r="B8" s="2" t="s">
        <v>14</v>
      </c>
      <c r="C8" s="2" t="s">
        <v>15</v>
      </c>
    </row>
    <row x14ac:dyDescent="0.25" r="9" customHeight="1" ht="18.75">
      <c r="A9" s="1"/>
      <c r="B9" s="2" t="s">
        <v>16</v>
      </c>
      <c r="C9" s="2" t="s">
        <v>17</v>
      </c>
    </row>
    <row x14ac:dyDescent="0.25" r="10" customHeight="1" ht="18.75">
      <c r="A10" s="1"/>
      <c r="B10" s="2" t="s">
        <v>18</v>
      </c>
      <c r="C10" s="2" t="s">
        <v>19</v>
      </c>
    </row>
    <row x14ac:dyDescent="0.25" r="11" customHeight="1" ht="18.75">
      <c r="A11" s="1"/>
      <c r="B11" s="2" t="s">
        <v>20</v>
      </c>
      <c r="C11" s="2" t="s">
        <v>21</v>
      </c>
    </row>
    <row x14ac:dyDescent="0.25" r="12" customHeight="1" ht="18.75">
      <c r="A12" s="1"/>
      <c r="B12" s="2" t="s">
        <v>22</v>
      </c>
      <c r="C12" s="2" t="s">
        <v>23</v>
      </c>
    </row>
    <row x14ac:dyDescent="0.25" r="13" customHeight="1" ht="18.75">
      <c r="A13" s="1"/>
      <c r="B13" s="2" t="s">
        <v>24</v>
      </c>
      <c r="C13" s="2" t="s">
        <v>25</v>
      </c>
    </row>
    <row x14ac:dyDescent="0.25" r="14" customHeight="1" ht="18.75">
      <c r="A14" s="1"/>
      <c r="B14" s="2" t="s">
        <v>26</v>
      </c>
      <c r="C14" s="2" t="s">
        <v>27</v>
      </c>
    </row>
    <row x14ac:dyDescent="0.25" r="15" customHeight="1" ht="18.75">
      <c r="A15" s="1"/>
      <c r="B15" s="2" t="s">
        <v>28</v>
      </c>
      <c r="C15" s="2" t="s">
        <v>29</v>
      </c>
    </row>
    <row x14ac:dyDescent="0.25" r="16" customHeight="1" ht="18.75">
      <c r="A16" s="1"/>
      <c r="B16" s="2" t="s">
        <v>30</v>
      </c>
      <c r="C16" s="2" t="s">
        <v>31</v>
      </c>
    </row>
    <row x14ac:dyDescent="0.25" r="17" customHeight="1" ht="18.75">
      <c r="A17" s="1"/>
      <c r="B17" s="2" t="s">
        <v>32</v>
      </c>
      <c r="C17" s="2" t="s">
        <v>33</v>
      </c>
    </row>
    <row x14ac:dyDescent="0.25" r="18" customHeight="1" ht="18.75">
      <c r="A18" s="1"/>
      <c r="B18" s="2" t="s">
        <v>34</v>
      </c>
      <c r="C18" s="2" t="s">
        <v>35</v>
      </c>
    </row>
    <row x14ac:dyDescent="0.25" r="19" customHeight="1" ht="18.75">
      <c r="A19" s="1"/>
      <c r="B19" s="2" t="s">
        <v>36</v>
      </c>
      <c r="C19" s="2" t="s">
        <v>37</v>
      </c>
    </row>
    <row x14ac:dyDescent="0.25" r="20" customHeight="1" ht="18.75">
      <c r="A20" s="1"/>
      <c r="B20" s="2" t="s">
        <v>38</v>
      </c>
      <c r="C20" s="2" t="s">
        <v>39</v>
      </c>
    </row>
    <row x14ac:dyDescent="0.25" r="21" customHeight="1" ht="18.75">
      <c r="A21" s="1"/>
      <c r="B21" s="2" t="s">
        <v>40</v>
      </c>
      <c r="C21" s="2" t="s">
        <v>41</v>
      </c>
    </row>
    <row x14ac:dyDescent="0.25" r="22" customHeight="1" ht="18.75">
      <c r="A22" s="1"/>
      <c r="B22" s="2" t="s">
        <v>42</v>
      </c>
      <c r="C22" s="2" t="s">
        <v>43</v>
      </c>
    </row>
    <row x14ac:dyDescent="0.25" r="23" customHeight="1" ht="18.75">
      <c r="A23" s="1"/>
      <c r="B23" s="2" t="s">
        <v>44</v>
      </c>
      <c r="C23" s="2" t="s">
        <v>45</v>
      </c>
    </row>
    <row x14ac:dyDescent="0.25" r="24" customHeight="1" ht="18.75">
      <c r="A24" s="1"/>
      <c r="B24" s="2" t="s">
        <v>46</v>
      </c>
      <c r="C24" s="2" t="s">
        <v>47</v>
      </c>
    </row>
    <row x14ac:dyDescent="0.25" r="25" customHeight="1" ht="18.75">
      <c r="A25" s="1"/>
      <c r="B25" s="2" t="s">
        <v>48</v>
      </c>
      <c r="C25" s="2" t="s">
        <v>49</v>
      </c>
    </row>
    <row x14ac:dyDescent="0.25" r="26" customHeight="1" ht="18.75">
      <c r="A26" s="1"/>
      <c r="B26" s="2" t="s">
        <v>50</v>
      </c>
      <c r="C26" s="2" t="s">
        <v>51</v>
      </c>
    </row>
    <row x14ac:dyDescent="0.25" r="27" customHeight="1" ht="18.75">
      <c r="A27" s="1"/>
      <c r="B27" s="2" t="s">
        <v>52</v>
      </c>
      <c r="C27" s="2" t="s">
        <v>53</v>
      </c>
    </row>
    <row x14ac:dyDescent="0.25" r="28" customHeight="1" ht="18.75">
      <c r="A28" s="1"/>
      <c r="B28" s="2" t="s">
        <v>54</v>
      </c>
      <c r="C28" s="2" t="s">
        <v>55</v>
      </c>
    </row>
    <row x14ac:dyDescent="0.25" r="29" customHeight="1" ht="18.75">
      <c r="A29" s="1"/>
      <c r="B29" s="2" t="s">
        <v>56</v>
      </c>
      <c r="C29" s="2" t="s">
        <v>57</v>
      </c>
    </row>
    <row x14ac:dyDescent="0.25" r="30" customHeight="1" ht="18.75">
      <c r="A30" s="1"/>
      <c r="B30" s="2" t="s">
        <v>58</v>
      </c>
      <c r="C30" s="2" t="s">
        <v>59</v>
      </c>
    </row>
    <row x14ac:dyDescent="0.25" r="31" customHeight="1" ht="18.75">
      <c r="A31" s="1"/>
      <c r="B31" s="2" t="s">
        <v>60</v>
      </c>
      <c r="C31" s="2" t="s">
        <v>61</v>
      </c>
    </row>
    <row x14ac:dyDescent="0.25" r="32" customHeight="1" ht="18.75">
      <c r="A32" s="1"/>
      <c r="B32" s="2" t="s">
        <v>62</v>
      </c>
      <c r="C32" s="2" t="s">
        <v>63</v>
      </c>
    </row>
    <row x14ac:dyDescent="0.25" r="33" customHeight="1" ht="18.75">
      <c r="A33" s="1"/>
      <c r="B33" s="2" t="s">
        <v>64</v>
      </c>
      <c r="C33" s="2" t="s">
        <v>65</v>
      </c>
    </row>
    <row x14ac:dyDescent="0.25" r="34" customHeight="1" ht="18.75">
      <c r="A34" s="1"/>
      <c r="B34" s="2" t="s">
        <v>66</v>
      </c>
      <c r="C34" s="2" t="s">
        <v>67</v>
      </c>
    </row>
    <row x14ac:dyDescent="0.25" r="35" customHeight="1" ht="18.75">
      <c r="A35" s="1"/>
      <c r="B35" s="2" t="s">
        <v>68</v>
      </c>
      <c r="C35" s="2" t="s">
        <v>69</v>
      </c>
    </row>
    <row x14ac:dyDescent="0.25" r="36" customHeight="1" ht="18.75">
      <c r="A36" s="1"/>
      <c r="B36" s="2" t="s">
        <v>70</v>
      </c>
      <c r="C36" s="2" t="s">
        <v>71</v>
      </c>
    </row>
    <row x14ac:dyDescent="0.25" r="37" customHeight="1" ht="18.75">
      <c r="A37" s="1"/>
      <c r="B37" s="2" t="s">
        <v>72</v>
      </c>
      <c r="C37" s="2" t="s">
        <v>73</v>
      </c>
    </row>
    <row x14ac:dyDescent="0.25" r="38" customHeight="1" ht="18.75">
      <c r="A38" s="1"/>
      <c r="B38" s="2" t="s">
        <v>74</v>
      </c>
      <c r="C38" s="2" t="s">
        <v>75</v>
      </c>
    </row>
    <row x14ac:dyDescent="0.25" r="39" customHeight="1" ht="18.75">
      <c r="A39" s="1"/>
      <c r="B39" s="2" t="s">
        <v>76</v>
      </c>
      <c r="C39" s="2" t="s">
        <v>77</v>
      </c>
    </row>
    <row x14ac:dyDescent="0.25" r="40" customHeight="1" ht="18.75">
      <c r="A40" s="1"/>
      <c r="B40" s="2" t="s">
        <v>78</v>
      </c>
      <c r="C40" s="2" t="s">
        <v>79</v>
      </c>
    </row>
    <row x14ac:dyDescent="0.25" r="41" customHeight="1" ht="18.75">
      <c r="A41" s="1"/>
      <c r="B41" s="2" t="s">
        <v>80</v>
      </c>
      <c r="C41" s="2" t="s">
        <v>81</v>
      </c>
    </row>
    <row x14ac:dyDescent="0.25" r="42" customHeight="1" ht="18.75">
      <c r="A42" s="1"/>
      <c r="B42" s="2" t="s">
        <v>82</v>
      </c>
      <c r="C42" s="2" t="s">
        <v>83</v>
      </c>
    </row>
    <row x14ac:dyDescent="0.25" r="43" customHeight="1" ht="18.75">
      <c r="A43" s="1"/>
      <c r="B43" s="2" t="s">
        <v>84</v>
      </c>
      <c r="C43" s="2" t="s">
        <v>85</v>
      </c>
    </row>
    <row x14ac:dyDescent="0.25" r="44" customHeight="1" ht="18.75">
      <c r="A44" s="1"/>
      <c r="B44" s="2" t="s">
        <v>86</v>
      </c>
      <c r="C44" s="2" t="s">
        <v>87</v>
      </c>
    </row>
    <row x14ac:dyDescent="0.25" r="45" customHeight="1" ht="18.75">
      <c r="A45" s="1"/>
      <c r="B45" s="2" t="s">
        <v>88</v>
      </c>
      <c r="C45" s="2" t="s">
        <v>89</v>
      </c>
    </row>
    <row x14ac:dyDescent="0.25" r="46" customHeight="1" ht="18.75">
      <c r="A46" s="1"/>
      <c r="B46" s="2" t="s">
        <v>90</v>
      </c>
      <c r="C46" s="2" t="s">
        <v>91</v>
      </c>
    </row>
    <row x14ac:dyDescent="0.25" r="47" customHeight="1" ht="18.75">
      <c r="A47" s="1"/>
      <c r="B47" s="2" t="s">
        <v>92</v>
      </c>
      <c r="C47" s="2" t="s">
        <v>93</v>
      </c>
    </row>
    <row x14ac:dyDescent="0.25" r="48" customHeight="1" ht="18.75">
      <c r="A48" s="1"/>
      <c r="B48" s="2" t="s">
        <v>94</v>
      </c>
      <c r="C48" s="2" t="s">
        <v>95</v>
      </c>
    </row>
    <row x14ac:dyDescent="0.25" r="49" customHeight="1" ht="18.75">
      <c r="A49" s="1"/>
      <c r="B49" s="2" t="s">
        <v>96</v>
      </c>
      <c r="C49" s="2" t="s">
        <v>97</v>
      </c>
    </row>
    <row x14ac:dyDescent="0.25" r="50" customHeight="1" ht="18.75">
      <c r="A50" s="1"/>
      <c r="B50" s="2" t="s">
        <v>98</v>
      </c>
      <c r="C50" s="2" t="s">
        <v>99</v>
      </c>
    </row>
    <row x14ac:dyDescent="0.25" r="51" customHeight="1" ht="18.75">
      <c r="A51" s="1"/>
      <c r="B51" s="2" t="s">
        <v>100</v>
      </c>
      <c r="C51" s="2" t="s">
        <v>101</v>
      </c>
    </row>
    <row x14ac:dyDescent="0.25" r="52" customHeight="1" ht="18.75">
      <c r="A52" s="1"/>
      <c r="B52" s="2" t="s">
        <v>102</v>
      </c>
      <c r="C52" s="2" t="s">
        <v>103</v>
      </c>
    </row>
    <row x14ac:dyDescent="0.25" r="53" customHeight="1" ht="18.75">
      <c r="A53" s="1"/>
      <c r="B53" s="2" t="s">
        <v>104</v>
      </c>
      <c r="C53" s="2" t="s">
        <v>105</v>
      </c>
    </row>
    <row x14ac:dyDescent="0.25" r="54" customHeight="1" ht="18.75">
      <c r="A54" s="1"/>
      <c r="B54" s="2" t="s">
        <v>106</v>
      </c>
      <c r="C54" s="2" t="s">
        <v>107</v>
      </c>
    </row>
    <row x14ac:dyDescent="0.25" r="55" customHeight="1" ht="18.75">
      <c r="A55" s="1"/>
      <c r="B55" s="2" t="s">
        <v>108</v>
      </c>
      <c r="C55" s="2" t="s">
        <v>109</v>
      </c>
    </row>
    <row x14ac:dyDescent="0.25" r="56" customHeight="1" ht="18.75">
      <c r="A56" s="1"/>
      <c r="B56" s="2" t="s">
        <v>110</v>
      </c>
      <c r="C56" s="2" t="s">
        <v>111</v>
      </c>
    </row>
    <row x14ac:dyDescent="0.25" r="57" customHeight="1" ht="18.75">
      <c r="A57" s="1"/>
      <c r="B57" s="2" t="s">
        <v>112</v>
      </c>
      <c r="C57" s="2" t="s">
        <v>113</v>
      </c>
    </row>
    <row x14ac:dyDescent="0.25" r="58" customHeight="1" ht="18.75">
      <c r="A58" s="1"/>
      <c r="B58" s="2" t="s">
        <v>114</v>
      </c>
      <c r="C58" s="2" t="s">
        <v>115</v>
      </c>
    </row>
    <row x14ac:dyDescent="0.25" r="59" customHeight="1" ht="18.75">
      <c r="A59" s="1"/>
      <c r="B59" s="2" t="s">
        <v>116</v>
      </c>
      <c r="C59" s="2" t="s">
        <v>117</v>
      </c>
    </row>
    <row x14ac:dyDescent="0.25" r="60" customHeight="1" ht="18.75">
      <c r="A60" s="1"/>
      <c r="B60" s="2" t="s">
        <v>118</v>
      </c>
      <c r="C60" s="2" t="s">
        <v>119</v>
      </c>
    </row>
    <row x14ac:dyDescent="0.25" r="61" customHeight="1" ht="18.75">
      <c r="A61" s="1"/>
      <c r="B61" s="2" t="s">
        <v>120</v>
      </c>
      <c r="C61" s="2" t="s">
        <v>121</v>
      </c>
    </row>
    <row x14ac:dyDescent="0.25" r="62" customHeight="1" ht="18.75">
      <c r="A62" s="1"/>
      <c r="B62" s="2" t="s">
        <v>122</v>
      </c>
      <c r="C62" s="2" t="s">
        <v>123</v>
      </c>
    </row>
    <row x14ac:dyDescent="0.25" r="63" customHeight="1" ht="18.75">
      <c r="A63" s="1"/>
      <c r="B63" s="2" t="s">
        <v>124</v>
      </c>
      <c r="C63" s="2" t="s">
        <v>125</v>
      </c>
    </row>
    <row x14ac:dyDescent="0.25" r="64" customHeight="1" ht="18.75">
      <c r="A64" s="1"/>
      <c r="B64" s="2" t="s">
        <v>126</v>
      </c>
      <c r="C64" s="2" t="s">
        <v>127</v>
      </c>
    </row>
    <row x14ac:dyDescent="0.25" r="65" customHeight="1" ht="18.75">
      <c r="A65" s="1"/>
      <c r="B65" s="2" t="s">
        <v>128</v>
      </c>
      <c r="C65" s="2" t="s">
        <v>129</v>
      </c>
    </row>
    <row x14ac:dyDescent="0.25" r="66" customHeight="1" ht="18.75">
      <c r="A66" s="1"/>
      <c r="B66" s="2" t="s">
        <v>130</v>
      </c>
      <c r="C66" s="2" t="s">
        <v>131</v>
      </c>
    </row>
    <row x14ac:dyDescent="0.25" r="67" customHeight="1" ht="18.75">
      <c r="A67" s="1"/>
      <c r="B67" s="2" t="s">
        <v>132</v>
      </c>
      <c r="C67" s="2" t="s">
        <v>133</v>
      </c>
    </row>
    <row x14ac:dyDescent="0.25" r="68" customHeight="1" ht="18.75">
      <c r="A68" s="1"/>
      <c r="B68" s="2" t="s">
        <v>134</v>
      </c>
      <c r="C68" s="2" t="s">
        <v>135</v>
      </c>
    </row>
    <row x14ac:dyDescent="0.25" r="69" customHeight="1" ht="18.75">
      <c r="A69" s="1"/>
      <c r="B69" s="2" t="s">
        <v>136</v>
      </c>
      <c r="C69" s="2" t="s">
        <v>137</v>
      </c>
    </row>
    <row x14ac:dyDescent="0.25" r="70" customHeight="1" ht="18.75">
      <c r="A70" s="1"/>
      <c r="B70" s="2" t="s">
        <v>138</v>
      </c>
      <c r="C70" s="2" t="s">
        <v>139</v>
      </c>
    </row>
    <row x14ac:dyDescent="0.25" r="71" customHeight="1" ht="18.75">
      <c r="A71" s="1"/>
      <c r="B71" s="2" t="s">
        <v>140</v>
      </c>
      <c r="C71" s="2" t="s">
        <v>141</v>
      </c>
    </row>
    <row x14ac:dyDescent="0.25" r="72" customHeight="1" ht="18.75">
      <c r="A72" s="1"/>
      <c r="B72" s="2" t="s">
        <v>142</v>
      </c>
      <c r="C72" s="2" t="s">
        <v>143</v>
      </c>
    </row>
    <row x14ac:dyDescent="0.25" r="73" customHeight="1" ht="18.75">
      <c r="A73" s="1"/>
      <c r="B73" s="2" t="s">
        <v>144</v>
      </c>
      <c r="C73" s="2" t="s">
        <v>145</v>
      </c>
    </row>
    <row x14ac:dyDescent="0.25" r="74" customHeight="1" ht="18.75">
      <c r="A74" s="1"/>
      <c r="B74" s="2" t="s">
        <v>146</v>
      </c>
      <c r="C74" s="2" t="s">
        <v>147</v>
      </c>
    </row>
    <row x14ac:dyDescent="0.25" r="75" customHeight="1" ht="18.75">
      <c r="A75" s="1"/>
      <c r="B75" s="2" t="s">
        <v>148</v>
      </c>
      <c r="C75" s="2" t="s">
        <v>149</v>
      </c>
    </row>
    <row x14ac:dyDescent="0.25" r="76" customHeight="1" ht="18.75">
      <c r="A76" s="1"/>
      <c r="B76" s="2" t="s">
        <v>150</v>
      </c>
      <c r="C76" s="2" t="s">
        <v>151</v>
      </c>
    </row>
    <row x14ac:dyDescent="0.25" r="77" customHeight="1" ht="18.75">
      <c r="A77" s="1"/>
      <c r="B77" s="2" t="s">
        <v>152</v>
      </c>
      <c r="C77" s="2" t="s">
        <v>153</v>
      </c>
    </row>
    <row x14ac:dyDescent="0.25" r="78" customHeight="1" ht="18.75">
      <c r="A78" s="1"/>
      <c r="B78" s="2" t="s">
        <v>154</v>
      </c>
      <c r="C78" s="2" t="s">
        <v>155</v>
      </c>
    </row>
    <row x14ac:dyDescent="0.25" r="79" customHeight="1" ht="18.75">
      <c r="A79" s="1"/>
      <c r="B79" s="2" t="s">
        <v>156</v>
      </c>
      <c r="C79" s="2" t="s">
        <v>157</v>
      </c>
    </row>
    <row x14ac:dyDescent="0.25" r="80" customHeight="1" ht="18.75">
      <c r="A80" s="1"/>
      <c r="B80" s="2" t="s">
        <v>158</v>
      </c>
      <c r="C80" s="2" t="s">
        <v>159</v>
      </c>
    </row>
    <row x14ac:dyDescent="0.25" r="81" customHeight="1" ht="18.75">
      <c r="A81" s="1"/>
      <c r="B81" s="2" t="s">
        <v>160</v>
      </c>
      <c r="C81" s="2" t="s">
        <v>161</v>
      </c>
    </row>
    <row x14ac:dyDescent="0.25" r="82" customHeight="1" ht="18.75">
      <c r="A82" s="1"/>
      <c r="B82" s="2" t="s">
        <v>162</v>
      </c>
      <c r="C82" s="2" t="s">
        <v>163</v>
      </c>
    </row>
    <row x14ac:dyDescent="0.25" r="83" customHeight="1" ht="18.75">
      <c r="A83" s="1"/>
      <c r="B83" s="2" t="s">
        <v>164</v>
      </c>
      <c r="C83" s="2" t="s">
        <v>165</v>
      </c>
    </row>
    <row x14ac:dyDescent="0.25" r="84" customHeight="1" ht="18.75">
      <c r="A84" s="1"/>
      <c r="B84" s="2" t="s">
        <v>166</v>
      </c>
      <c r="C84" s="2" t="s">
        <v>167</v>
      </c>
    </row>
    <row x14ac:dyDescent="0.25" r="85" customHeight="1" ht="18.75">
      <c r="A85" s="1"/>
      <c r="B85" s="2" t="s">
        <v>168</v>
      </c>
      <c r="C85" s="2" t="s">
        <v>169</v>
      </c>
    </row>
    <row x14ac:dyDescent="0.25" r="86" customHeight="1" ht="18.75">
      <c r="A86" s="1"/>
      <c r="B86" s="2" t="s">
        <v>170</v>
      </c>
      <c r="C86" s="2" t="s">
        <v>171</v>
      </c>
    </row>
    <row x14ac:dyDescent="0.25" r="87" customHeight="1" ht="18.75">
      <c r="A87" s="1"/>
      <c r="B87" s="2" t="s">
        <v>172</v>
      </c>
      <c r="C87" s="2" t="s">
        <v>173</v>
      </c>
    </row>
    <row x14ac:dyDescent="0.25" r="88" customHeight="1" ht="18.75">
      <c r="A88" s="1"/>
      <c r="B88" s="2" t="s">
        <v>174</v>
      </c>
      <c r="C88" s="2" t="s">
        <v>175</v>
      </c>
    </row>
    <row x14ac:dyDescent="0.25" r="89" customHeight="1" ht="18.75">
      <c r="A89" s="1"/>
      <c r="B89" s="2" t="s">
        <v>176</v>
      </c>
      <c r="C89" s="2" t="s">
        <v>177</v>
      </c>
    </row>
    <row x14ac:dyDescent="0.25" r="90" customHeight="1" ht="18.75">
      <c r="A90" s="1"/>
      <c r="B90" s="2" t="s">
        <v>178</v>
      </c>
      <c r="C90" s="2" t="s">
        <v>179</v>
      </c>
    </row>
    <row x14ac:dyDescent="0.25" r="91" customHeight="1" ht="18.75">
      <c r="A91" s="1"/>
      <c r="B91" s="2" t="s">
        <v>180</v>
      </c>
      <c r="C91" s="2" t="s">
        <v>181</v>
      </c>
    </row>
    <row x14ac:dyDescent="0.25" r="92" customHeight="1" ht="18.75">
      <c r="A92" s="1"/>
      <c r="B92" s="2" t="s">
        <v>182</v>
      </c>
      <c r="C92" s="2" t="s">
        <v>183</v>
      </c>
    </row>
    <row x14ac:dyDescent="0.25" r="93" customHeight="1" ht="18.75">
      <c r="A93" s="1"/>
      <c r="B93" s="2" t="s">
        <v>184</v>
      </c>
      <c r="C93" s="2" t="s">
        <v>185</v>
      </c>
    </row>
    <row x14ac:dyDescent="0.25" r="94" customHeight="1" ht="18.75">
      <c r="A94" s="1"/>
      <c r="B94" s="2" t="s">
        <v>186</v>
      </c>
      <c r="C94" s="2" t="s">
        <v>187</v>
      </c>
    </row>
    <row x14ac:dyDescent="0.25" r="95" customHeight="1" ht="18.75">
      <c r="A95" s="1"/>
      <c r="B95" s="2" t="s">
        <v>188</v>
      </c>
      <c r="C95" s="2" t="s">
        <v>189</v>
      </c>
    </row>
    <row x14ac:dyDescent="0.25" r="96" customHeight="1" ht="18.75">
      <c r="A96" s="1"/>
      <c r="B96" s="2" t="s">
        <v>190</v>
      </c>
      <c r="C96" s="2" t="s">
        <v>191</v>
      </c>
    </row>
    <row x14ac:dyDescent="0.25" r="97" customHeight="1" ht="18.75">
      <c r="A97" s="1"/>
      <c r="B97" s="2" t="s">
        <v>192</v>
      </c>
      <c r="C97" s="2" t="s">
        <v>193</v>
      </c>
    </row>
    <row x14ac:dyDescent="0.25" r="98" customHeight="1" ht="18.75">
      <c r="A98" s="1"/>
      <c r="B98" s="2" t="s">
        <v>194</v>
      </c>
      <c r="C98" s="2" t="s">
        <v>195</v>
      </c>
    </row>
    <row x14ac:dyDescent="0.25" r="99" customHeight="1" ht="18.75">
      <c r="A99" s="1"/>
      <c r="B99" s="2" t="s">
        <v>196</v>
      </c>
      <c r="C99" s="2" t="s">
        <v>197</v>
      </c>
    </row>
    <row x14ac:dyDescent="0.25" r="100" customHeight="1" ht="18.75">
      <c r="A100" s="1"/>
      <c r="B100" s="2" t="s">
        <v>198</v>
      </c>
      <c r="C100" s="2" t="s">
        <v>199</v>
      </c>
    </row>
    <row x14ac:dyDescent="0.25" r="101" customHeight="1" ht="18.75">
      <c r="A101" s="1"/>
      <c r="B101" s="2" t="s">
        <v>200</v>
      </c>
      <c r="C101" s="2" t="s">
        <v>201</v>
      </c>
    </row>
    <row x14ac:dyDescent="0.25" r="102" customHeight="1" ht="18.75">
      <c r="A102" s="1"/>
      <c r="B102" s="2" t="s">
        <v>202</v>
      </c>
      <c r="C102" s="2" t="s">
        <v>203</v>
      </c>
    </row>
    <row x14ac:dyDescent="0.25" r="103" customHeight="1" ht="18.75">
      <c r="A103" s="1"/>
      <c r="B103" s="2" t="s">
        <v>204</v>
      </c>
      <c r="C103" s="2" t="s">
        <v>205</v>
      </c>
    </row>
    <row x14ac:dyDescent="0.25" r="104" customHeight="1" ht="18.75">
      <c r="A104" s="1"/>
      <c r="B104" s="2" t="s">
        <v>206</v>
      </c>
      <c r="C104" s="2" t="s">
        <v>207</v>
      </c>
    </row>
    <row x14ac:dyDescent="0.25" r="105" customHeight="1" ht="18.75">
      <c r="A105" s="1"/>
      <c r="B105" s="2" t="s">
        <v>208</v>
      </c>
      <c r="C105" s="2" t="s">
        <v>209</v>
      </c>
    </row>
    <row x14ac:dyDescent="0.25" r="106" customHeight="1" ht="18.75">
      <c r="A106" s="1"/>
      <c r="B106" s="2" t="s">
        <v>210</v>
      </c>
      <c r="C106" s="2" t="s">
        <v>211</v>
      </c>
    </row>
    <row x14ac:dyDescent="0.25" r="107" customHeight="1" ht="18.75">
      <c r="A107" s="1"/>
      <c r="B107" s="2" t="s">
        <v>212</v>
      </c>
      <c r="C107" s="2" t="s">
        <v>213</v>
      </c>
    </row>
    <row x14ac:dyDescent="0.25" r="108" customHeight="1" ht="18.75">
      <c r="A108" s="1"/>
      <c r="B108" s="2" t="s">
        <v>214</v>
      </c>
      <c r="C108" s="2" t="s">
        <v>215</v>
      </c>
    </row>
    <row x14ac:dyDescent="0.25" r="109" customHeight="1" ht="18.75">
      <c r="A109" s="1"/>
      <c r="B109" s="2" t="s">
        <v>216</v>
      </c>
      <c r="C109" s="2" t="s">
        <v>217</v>
      </c>
    </row>
    <row x14ac:dyDescent="0.25" r="110" customHeight="1" ht="18.75">
      <c r="A110" s="1"/>
      <c r="B110" s="2" t="s">
        <v>218</v>
      </c>
      <c r="C110" s="2" t="s">
        <v>219</v>
      </c>
    </row>
    <row x14ac:dyDescent="0.25" r="111" customHeight="1" ht="18.75">
      <c r="A111" s="1"/>
      <c r="B111" s="2" t="s">
        <v>220</v>
      </c>
      <c r="C111" s="2" t="s">
        <v>221</v>
      </c>
    </row>
    <row x14ac:dyDescent="0.25" r="112" customHeight="1" ht="18.75">
      <c r="A112" s="1"/>
      <c r="B112" s="2" t="s">
        <v>222</v>
      </c>
      <c r="C112" s="2" t="s">
        <v>223</v>
      </c>
    </row>
    <row x14ac:dyDescent="0.25" r="113" customHeight="1" ht="18.75">
      <c r="A113" s="1"/>
      <c r="B113" s="2" t="s">
        <v>224</v>
      </c>
      <c r="C113" s="2" t="s">
        <v>225</v>
      </c>
    </row>
    <row x14ac:dyDescent="0.25" r="114" customHeight="1" ht="18.75">
      <c r="A114" s="1"/>
      <c r="B114" s="2" t="s">
        <v>226</v>
      </c>
      <c r="C114" s="2" t="s">
        <v>227</v>
      </c>
    </row>
    <row x14ac:dyDescent="0.25" r="115" customHeight="1" ht="18.75">
      <c r="A115" s="1"/>
      <c r="B115" s="2" t="s">
        <v>228</v>
      </c>
      <c r="C115" s="2" t="s">
        <v>229</v>
      </c>
    </row>
    <row x14ac:dyDescent="0.25" r="116" customHeight="1" ht="18.75">
      <c r="A116" s="1"/>
      <c r="B116" s="2" t="s">
        <v>230</v>
      </c>
      <c r="C116" s="2" t="s">
        <v>231</v>
      </c>
    </row>
    <row x14ac:dyDescent="0.25" r="117" customHeight="1" ht="18.75">
      <c r="A117" s="1"/>
      <c r="B117" s="2" t="s">
        <v>232</v>
      </c>
      <c r="C117" s="2" t="s">
        <v>233</v>
      </c>
    </row>
    <row x14ac:dyDescent="0.25" r="118" customHeight="1" ht="18.75">
      <c r="A118" s="1"/>
      <c r="B118" s="2" t="s">
        <v>234</v>
      </c>
      <c r="C118" s="2" t="s">
        <v>235</v>
      </c>
    </row>
    <row x14ac:dyDescent="0.25" r="119" customHeight="1" ht="18.75">
      <c r="A119" s="1"/>
      <c r="B119" s="2" t="s">
        <v>236</v>
      </c>
      <c r="C119" s="2" t="s">
        <v>237</v>
      </c>
    </row>
    <row x14ac:dyDescent="0.25" r="120" customHeight="1" ht="18.75">
      <c r="A120" s="1"/>
      <c r="B120" s="2" t="s">
        <v>238</v>
      </c>
      <c r="C120" s="2" t="s">
        <v>239</v>
      </c>
    </row>
    <row x14ac:dyDescent="0.25" r="121" customHeight="1" ht="18.75">
      <c r="A121" s="1"/>
      <c r="B121" s="2" t="s">
        <v>240</v>
      </c>
      <c r="C121" s="1"/>
    </row>
    <row x14ac:dyDescent="0.25" r="122" customHeight="1" ht="18.75">
      <c r="A122" s="1"/>
      <c r="B122" s="2" t="s">
        <v>241</v>
      </c>
      <c r="C122" s="1"/>
    </row>
    <row x14ac:dyDescent="0.25" r="123" customHeight="1" ht="18.75">
      <c r="A123" s="1"/>
      <c r="B123" s="2" t="s">
        <v>242</v>
      </c>
      <c r="C123" s="1"/>
    </row>
    <row x14ac:dyDescent="0.25" r="124" customHeight="1" ht="18.75">
      <c r="A124" s="1"/>
      <c r="B124" s="2" t="s">
        <v>243</v>
      </c>
      <c r="C124" s="1"/>
    </row>
    <row x14ac:dyDescent="0.25" r="125" customHeight="1" ht="18.75">
      <c r="A125" s="1"/>
      <c r="B125" s="2" t="s">
        <v>244</v>
      </c>
      <c r="C125" s="1"/>
    </row>
    <row x14ac:dyDescent="0.25" r="126" customHeight="1" ht="18.75">
      <c r="A126" s="1"/>
      <c r="B126" s="2" t="s">
        <v>245</v>
      </c>
      <c r="C126" s="1"/>
    </row>
    <row x14ac:dyDescent="0.25" r="127" customHeight="1" ht="18.75">
      <c r="A127" s="1"/>
      <c r="B127" s="2" t="s">
        <v>246</v>
      </c>
      <c r="C127" s="1"/>
    </row>
    <row x14ac:dyDescent="0.25" r="128" customHeight="1" ht="18.75">
      <c r="A128" s="1"/>
      <c r="B128" s="2" t="s">
        <v>247</v>
      </c>
      <c r="C128" s="1"/>
    </row>
    <row x14ac:dyDescent="0.25" r="129" customHeight="1" ht="18.75">
      <c r="A129" s="1"/>
      <c r="B129" s="2" t="s">
        <v>248</v>
      </c>
      <c r="C129" s="1"/>
    </row>
    <row x14ac:dyDescent="0.25" r="130" customHeight="1" ht="18.75">
      <c r="A130" s="1"/>
      <c r="B130" s="2" t="s">
        <v>249</v>
      </c>
      <c r="C130" s="1"/>
    </row>
    <row x14ac:dyDescent="0.25" r="131" customHeight="1" ht="18.75">
      <c r="A131" s="1"/>
      <c r="B131" s="2" t="s">
        <v>250</v>
      </c>
      <c r="C131" s="1"/>
    </row>
    <row x14ac:dyDescent="0.25" r="132" customHeight="1" ht="18.75">
      <c r="A132" s="1"/>
      <c r="B132" s="2" t="s">
        <v>251</v>
      </c>
      <c r="C132" s="1"/>
    </row>
    <row x14ac:dyDescent="0.25" r="133" customHeight="1" ht="18.75">
      <c r="A133" s="1"/>
      <c r="B133" s="2" t="s">
        <v>252</v>
      </c>
      <c r="C133" s="1"/>
    </row>
    <row x14ac:dyDescent="0.25" r="134" customHeight="1" ht="18.75">
      <c r="A134" s="1"/>
      <c r="B134" s="2" t="s">
        <v>253</v>
      </c>
      <c r="C134" s="1"/>
    </row>
    <row x14ac:dyDescent="0.25" r="135" customHeight="1" ht="18.75">
      <c r="A135" s="1"/>
      <c r="B135" s="2" t="s">
        <v>254</v>
      </c>
      <c r="C135" s="1"/>
    </row>
    <row x14ac:dyDescent="0.25" r="136" customHeight="1" ht="18.75">
      <c r="A136" s="1"/>
      <c r="B136" s="2" t="s">
        <v>255</v>
      </c>
      <c r="C136" s="1"/>
    </row>
    <row x14ac:dyDescent="0.25" r="137" customHeight="1" ht="18.75">
      <c r="A137" s="1"/>
      <c r="B137" s="2" t="s">
        <v>256</v>
      </c>
      <c r="C137" s="1"/>
    </row>
    <row x14ac:dyDescent="0.25" r="138" customHeight="1" ht="18.75">
      <c r="A138" s="1"/>
      <c r="B138" s="2" t="s">
        <v>257</v>
      </c>
      <c r="C138" s="1"/>
    </row>
    <row x14ac:dyDescent="0.25" r="139" customHeight="1" ht="18.75">
      <c r="A139" s="1"/>
      <c r="B139" s="2" t="s">
        <v>258</v>
      </c>
      <c r="C139" s="1"/>
    </row>
    <row x14ac:dyDescent="0.25" r="140" customHeight="1" ht="18.75">
      <c r="A140" s="1"/>
      <c r="B140" s="2" t="s">
        <v>259</v>
      </c>
      <c r="C140" s="1"/>
    </row>
    <row x14ac:dyDescent="0.25" r="141" customHeight="1" ht="18.75">
      <c r="A141" s="1"/>
      <c r="B141" s="2" t="s">
        <v>260</v>
      </c>
      <c r="C141" s="1"/>
    </row>
    <row x14ac:dyDescent="0.25" r="142" customHeight="1" ht="18.75">
      <c r="A142" s="1"/>
      <c r="B142" s="2" t="s">
        <v>261</v>
      </c>
      <c r="C142" s="1"/>
    </row>
    <row x14ac:dyDescent="0.25" r="143" customHeight="1" ht="18.75">
      <c r="A143" s="1"/>
      <c r="B143" s="2" t="s">
        <v>262</v>
      </c>
      <c r="C143" s="1"/>
    </row>
    <row x14ac:dyDescent="0.25" r="144" customHeight="1" ht="18.75">
      <c r="A144" s="1"/>
      <c r="B144" s="2" t="s">
        <v>263</v>
      </c>
      <c r="C144" s="1"/>
    </row>
    <row x14ac:dyDescent="0.25" r="145" customHeight="1" ht="18.75">
      <c r="A145" s="1"/>
      <c r="B145" s="2" t="s">
        <v>264</v>
      </c>
      <c r="C145" s="1"/>
    </row>
    <row x14ac:dyDescent="0.25" r="146" customHeight="1" ht="18.75">
      <c r="A146" s="1"/>
      <c r="B146" s="2" t="s">
        <v>265</v>
      </c>
      <c r="C146" s="1"/>
    </row>
    <row x14ac:dyDescent="0.25" r="147" customHeight="1" ht="18.75">
      <c r="A147" s="1"/>
      <c r="B147" s="2" t="s">
        <v>266</v>
      </c>
      <c r="C147" s="1"/>
    </row>
    <row x14ac:dyDescent="0.25" r="148" customHeight="1" ht="18.75">
      <c r="A148" s="1"/>
      <c r="B148" s="2" t="s">
        <v>267</v>
      </c>
      <c r="C148" s="1"/>
    </row>
    <row x14ac:dyDescent="0.25" r="149" customHeight="1" ht="18.75">
      <c r="A149" s="1"/>
      <c r="B149" s="2" t="s">
        <v>268</v>
      </c>
      <c r="C149" s="1"/>
    </row>
    <row x14ac:dyDescent="0.25" r="150" customHeight="1" ht="18.75">
      <c r="A150" s="1"/>
      <c r="B150" s="2" t="s">
        <v>269</v>
      </c>
      <c r="C150" s="1"/>
    </row>
    <row x14ac:dyDescent="0.25" r="151" customHeight="1" ht="18.75">
      <c r="A151" s="1"/>
      <c r="B151" s="2" t="s">
        <v>270</v>
      </c>
      <c r="C151" s="1"/>
    </row>
    <row x14ac:dyDescent="0.25" r="152" customHeight="1" ht="18.75">
      <c r="A152" s="1"/>
      <c r="B152" s="2" t="s">
        <v>271</v>
      </c>
      <c r="C152" s="1"/>
    </row>
    <row x14ac:dyDescent="0.25" r="153" customHeight="1" ht="18.75">
      <c r="A153" s="1"/>
      <c r="B153" s="2" t="s">
        <v>272</v>
      </c>
      <c r="C153" s="1"/>
    </row>
    <row x14ac:dyDescent="0.25" r="154" customHeight="1" ht="18.75">
      <c r="A154" s="1"/>
      <c r="B154" s="2" t="s">
        <v>273</v>
      </c>
      <c r="C154" s="1"/>
    </row>
    <row x14ac:dyDescent="0.25" r="155" customHeight="1" ht="18.75">
      <c r="A155" s="1"/>
      <c r="B155" s="2" t="s">
        <v>274</v>
      </c>
      <c r="C155" s="1"/>
    </row>
    <row x14ac:dyDescent="0.25" r="156" customHeight="1" ht="18.75">
      <c r="A156" s="1"/>
      <c r="B156" s="2" t="s">
        <v>275</v>
      </c>
      <c r="C156" s="1"/>
    </row>
    <row x14ac:dyDescent="0.25" r="157" customHeight="1" ht="18.75">
      <c r="A157" s="1"/>
      <c r="B157" s="2" t="s">
        <v>276</v>
      </c>
      <c r="C157" s="1"/>
    </row>
    <row x14ac:dyDescent="0.25" r="158" customHeight="1" ht="18.75">
      <c r="A158" s="1"/>
      <c r="B158" s="2" t="s">
        <v>277</v>
      </c>
      <c r="C158" s="1"/>
    </row>
    <row x14ac:dyDescent="0.25" r="159" customHeight="1" ht="18.75">
      <c r="A159" s="1"/>
      <c r="B159" s="2" t="s">
        <v>278</v>
      </c>
      <c r="C159" s="1"/>
    </row>
    <row x14ac:dyDescent="0.25" r="160" customHeight="1" ht="18.75">
      <c r="A160" s="1"/>
      <c r="B160" s="2" t="s">
        <v>279</v>
      </c>
      <c r="C160" s="1"/>
    </row>
    <row x14ac:dyDescent="0.25" r="161" customHeight="1" ht="18.75">
      <c r="A161" s="1"/>
      <c r="B161" s="2" t="s">
        <v>280</v>
      </c>
      <c r="C161" s="1"/>
    </row>
    <row x14ac:dyDescent="0.25" r="162" customHeight="1" ht="18.75">
      <c r="A162" s="1"/>
      <c r="B162" s="2" t="s">
        <v>281</v>
      </c>
      <c r="C162" s="1"/>
    </row>
    <row x14ac:dyDescent="0.25" r="163" customHeight="1" ht="18.75">
      <c r="A163" s="1"/>
      <c r="B163" s="2" t="s">
        <v>282</v>
      </c>
      <c r="C163" s="1"/>
    </row>
    <row x14ac:dyDescent="0.25" r="164" customHeight="1" ht="18.75">
      <c r="A164" s="1"/>
      <c r="B164" s="2" t="s">
        <v>283</v>
      </c>
      <c r="C164" s="1"/>
    </row>
    <row x14ac:dyDescent="0.25" r="165" customHeight="1" ht="18.75">
      <c r="A165" s="1"/>
      <c r="B165" s="2" t="s">
        <v>284</v>
      </c>
      <c r="C165" s="1"/>
    </row>
    <row x14ac:dyDescent="0.25" r="166" customHeight="1" ht="18.75">
      <c r="A166" s="1"/>
      <c r="B166" s="2" t="s">
        <v>285</v>
      </c>
      <c r="C166" s="1"/>
    </row>
    <row x14ac:dyDescent="0.25" r="167" customHeight="1" ht="18.75">
      <c r="A167" s="1"/>
      <c r="B167" s="2" t="s">
        <v>286</v>
      </c>
      <c r="C167" s="1"/>
    </row>
    <row x14ac:dyDescent="0.25" r="168" customHeight="1" ht="18.75">
      <c r="A168" s="1"/>
      <c r="B168" s="2" t="s">
        <v>287</v>
      </c>
      <c r="C168" s="1"/>
    </row>
    <row x14ac:dyDescent="0.25" r="169" customHeight="1" ht="18.75">
      <c r="A169" s="1"/>
      <c r="B169" s="2" t="s">
        <v>288</v>
      </c>
      <c r="C169" s="1"/>
    </row>
    <row x14ac:dyDescent="0.25" r="170" customHeight="1" ht="18.75">
      <c r="A170" s="1"/>
      <c r="B170" s="2" t="s">
        <v>289</v>
      </c>
      <c r="C170" s="1"/>
    </row>
    <row x14ac:dyDescent="0.25" r="171" customHeight="1" ht="18.75">
      <c r="A171" s="1"/>
      <c r="B171" s="2" t="s">
        <v>290</v>
      </c>
      <c r="C171" s="1"/>
    </row>
    <row x14ac:dyDescent="0.25" r="172" customHeight="1" ht="18.75">
      <c r="A172" s="1"/>
      <c r="B172" s="2" t="s">
        <v>291</v>
      </c>
      <c r="C172" s="1"/>
    </row>
    <row x14ac:dyDescent="0.25" r="173" customHeight="1" ht="18.75">
      <c r="A173" s="1"/>
      <c r="B173" s="2" t="s">
        <v>292</v>
      </c>
      <c r="C173" s="1"/>
    </row>
    <row x14ac:dyDescent="0.25" r="174" customHeight="1" ht="18.75">
      <c r="A174" s="1"/>
      <c r="B174" s="2" t="s">
        <v>293</v>
      </c>
      <c r="C174" s="1"/>
    </row>
    <row x14ac:dyDescent="0.25" r="175" customHeight="1" ht="18.75">
      <c r="A175" s="1"/>
      <c r="B175" s="2" t="s">
        <v>294</v>
      </c>
      <c r="C175" s="1"/>
    </row>
    <row x14ac:dyDescent="0.25" r="176" customHeight="1" ht="18.75">
      <c r="A176" s="1"/>
      <c r="B176" s="2" t="s">
        <v>295</v>
      </c>
      <c r="C176" s="1"/>
    </row>
    <row x14ac:dyDescent="0.25" r="177" customHeight="1" ht="18.75">
      <c r="A177" s="1"/>
      <c r="B177" s="2" t="s">
        <v>296</v>
      </c>
      <c r="C177" s="1"/>
    </row>
    <row x14ac:dyDescent="0.25" r="178" customHeight="1" ht="18.75">
      <c r="A178" s="1"/>
      <c r="B178" s="2" t="s">
        <v>297</v>
      </c>
      <c r="C178" s="1"/>
    </row>
    <row x14ac:dyDescent="0.25" r="179" customHeight="1" ht="18.75">
      <c r="A179" s="1"/>
      <c r="B179" s="2" t="s">
        <v>298</v>
      </c>
      <c r="C179" s="1"/>
    </row>
    <row x14ac:dyDescent="0.25" r="180" customHeight="1" ht="18.75">
      <c r="A180" s="1"/>
      <c r="B180" s="2" t="s">
        <v>299</v>
      </c>
      <c r="C180" s="1"/>
    </row>
    <row x14ac:dyDescent="0.25" r="181" customHeight="1" ht="18.75">
      <c r="A181" s="1"/>
      <c r="B181" s="2" t="s">
        <v>300</v>
      </c>
      <c r="C181" s="1"/>
    </row>
    <row x14ac:dyDescent="0.25" r="182" customHeight="1" ht="18.75">
      <c r="A182" s="1"/>
      <c r="B182" s="2" t="s">
        <v>301</v>
      </c>
      <c r="C182" s="1"/>
    </row>
    <row x14ac:dyDescent="0.25" r="183" customHeight="1" ht="18.75">
      <c r="A183" s="1"/>
      <c r="B183" s="2" t="s">
        <v>302</v>
      </c>
      <c r="C183" s="1"/>
    </row>
    <row x14ac:dyDescent="0.25" r="184" customHeight="1" ht="18.75">
      <c r="A184" s="1"/>
      <c r="B184" s="2" t="s">
        <v>303</v>
      </c>
      <c r="C184" s="1"/>
    </row>
    <row x14ac:dyDescent="0.25" r="185" customHeight="1" ht="18.75">
      <c r="A185" s="1"/>
      <c r="B185" s="2" t="s">
        <v>304</v>
      </c>
      <c r="C185" s="1"/>
    </row>
    <row x14ac:dyDescent="0.25" r="186" customHeight="1" ht="18.75">
      <c r="A186" s="1"/>
      <c r="B186" s="2" t="s">
        <v>305</v>
      </c>
      <c r="C186" s="1"/>
    </row>
    <row x14ac:dyDescent="0.25" r="187" customHeight="1" ht="18.75">
      <c r="A187" s="1"/>
      <c r="B187" s="2" t="s">
        <v>306</v>
      </c>
      <c r="C187" s="1"/>
    </row>
    <row x14ac:dyDescent="0.25" r="188" customHeight="1" ht="18.75">
      <c r="A188" s="1"/>
      <c r="B188" s="2" t="s">
        <v>307</v>
      </c>
      <c r="C188" s="1"/>
    </row>
    <row x14ac:dyDescent="0.25" r="189" customHeight="1" ht="18.75">
      <c r="A189" s="1"/>
      <c r="B189" s="2" t="s">
        <v>308</v>
      </c>
      <c r="C189" s="1"/>
    </row>
    <row x14ac:dyDescent="0.25" r="190" customHeight="1" ht="18.75">
      <c r="A190" s="1"/>
      <c r="B190" s="2" t="s">
        <v>309</v>
      </c>
      <c r="C190" s="1"/>
    </row>
    <row x14ac:dyDescent="0.25" r="191" customHeight="1" ht="18.75">
      <c r="A191" s="1"/>
      <c r="B191" s="2" t="s">
        <v>310</v>
      </c>
      <c r="C191" s="1"/>
    </row>
    <row x14ac:dyDescent="0.25" r="192" customHeight="1" ht="18.75">
      <c r="A192" s="1"/>
      <c r="B192" s="2" t="s">
        <v>311</v>
      </c>
      <c r="C192" s="1"/>
    </row>
    <row x14ac:dyDescent="0.25" r="193" customHeight="1" ht="18.75">
      <c r="A193" s="1"/>
      <c r="B193" s="2" t="s">
        <v>312</v>
      </c>
      <c r="C193" s="1"/>
    </row>
    <row x14ac:dyDescent="0.25" r="194" customHeight="1" ht="18.75">
      <c r="A194" s="1"/>
      <c r="B194" s="2" t="s">
        <v>313</v>
      </c>
      <c r="C194" s="1"/>
    </row>
    <row x14ac:dyDescent="0.25" r="195" customHeight="1" ht="18.75">
      <c r="A195" s="1"/>
      <c r="B195" s="2" t="s">
        <v>314</v>
      </c>
      <c r="C195" s="1"/>
    </row>
    <row x14ac:dyDescent="0.25" r="196" customHeight="1" ht="18.75">
      <c r="A196" s="1"/>
      <c r="B196" s="2" t="s">
        <v>315</v>
      </c>
      <c r="C196" s="1"/>
    </row>
    <row x14ac:dyDescent="0.25" r="197" customHeight="1" ht="18.75">
      <c r="A197" s="1"/>
      <c r="B197" s="2" t="s">
        <v>316</v>
      </c>
      <c r="C197" s="1"/>
    </row>
    <row x14ac:dyDescent="0.25" r="198" customHeight="1" ht="18.75">
      <c r="A198" s="1"/>
      <c r="B198" s="2" t="s">
        <v>317</v>
      </c>
      <c r="C198" s="1"/>
    </row>
    <row x14ac:dyDescent="0.25" r="199" customHeight="1" ht="18.75">
      <c r="A199" s="1"/>
      <c r="B199" s="2" t="s">
        <v>318</v>
      </c>
      <c r="C199" s="1"/>
    </row>
    <row x14ac:dyDescent="0.25" r="200" customHeight="1" ht="18.75">
      <c r="A200" s="1"/>
      <c r="B200" s="2" t="s">
        <v>319</v>
      </c>
      <c r="C200" s="1"/>
    </row>
    <row x14ac:dyDescent="0.25" r="201" customHeight="1" ht="18.75">
      <c r="A201" s="1"/>
      <c r="B201" s="2" t="s">
        <v>320</v>
      </c>
      <c r="C201" s="1"/>
    </row>
    <row x14ac:dyDescent="0.25" r="202" customHeight="1" ht="18.75">
      <c r="A202" s="1"/>
      <c r="B202" s="2" t="s">
        <v>321</v>
      </c>
      <c r="C202" s="1"/>
    </row>
    <row x14ac:dyDescent="0.25" r="203" customHeight="1" ht="18.75">
      <c r="A203" s="1"/>
      <c r="B203" s="2" t="s">
        <v>322</v>
      </c>
      <c r="C203" s="1"/>
    </row>
    <row x14ac:dyDescent="0.25" r="204" customHeight="1" ht="18.75">
      <c r="A204" s="1"/>
      <c r="B204" s="2" t="s">
        <v>323</v>
      </c>
      <c r="C204" s="1"/>
    </row>
    <row x14ac:dyDescent="0.25" r="205" customHeight="1" ht="18.75">
      <c r="A205" s="1"/>
      <c r="B205" s="2" t="s">
        <v>324</v>
      </c>
      <c r="C205" s="1"/>
    </row>
    <row x14ac:dyDescent="0.25" r="206" customHeight="1" ht="18.75">
      <c r="A206" s="1"/>
      <c r="B206" s="2" t="s">
        <v>325</v>
      </c>
      <c r="C206" s="1"/>
    </row>
    <row x14ac:dyDescent="0.25" r="207" customHeight="1" ht="18.75">
      <c r="A207" s="1"/>
      <c r="B207" s="2" t="s">
        <v>326</v>
      </c>
      <c r="C207" s="1"/>
    </row>
    <row x14ac:dyDescent="0.25" r="208" customHeight="1" ht="18.75">
      <c r="A208" s="1"/>
      <c r="B208" s="2" t="s">
        <v>327</v>
      </c>
      <c r="C208" s="1"/>
    </row>
    <row x14ac:dyDescent="0.25" r="209" customHeight="1" ht="18.75">
      <c r="A209" s="1"/>
      <c r="B209" s="2" t="s">
        <v>328</v>
      </c>
      <c r="C209" s="1"/>
    </row>
    <row x14ac:dyDescent="0.25" r="210" customHeight="1" ht="18.75">
      <c r="A210" s="1"/>
      <c r="B210" s="2" t="s">
        <v>329</v>
      </c>
      <c r="C210" s="1"/>
    </row>
    <row x14ac:dyDescent="0.25" r="211" customHeight="1" ht="18.75">
      <c r="A211" s="1"/>
      <c r="B211" s="2" t="s">
        <v>330</v>
      </c>
      <c r="C211" s="1"/>
    </row>
    <row x14ac:dyDescent="0.25" r="212" customHeight="1" ht="18.75">
      <c r="A212" s="1"/>
      <c r="B212" s="2" t="s">
        <v>331</v>
      </c>
      <c r="C212" s="1"/>
    </row>
    <row x14ac:dyDescent="0.25" r="213" customHeight="1" ht="18.75">
      <c r="A213" s="1"/>
      <c r="B213" s="2" t="s">
        <v>332</v>
      </c>
      <c r="C213" s="1"/>
    </row>
    <row x14ac:dyDescent="0.25" r="214" customHeight="1" ht="18.75">
      <c r="A214" s="1"/>
      <c r="B214" s="2" t="s">
        <v>333</v>
      </c>
      <c r="C214" s="1"/>
    </row>
    <row x14ac:dyDescent="0.25" r="215" customHeight="1" ht="18.75">
      <c r="A215" s="1"/>
      <c r="B215" s="2" t="s">
        <v>334</v>
      </c>
      <c r="C215" s="1"/>
    </row>
    <row x14ac:dyDescent="0.25" r="216" customHeight="1" ht="18.75">
      <c r="A216" s="1"/>
      <c r="B216" s="2" t="s">
        <v>335</v>
      </c>
      <c r="C216" s="1"/>
    </row>
    <row x14ac:dyDescent="0.25" r="217" customHeight="1" ht="18.75">
      <c r="A217" s="1"/>
      <c r="B217" s="2" t="s">
        <v>336</v>
      </c>
      <c r="C217" s="1"/>
    </row>
    <row x14ac:dyDescent="0.25" r="218" customHeight="1" ht="18.75">
      <c r="A218" s="1"/>
      <c r="B218" s="2" t="s">
        <v>337</v>
      </c>
      <c r="C218" s="1"/>
    </row>
    <row x14ac:dyDescent="0.25" r="219" customHeight="1" ht="18.75">
      <c r="A219" s="1"/>
      <c r="B219" s="2" t="s">
        <v>338</v>
      </c>
      <c r="C219" s="1"/>
    </row>
    <row x14ac:dyDescent="0.25" r="220" customHeight="1" ht="18.75">
      <c r="A220" s="1"/>
      <c r="B220" s="2" t="s">
        <v>339</v>
      </c>
      <c r="C220" s="1"/>
    </row>
    <row x14ac:dyDescent="0.25" r="221" customHeight="1" ht="18.75">
      <c r="A221" s="1"/>
      <c r="B221" s="2" t="s">
        <v>340</v>
      </c>
      <c r="C221" s="1"/>
    </row>
    <row x14ac:dyDescent="0.25" r="222" customHeight="1" ht="18.75">
      <c r="A222" s="1"/>
      <c r="B222" s="2" t="s">
        <v>341</v>
      </c>
      <c r="C222" s="1"/>
    </row>
    <row x14ac:dyDescent="0.25" r="223" customHeight="1" ht="18.75">
      <c r="A223" s="1"/>
      <c r="B223" s="2" t="s">
        <v>342</v>
      </c>
      <c r="C223" s="1"/>
    </row>
    <row x14ac:dyDescent="0.25" r="224" customHeight="1" ht="18.75">
      <c r="A224" s="1"/>
      <c r="B224" s="2" t="s">
        <v>343</v>
      </c>
      <c r="C224" s="1"/>
    </row>
    <row x14ac:dyDescent="0.25" r="225" customHeight="1" ht="18.75">
      <c r="A225" s="1"/>
      <c r="B225" s="2" t="s">
        <v>344</v>
      </c>
      <c r="C225" s="1"/>
    </row>
    <row x14ac:dyDescent="0.25" r="226" customHeight="1" ht="18.75">
      <c r="A226" s="1"/>
      <c r="B226" s="2" t="s">
        <v>345</v>
      </c>
      <c r="C226" s="1"/>
    </row>
    <row x14ac:dyDescent="0.25" r="227" customHeight="1" ht="18.75">
      <c r="A227" s="1"/>
      <c r="B227" s="2" t="s">
        <v>346</v>
      </c>
      <c r="C227" s="1"/>
    </row>
    <row x14ac:dyDescent="0.25" r="228" customHeight="1" ht="18.75">
      <c r="A228" s="1"/>
      <c r="B228" s="2" t="s">
        <v>347</v>
      </c>
      <c r="C228" s="1"/>
    </row>
    <row x14ac:dyDescent="0.25" r="229" customHeight="1" ht="18.75">
      <c r="A229" s="1"/>
      <c r="B229" s="2" t="s">
        <v>348</v>
      </c>
      <c r="C229" s="1"/>
    </row>
    <row x14ac:dyDescent="0.25" r="230" customHeight="1" ht="18.75">
      <c r="A230" s="1"/>
      <c r="B230" s="2" t="s">
        <v>349</v>
      </c>
      <c r="C230" s="1"/>
    </row>
    <row x14ac:dyDescent="0.25" r="231" customHeight="1" ht="18.75">
      <c r="A231" s="1"/>
      <c r="B231" s="2" t="s">
        <v>350</v>
      </c>
      <c r="C231" s="1"/>
    </row>
    <row x14ac:dyDescent="0.25" r="232" customHeight="1" ht="18.75">
      <c r="A232" s="1"/>
      <c r="B232" s="2" t="s">
        <v>351</v>
      </c>
      <c r="C232" s="1"/>
    </row>
    <row x14ac:dyDescent="0.25" r="233" customHeight="1" ht="18.75">
      <c r="A233" s="1"/>
      <c r="B233" s="2" t="s">
        <v>352</v>
      </c>
      <c r="C233" s="1"/>
    </row>
    <row x14ac:dyDescent="0.25" r="234" customHeight="1" ht="18.75">
      <c r="A234" s="1"/>
      <c r="B234" s="2" t="s">
        <v>353</v>
      </c>
      <c r="C234" s="1"/>
    </row>
    <row x14ac:dyDescent="0.25" r="235" customHeight="1" ht="18.75">
      <c r="A235" s="1"/>
      <c r="B235" s="2" t="s">
        <v>354</v>
      </c>
      <c r="C235" s="1"/>
    </row>
    <row x14ac:dyDescent="0.25" r="236" customHeight="1" ht="18.75">
      <c r="A236" s="1"/>
      <c r="B236" s="2" t="s">
        <v>355</v>
      </c>
      <c r="C236" s="1"/>
    </row>
    <row x14ac:dyDescent="0.25" r="237" customHeight="1" ht="18.75">
      <c r="A237" s="1"/>
      <c r="B237" s="2" t="s">
        <v>356</v>
      </c>
      <c r="C237" s="1"/>
    </row>
    <row x14ac:dyDescent="0.25" r="238" customHeight="1" ht="18.75">
      <c r="A238" s="1"/>
      <c r="B238" s="2" t="s">
        <v>357</v>
      </c>
      <c r="C238" s="1"/>
    </row>
    <row x14ac:dyDescent="0.25" r="239" customHeight="1" ht="18.75">
      <c r="A239" s="1"/>
      <c r="B239" s="2" t="s">
        <v>358</v>
      </c>
      <c r="C239" s="1"/>
    </row>
    <row x14ac:dyDescent="0.25" r="240" customHeight="1" ht="18.75">
      <c r="A240" s="1"/>
      <c r="B240" s="2" t="s">
        <v>359</v>
      </c>
      <c r="C240" s="1"/>
    </row>
    <row x14ac:dyDescent="0.25" r="241" customHeight="1" ht="18.75">
      <c r="A241" s="1"/>
      <c r="B241" s="2" t="s">
        <v>360</v>
      </c>
      <c r="C241" s="1"/>
    </row>
    <row x14ac:dyDescent="0.25" r="242" customHeight="1" ht="18.75">
      <c r="A242" s="1"/>
      <c r="B242" s="2" t="s">
        <v>361</v>
      </c>
      <c r="C242" s="1"/>
    </row>
    <row x14ac:dyDescent="0.25" r="243" customHeight="1" ht="18.75">
      <c r="A243" s="1"/>
      <c r="B243" s="2" t="s">
        <v>362</v>
      </c>
      <c r="C243" s="1"/>
    </row>
    <row x14ac:dyDescent="0.25" r="244" customHeight="1" ht="18.75">
      <c r="A244" s="1"/>
      <c r="B244" s="2" t="s">
        <v>363</v>
      </c>
      <c r="C244" s="1"/>
    </row>
    <row x14ac:dyDescent="0.25" r="245" customHeight="1" ht="18.75">
      <c r="A245" s="1"/>
      <c r="B245" s="2" t="s">
        <v>364</v>
      </c>
      <c r="C245" s="1"/>
    </row>
    <row x14ac:dyDescent="0.25" r="246" customHeight="1" ht="18.75">
      <c r="A246" s="1"/>
      <c r="B246" s="2" t="s">
        <v>365</v>
      </c>
      <c r="C246" s="1"/>
    </row>
    <row x14ac:dyDescent="0.25" r="247" customHeight="1" ht="18.75">
      <c r="A247" s="1"/>
      <c r="B247" s="2" t="s">
        <v>366</v>
      </c>
      <c r="C247" s="1"/>
    </row>
    <row x14ac:dyDescent="0.25" r="248" customHeight="1" ht="18.75">
      <c r="A248" s="1"/>
      <c r="B248" s="2" t="s">
        <v>367</v>
      </c>
      <c r="C248" s="1"/>
    </row>
    <row x14ac:dyDescent="0.25" r="249" customHeight="1" ht="18.75">
      <c r="A249" s="1"/>
      <c r="B249" s="2" t="s">
        <v>368</v>
      </c>
      <c r="C249" s="1"/>
    </row>
    <row x14ac:dyDescent="0.25" r="250" customHeight="1" ht="18.75">
      <c r="A250" s="1"/>
      <c r="B250" s="2" t="s">
        <v>369</v>
      </c>
      <c r="C250" s="1"/>
    </row>
    <row x14ac:dyDescent="0.25" r="251" customHeight="1" ht="18.75">
      <c r="A251" s="1"/>
      <c r="B251" s="2" t="s">
        <v>370</v>
      </c>
      <c r="C251" s="1"/>
    </row>
    <row x14ac:dyDescent="0.25" r="252" customHeight="1" ht="18.75">
      <c r="A252" s="1"/>
      <c r="B252" s="2" t="s">
        <v>371</v>
      </c>
      <c r="C252" s="1"/>
    </row>
    <row x14ac:dyDescent="0.25" r="253" customHeight="1" ht="18.75">
      <c r="A253" s="1"/>
      <c r="B253" s="2" t="s">
        <v>372</v>
      </c>
      <c r="C253" s="1"/>
    </row>
    <row x14ac:dyDescent="0.25" r="254" customHeight="1" ht="18.75">
      <c r="A254" s="1"/>
      <c r="B254" s="2" t="s">
        <v>373</v>
      </c>
      <c r="C254" s="1"/>
    </row>
    <row x14ac:dyDescent="0.25" r="255" customHeight="1" ht="18.75">
      <c r="A255" s="1"/>
      <c r="B255" s="2" t="s">
        <v>374</v>
      </c>
      <c r="C255" s="1"/>
    </row>
    <row x14ac:dyDescent="0.25" r="256" customHeight="1" ht="18.75">
      <c r="A256" s="1"/>
      <c r="B256" s="2" t="s">
        <v>375</v>
      </c>
      <c r="C256" s="1"/>
    </row>
    <row x14ac:dyDescent="0.25" r="257" customHeight="1" ht="18.75">
      <c r="A257" s="1"/>
      <c r="B257" s="2" t="s">
        <v>376</v>
      </c>
      <c r="C257" s="1"/>
    </row>
    <row x14ac:dyDescent="0.25" r="258" customHeight="1" ht="18.75">
      <c r="A258" s="1"/>
      <c r="B258" s="2" t="s">
        <v>377</v>
      </c>
      <c r="C258" s="1"/>
    </row>
    <row x14ac:dyDescent="0.25" r="259" customHeight="1" ht="18.75">
      <c r="A259" s="1"/>
      <c r="B259" s="2" t="s">
        <v>378</v>
      </c>
      <c r="C259" s="1"/>
    </row>
    <row x14ac:dyDescent="0.25" r="260" customHeight="1" ht="18.75">
      <c r="A260" s="1"/>
      <c r="B260" s="2" t="s">
        <v>379</v>
      </c>
      <c r="C260" s="1"/>
    </row>
    <row x14ac:dyDescent="0.25" r="261" customHeight="1" ht="18.75">
      <c r="A261" s="1"/>
      <c r="B261" s="2" t="s">
        <v>380</v>
      </c>
      <c r="C261" s="1"/>
    </row>
    <row x14ac:dyDescent="0.25" r="262" customHeight="1" ht="18.75">
      <c r="A262" s="1"/>
      <c r="B262" s="2" t="s">
        <v>381</v>
      </c>
      <c r="C262" s="1"/>
    </row>
    <row x14ac:dyDescent="0.25" r="263" customHeight="1" ht="18.75">
      <c r="A263" s="1"/>
      <c r="B263" s="2" t="s">
        <v>382</v>
      </c>
      <c r="C263" s="1"/>
    </row>
    <row x14ac:dyDescent="0.25" r="264" customHeight="1" ht="18.75">
      <c r="A264" s="1"/>
      <c r="B264" s="2" t="s">
        <v>383</v>
      </c>
      <c r="C264" s="1"/>
    </row>
    <row x14ac:dyDescent="0.25" r="265" customHeight="1" ht="18.75">
      <c r="A265" s="1"/>
      <c r="B265" s="2" t="s">
        <v>384</v>
      </c>
      <c r="C265" s="1"/>
    </row>
    <row x14ac:dyDescent="0.25" r="266" customHeight="1" ht="18.75">
      <c r="A266" s="1"/>
      <c r="B266" s="2" t="s">
        <v>385</v>
      </c>
      <c r="C266" s="1"/>
    </row>
    <row x14ac:dyDescent="0.25" r="267" customHeight="1" ht="18.75">
      <c r="A267" s="1"/>
      <c r="B267" s="2" t="s">
        <v>386</v>
      </c>
      <c r="C267" s="1"/>
    </row>
    <row x14ac:dyDescent="0.25" r="268" customHeight="1" ht="18.75">
      <c r="A268" s="1"/>
      <c r="B268" s="2" t="s">
        <v>387</v>
      </c>
      <c r="C268" s="1"/>
    </row>
    <row x14ac:dyDescent="0.25" r="269" customHeight="1" ht="18.75">
      <c r="A269" s="1"/>
      <c r="B269" s="2" t="s">
        <v>388</v>
      </c>
      <c r="C269" s="1"/>
    </row>
    <row x14ac:dyDescent="0.25" r="270" customHeight="1" ht="18.75">
      <c r="A270" s="1"/>
      <c r="B270" s="2" t="s">
        <v>389</v>
      </c>
      <c r="C270" s="1"/>
    </row>
    <row x14ac:dyDescent="0.25" r="271" customHeight="1" ht="18.75">
      <c r="A271" s="1"/>
      <c r="B271" s="2" t="s">
        <v>390</v>
      </c>
      <c r="C271" s="1"/>
    </row>
    <row x14ac:dyDescent="0.25" r="272" customHeight="1" ht="18.75">
      <c r="A272" s="1"/>
      <c r="B272" s="2" t="s">
        <v>391</v>
      </c>
      <c r="C272" s="1"/>
    </row>
    <row x14ac:dyDescent="0.25" r="273" customHeight="1" ht="18.75">
      <c r="A273" s="1"/>
      <c r="B273" s="2" t="s">
        <v>392</v>
      </c>
      <c r="C273" s="1"/>
    </row>
    <row x14ac:dyDescent="0.25" r="274" customHeight="1" ht="18.75">
      <c r="A274" s="1"/>
      <c r="B274" s="2" t="s">
        <v>393</v>
      </c>
      <c r="C274" s="1"/>
    </row>
    <row x14ac:dyDescent="0.25" r="275" customHeight="1" ht="18.75">
      <c r="A275" s="1"/>
      <c r="B275" s="2" t="s">
        <v>394</v>
      </c>
      <c r="C275" s="1"/>
    </row>
    <row x14ac:dyDescent="0.25" r="276" customHeight="1" ht="18.75">
      <c r="A276" s="1"/>
      <c r="B276" s="2" t="s">
        <v>395</v>
      </c>
      <c r="C276" s="1"/>
    </row>
    <row x14ac:dyDescent="0.25" r="277" customHeight="1" ht="18.75">
      <c r="A277" s="1"/>
      <c r="B277" s="2" t="s">
        <v>396</v>
      </c>
      <c r="C277" s="1"/>
    </row>
    <row x14ac:dyDescent="0.25" r="278" customHeight="1" ht="18.75">
      <c r="A278" s="1"/>
      <c r="B278" s="2" t="s">
        <v>397</v>
      </c>
      <c r="C278" s="1"/>
    </row>
    <row x14ac:dyDescent="0.25" r="279" customHeight="1" ht="18.75">
      <c r="A279" s="1"/>
      <c r="B279" s="2" t="s">
        <v>398</v>
      </c>
      <c r="C279" s="1"/>
    </row>
    <row x14ac:dyDescent="0.25" r="280" customHeight="1" ht="18.75">
      <c r="A280" s="1"/>
      <c r="B280" s="2" t="s">
        <v>399</v>
      </c>
      <c r="C280" s="1"/>
    </row>
    <row x14ac:dyDescent="0.25" r="281" customHeight="1" ht="18.75">
      <c r="A281" s="1"/>
      <c r="B281" s="2" t="s">
        <v>400</v>
      </c>
      <c r="C281" s="1"/>
    </row>
    <row x14ac:dyDescent="0.25" r="282" customHeight="1" ht="18.75">
      <c r="A282" s="1"/>
      <c r="B282" s="2" t="s">
        <v>401</v>
      </c>
      <c r="C282" s="1"/>
    </row>
    <row x14ac:dyDescent="0.25" r="283" customHeight="1" ht="18.75">
      <c r="A283" s="1"/>
      <c r="B283" s="2" t="s">
        <v>402</v>
      </c>
      <c r="C283" s="1"/>
    </row>
    <row x14ac:dyDescent="0.25" r="284" customHeight="1" ht="18.75">
      <c r="A284" s="1"/>
      <c r="B284" s="2" t="s">
        <v>403</v>
      </c>
      <c r="C284" s="1"/>
    </row>
    <row x14ac:dyDescent="0.25" r="285" customHeight="1" ht="18.75">
      <c r="A285" s="1"/>
      <c r="B285" s="2" t="s">
        <v>404</v>
      </c>
      <c r="C285" s="1"/>
    </row>
    <row x14ac:dyDescent="0.25" r="286" customHeight="1" ht="18.75">
      <c r="A286" s="1"/>
      <c r="B286" s="2" t="s">
        <v>405</v>
      </c>
      <c r="C286" s="1"/>
    </row>
    <row x14ac:dyDescent="0.25" r="287" customHeight="1" ht="18.75">
      <c r="A287" s="1"/>
      <c r="B287" s="2" t="s">
        <v>406</v>
      </c>
      <c r="C287" s="1"/>
    </row>
    <row x14ac:dyDescent="0.25" r="288" customHeight="1" ht="18.75">
      <c r="A288" s="1"/>
      <c r="B288" s="2" t="s">
        <v>407</v>
      </c>
      <c r="C288" s="1"/>
    </row>
    <row x14ac:dyDescent="0.25" r="289" customHeight="1" ht="18.75">
      <c r="A289" s="1"/>
      <c r="B289" s="2" t="s">
        <v>408</v>
      </c>
      <c r="C289" s="1"/>
    </row>
    <row x14ac:dyDescent="0.25" r="290" customHeight="1" ht="18.75">
      <c r="A290" s="1"/>
      <c r="B290" s="2" t="s">
        <v>409</v>
      </c>
      <c r="C290" s="1"/>
    </row>
    <row x14ac:dyDescent="0.25" r="291" customHeight="1" ht="18.75">
      <c r="A291" s="1"/>
      <c r="B291" s="2" t="s">
        <v>410</v>
      </c>
      <c r="C291" s="1"/>
    </row>
    <row x14ac:dyDescent="0.25" r="292" customHeight="1" ht="18.75">
      <c r="A292" s="1"/>
      <c r="B292" s="2" t="s">
        <v>411</v>
      </c>
      <c r="C292" s="1"/>
    </row>
    <row x14ac:dyDescent="0.25" r="293" customHeight="1" ht="18.75">
      <c r="A293" s="1"/>
      <c r="B293" s="2" t="s">
        <v>412</v>
      </c>
      <c r="C293" s="1"/>
    </row>
    <row x14ac:dyDescent="0.25" r="294" customHeight="1" ht="18.75">
      <c r="A294" s="1"/>
      <c r="B294" s="2" t="s">
        <v>413</v>
      </c>
      <c r="C294" s="1"/>
    </row>
    <row x14ac:dyDescent="0.25" r="295" customHeight="1" ht="18.75">
      <c r="A295" s="1"/>
      <c r="B295" s="2" t="s">
        <v>414</v>
      </c>
      <c r="C295" s="1"/>
    </row>
    <row x14ac:dyDescent="0.25" r="296" customHeight="1" ht="18.75">
      <c r="A296" s="1"/>
      <c r="B296" s="2" t="s">
        <v>415</v>
      </c>
      <c r="C296" s="1"/>
    </row>
    <row x14ac:dyDescent="0.25" r="297" customHeight="1" ht="18.75">
      <c r="A297" s="1"/>
      <c r="B297" s="2" t="s">
        <v>416</v>
      </c>
      <c r="C297" s="1"/>
    </row>
    <row x14ac:dyDescent="0.25" r="298" customHeight="1" ht="18.75">
      <c r="A298" s="1"/>
      <c r="B298" s="2" t="s">
        <v>417</v>
      </c>
      <c r="C298" s="1"/>
    </row>
    <row x14ac:dyDescent="0.25" r="299" customHeight="1" ht="18.75">
      <c r="A299" s="1"/>
      <c r="B299" s="2" t="s">
        <v>418</v>
      </c>
      <c r="C299" s="1"/>
    </row>
    <row x14ac:dyDescent="0.25" r="300" customHeight="1" ht="18.75">
      <c r="A300" s="1"/>
      <c r="B300" s="2" t="s">
        <v>419</v>
      </c>
      <c r="C300" s="1"/>
    </row>
    <row x14ac:dyDescent="0.25" r="301" customHeight="1" ht="18.75">
      <c r="A301" s="1"/>
      <c r="B301" s="2" t="s">
        <v>420</v>
      </c>
      <c r="C301" s="1"/>
    </row>
    <row x14ac:dyDescent="0.25" r="302" customHeight="1" ht="18.75">
      <c r="A302" s="1"/>
      <c r="B302" s="2" t="s">
        <v>421</v>
      </c>
      <c r="C302" s="1"/>
    </row>
    <row x14ac:dyDescent="0.25" r="303" customHeight="1" ht="18.75">
      <c r="A303" s="1"/>
      <c r="B303" s="2" t="s">
        <v>422</v>
      </c>
      <c r="C303" s="1"/>
    </row>
    <row x14ac:dyDescent="0.25" r="304" customHeight="1" ht="18.75">
      <c r="A304" s="1"/>
      <c r="B304" s="2" t="s">
        <v>423</v>
      </c>
      <c r="C304" s="1"/>
    </row>
    <row x14ac:dyDescent="0.25" r="305" customHeight="1" ht="18.75">
      <c r="A305" s="1"/>
      <c r="B305" s="2" t="s">
        <v>424</v>
      </c>
      <c r="C305" s="1"/>
    </row>
    <row x14ac:dyDescent="0.25" r="306" customHeight="1" ht="18.75">
      <c r="A306" s="1"/>
      <c r="B306" s="2" t="s">
        <v>425</v>
      </c>
      <c r="C306" s="1"/>
    </row>
    <row x14ac:dyDescent="0.25" r="307" customHeight="1" ht="18.75">
      <c r="A307" s="1"/>
      <c r="B307" s="2" t="s">
        <v>426</v>
      </c>
      <c r="C307" s="1"/>
    </row>
    <row x14ac:dyDescent="0.25" r="308" customHeight="1" ht="18.75">
      <c r="A308" s="1"/>
      <c r="B308" s="2" t="s">
        <v>427</v>
      </c>
      <c r="C308" s="1"/>
    </row>
    <row x14ac:dyDescent="0.25" r="309" customHeight="1" ht="18.75">
      <c r="A309" s="1"/>
      <c r="B309" s="2" t="s">
        <v>428</v>
      </c>
      <c r="C309" s="1"/>
    </row>
    <row x14ac:dyDescent="0.25" r="310" customHeight="1" ht="18.75">
      <c r="A310" s="1"/>
      <c r="B310" s="2" t="s">
        <v>429</v>
      </c>
      <c r="C310" s="1"/>
    </row>
    <row x14ac:dyDescent="0.25" r="311" customHeight="1" ht="18.75">
      <c r="A311" s="1"/>
      <c r="B311" s="2" t="s">
        <v>430</v>
      </c>
      <c r="C311" s="1"/>
    </row>
    <row x14ac:dyDescent="0.25" r="312" customHeight="1" ht="18.75">
      <c r="A312" s="1"/>
      <c r="B312" s="2" t="s">
        <v>431</v>
      </c>
      <c r="C312" s="1"/>
    </row>
    <row x14ac:dyDescent="0.25" r="313" customHeight="1" ht="18.75">
      <c r="A313" s="1"/>
      <c r="B313" s="2" t="s">
        <v>432</v>
      </c>
      <c r="C313" s="1"/>
    </row>
    <row x14ac:dyDescent="0.25" r="314" customHeight="1" ht="18.75">
      <c r="A314" s="1"/>
      <c r="B314" s="2" t="s">
        <v>433</v>
      </c>
      <c r="C314" s="1"/>
    </row>
    <row x14ac:dyDescent="0.25" r="315" customHeight="1" ht="18.75">
      <c r="A315" s="1"/>
      <c r="B315" s="2" t="s">
        <v>434</v>
      </c>
      <c r="C315" s="1"/>
    </row>
    <row x14ac:dyDescent="0.25" r="316" customHeight="1" ht="18.75">
      <c r="A316" s="1"/>
      <c r="B316" s="2" t="s">
        <v>435</v>
      </c>
      <c r="C316" s="1"/>
    </row>
    <row x14ac:dyDescent="0.25" r="317" customHeight="1" ht="18.75">
      <c r="A317" s="1"/>
      <c r="B317" s="2" t="s">
        <v>436</v>
      </c>
      <c r="C317" s="1"/>
    </row>
    <row x14ac:dyDescent="0.25" r="318" customHeight="1" ht="18.75">
      <c r="A318" s="1"/>
      <c r="B318" s="2" t="s">
        <v>437</v>
      </c>
      <c r="C318" s="1"/>
    </row>
    <row x14ac:dyDescent="0.25" r="319" customHeight="1" ht="18.75">
      <c r="A319" s="1"/>
      <c r="B319" s="2" t="s">
        <v>438</v>
      </c>
      <c r="C319" s="1"/>
    </row>
    <row x14ac:dyDescent="0.25" r="320" customHeight="1" ht="18.75">
      <c r="A320" s="1"/>
      <c r="B320" s="2" t="s">
        <v>439</v>
      </c>
      <c r="C320" s="1"/>
    </row>
    <row x14ac:dyDescent="0.25" r="321" customHeight="1" ht="18.75">
      <c r="A321" s="1"/>
      <c r="B321" s="2" t="s">
        <v>440</v>
      </c>
      <c r="C321" s="1"/>
    </row>
    <row x14ac:dyDescent="0.25" r="322" customHeight="1" ht="18.75">
      <c r="A322" s="1"/>
      <c r="B322" s="2" t="s">
        <v>441</v>
      </c>
      <c r="C322" s="1"/>
    </row>
    <row x14ac:dyDescent="0.25" r="323" customHeight="1" ht="18.75">
      <c r="A323" s="1"/>
      <c r="B323" s="2" t="s">
        <v>442</v>
      </c>
      <c r="C323" s="1"/>
    </row>
    <row x14ac:dyDescent="0.25" r="324" customHeight="1" ht="18.75">
      <c r="A324" s="1"/>
      <c r="B324" s="2" t="s">
        <v>443</v>
      </c>
      <c r="C324" s="1"/>
    </row>
    <row x14ac:dyDescent="0.25" r="325" customHeight="1" ht="18.75">
      <c r="A325" s="1"/>
      <c r="B325" s="2" t="s">
        <v>444</v>
      </c>
      <c r="C325" s="1"/>
    </row>
    <row x14ac:dyDescent="0.25" r="326" customHeight="1" ht="18.75">
      <c r="A326" s="1"/>
      <c r="B326" s="2" t="s">
        <v>445</v>
      </c>
      <c r="C326" s="1"/>
    </row>
    <row x14ac:dyDescent="0.25" r="327" customHeight="1" ht="18.75">
      <c r="A327" s="1"/>
      <c r="B327" s="2" t="s">
        <v>446</v>
      </c>
      <c r="C327" s="1"/>
    </row>
    <row x14ac:dyDescent="0.25" r="328" customHeight="1" ht="18.75">
      <c r="A328" s="1"/>
      <c r="B328" s="2" t="s">
        <v>447</v>
      </c>
      <c r="C328" s="1"/>
    </row>
    <row x14ac:dyDescent="0.25" r="329" customHeight="1" ht="18.75">
      <c r="A329" s="1"/>
      <c r="B329" s="2" t="s">
        <v>448</v>
      </c>
      <c r="C329" s="1"/>
    </row>
    <row x14ac:dyDescent="0.25" r="330" customHeight="1" ht="18.75">
      <c r="A330" s="1"/>
      <c r="B330" s="2" t="s">
        <v>449</v>
      </c>
      <c r="C330" s="1"/>
    </row>
    <row x14ac:dyDescent="0.25" r="331" customHeight="1" ht="18.75">
      <c r="A331" s="1"/>
      <c r="B331" s="2" t="s">
        <v>450</v>
      </c>
      <c r="C331" s="1"/>
    </row>
    <row x14ac:dyDescent="0.25" r="332" customHeight="1" ht="18.75">
      <c r="A332" s="1"/>
      <c r="B332" s="2" t="s">
        <v>451</v>
      </c>
      <c r="C332" s="1"/>
    </row>
    <row x14ac:dyDescent="0.25" r="333" customHeight="1" ht="18.75">
      <c r="A333" s="1"/>
      <c r="B333" s="2" t="s">
        <v>452</v>
      </c>
      <c r="C333" s="1"/>
    </row>
    <row x14ac:dyDescent="0.25" r="334" customHeight="1" ht="18.75">
      <c r="A334" s="1"/>
      <c r="B334" s="2" t="s">
        <v>453</v>
      </c>
      <c r="C334" s="1"/>
    </row>
    <row x14ac:dyDescent="0.25" r="335" customHeight="1" ht="18.75">
      <c r="A335" s="1"/>
      <c r="B335" s="2" t="s">
        <v>454</v>
      </c>
      <c r="C335" s="1"/>
    </row>
    <row x14ac:dyDescent="0.25" r="336" customHeight="1" ht="18.75">
      <c r="A336" s="1"/>
      <c r="B336" s="2" t="s">
        <v>455</v>
      </c>
      <c r="C336" s="1"/>
    </row>
    <row x14ac:dyDescent="0.25" r="337" customHeight="1" ht="18.75">
      <c r="A337" s="1"/>
      <c r="B337" s="2" t="s">
        <v>456</v>
      </c>
      <c r="C337" s="1"/>
    </row>
    <row x14ac:dyDescent="0.25" r="338" customHeight="1" ht="18.75">
      <c r="A338" s="1"/>
      <c r="B338" s="2" t="s">
        <v>457</v>
      </c>
      <c r="C338" s="1"/>
    </row>
    <row x14ac:dyDescent="0.25" r="339" customHeight="1" ht="18.75">
      <c r="A339" s="1"/>
      <c r="B339" s="2" t="s">
        <v>458</v>
      </c>
      <c r="C339" s="1"/>
    </row>
    <row x14ac:dyDescent="0.25" r="340" customHeight="1" ht="18.75">
      <c r="A340" s="1"/>
      <c r="B340" s="2" t="s">
        <v>459</v>
      </c>
      <c r="C340" s="1"/>
    </row>
    <row x14ac:dyDescent="0.25" r="341" customHeight="1" ht="18.75">
      <c r="A341" s="1"/>
      <c r="B341" s="2" t="s">
        <v>460</v>
      </c>
      <c r="C341" s="1"/>
    </row>
    <row x14ac:dyDescent="0.25" r="342" customHeight="1" ht="18.75">
      <c r="A342" s="1"/>
      <c r="B342" s="2" t="s">
        <v>461</v>
      </c>
      <c r="C342" s="1"/>
    </row>
    <row x14ac:dyDescent="0.25" r="343" customHeight="1" ht="18.75">
      <c r="A343" s="1"/>
      <c r="B343" s="2" t="s">
        <v>462</v>
      </c>
      <c r="C343" s="1"/>
    </row>
    <row x14ac:dyDescent="0.25" r="344" customHeight="1" ht="18.75">
      <c r="A344" s="1"/>
      <c r="B344" s="2" t="s">
        <v>463</v>
      </c>
      <c r="C344" s="1"/>
    </row>
    <row x14ac:dyDescent="0.25" r="345" customHeight="1" ht="18.75">
      <c r="A345" s="1"/>
      <c r="B345" s="2" t="s">
        <v>464</v>
      </c>
      <c r="C345" s="1"/>
    </row>
    <row x14ac:dyDescent="0.25" r="346" customHeight="1" ht="18.75">
      <c r="A346" s="1"/>
      <c r="B346" s="2" t="s">
        <v>465</v>
      </c>
      <c r="C346" s="1"/>
    </row>
    <row x14ac:dyDescent="0.25" r="347" customHeight="1" ht="18.75">
      <c r="A347" s="1"/>
      <c r="B347" s="2" t="s">
        <v>466</v>
      </c>
      <c r="C347" s="1"/>
    </row>
    <row x14ac:dyDescent="0.25" r="348" customHeight="1" ht="18.75">
      <c r="A348" s="1"/>
      <c r="B348" s="2" t="s">
        <v>467</v>
      </c>
      <c r="C348" s="1"/>
    </row>
    <row x14ac:dyDescent="0.25" r="349" customHeight="1" ht="18.75">
      <c r="A349" s="1"/>
      <c r="B349" s="2" t="s">
        <v>468</v>
      </c>
      <c r="C349" s="1"/>
    </row>
    <row x14ac:dyDescent="0.25" r="350" customHeight="1" ht="18.75">
      <c r="A350" s="1"/>
      <c r="B350" s="2" t="s">
        <v>469</v>
      </c>
      <c r="C350" s="1"/>
    </row>
    <row x14ac:dyDescent="0.25" r="351" customHeight="1" ht="18.75">
      <c r="A351" s="1"/>
      <c r="B351" s="2" t="s">
        <v>470</v>
      </c>
      <c r="C351" s="1"/>
    </row>
    <row x14ac:dyDescent="0.25" r="352" customHeight="1" ht="18.75">
      <c r="A352" s="1"/>
      <c r="B352" s="2" t="s">
        <v>471</v>
      </c>
      <c r="C352" s="1"/>
    </row>
    <row x14ac:dyDescent="0.25" r="353" customHeight="1" ht="18.75">
      <c r="A353" s="1"/>
      <c r="B353" s="2" t="s">
        <v>472</v>
      </c>
      <c r="C353" s="1"/>
    </row>
    <row x14ac:dyDescent="0.25" r="354" customHeight="1" ht="18.75">
      <c r="A354" s="1"/>
      <c r="B354" s="2" t="s">
        <v>473</v>
      </c>
      <c r="C354" s="1"/>
    </row>
    <row x14ac:dyDescent="0.25" r="355" customHeight="1" ht="18.75">
      <c r="A355" s="1"/>
      <c r="B355" s="2" t="s">
        <v>474</v>
      </c>
      <c r="C355" s="1"/>
    </row>
    <row x14ac:dyDescent="0.25" r="356" customHeight="1" ht="18.75">
      <c r="A356" s="1"/>
      <c r="B356" s="2" t="s">
        <v>475</v>
      </c>
      <c r="C356" s="1"/>
    </row>
    <row x14ac:dyDescent="0.25" r="357" customHeight="1" ht="18.75">
      <c r="A357" s="1"/>
      <c r="B357" s="2" t="s">
        <v>476</v>
      </c>
      <c r="C357" s="1"/>
    </row>
    <row x14ac:dyDescent="0.25" r="358" customHeight="1" ht="18.75">
      <c r="A358" s="1"/>
      <c r="B358" s="2" t="s">
        <v>477</v>
      </c>
      <c r="C35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herolist</vt:lpstr>
      <vt:lpstr>npc_heroes_custom</vt:lpstr>
      <vt:lpstr>npc_units_custom</vt:lpstr>
      <vt:lpstr>items_list_1</vt:lpstr>
      <vt:lpstr>items_list_2</vt:lpstr>
      <vt:lpstr>abilities</vt:lpstr>
      <vt:lpstr>minions</vt:lpstr>
      <vt:lpstr>__OriginalData</vt:lpstr>
      <vt:lpstr>__AllAbilitiesInOneColumn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2022-08-19T17:12:22.318Z</dcterms:created>
  <dcterms:modified xsi:type="dcterms:W3CDTF">2022-08-19T17:12:22.318Z</dcterms:modified>
</cp:coreProperties>
</file>