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3"/>
  </bookViews>
  <sheets>
    <sheet name="herolist" sheetId="1" r:id="rId1"/>
    <sheet name="npc_heroes_custom" sheetId="2" r:id="rId2"/>
    <sheet name="npc_units_custom" sheetId="3" r:id="rId3"/>
    <sheet name="npc_items_custom" sheetId="4" r:id="rId4"/>
    <sheet name="items_list_2" sheetId="5" r:id="rId5"/>
    <sheet name="abilities" sheetId="6" r:id="rId6"/>
    <sheet name="minions" sheetId="7" r:id="rId7"/>
    <sheet name="__OriginalData" sheetId="8" r:id="rId8"/>
    <sheet name="__AllAbilitiesInOneColumn" sheetId="9" r:id="rId9"/>
  </sheets>
  <definedNames>
    <definedName name="_xlnm._FilterDatabase" localSheetId="6">minions!$A$1:$BK$4</definedName>
  </definedNames>
  <calcPr calcId="144525"/>
</workbook>
</file>

<file path=xl/sharedStrings.xml><?xml version="1.0" encoding="utf-8"?>
<sst xmlns="http://schemas.openxmlformats.org/spreadsheetml/2006/main" count="3108" uniqueCount="1579">
  <si>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</si>
  <si>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</si>
  <si>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</si>
  <si>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</si>
  <si>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</si>
  <si>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</si>
  <si>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</si>
  <si>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</si>
  <si>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</si>
  <si>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</si>
  <si>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</si>
  <si>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</si>
  <si>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</si>
  <si>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</si>
  <si>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</si>
  <si>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</si>
  <si>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</si>
  <si>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</si>
  <si>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</si>
  <si>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</si>
  <si>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</si>
  <si>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</si>
  <si>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</si>
  <si>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</si>
  <si>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</si>
  <si>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</si>
  <si>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</si>
  <si>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</si>
  <si>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</si>
  <si>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</si>
  <si>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</si>
  <si>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</si>
  <si>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</si>
  <si>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</si>
  <si>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</si>
  <si>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</si>
  <si>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</si>
  <si>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</si>
  <si>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</si>
  <si>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</si>
  <si>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</si>
  <si>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</si>
  <si>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</si>
  <si>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</si>
  <si>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</si>
  <si>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</si>
  <si>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</si>
  <si>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</si>
  <si>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</si>
  <si>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</si>
  <si>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</si>
  <si>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</si>
  <si>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</si>
  <si>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</si>
  <si>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</si>
  <si>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</si>
  <si>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</si>
  <si>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</si>
  <si>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</si>
  <si>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</si>
  <si>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</si>
  <si>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</si>
  <si>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</si>
  <si>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</si>
  <si>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</si>
  <si>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</si>
  <si>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</si>
  <si>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</si>
  <si>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</si>
  <si>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</si>
  <si>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</si>
  <si>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</si>
  <si>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</si>
  <si>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</si>
  <si>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</si>
  <si>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</si>
  <si>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</si>
  <si>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</si>
  <si>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</si>
  <si>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</si>
  <si>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</si>
  <si>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</si>
  <si>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</si>
  <si>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</si>
  <si>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</si>
  <si>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</si>
  <si>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</si>
  <si>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</si>
  <si>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</si>
  <si>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</si>
  <si>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</si>
  <si>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</si>
  <si>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</si>
  <si>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</si>
  <si>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</si>
  <si>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</si>
  <si>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</si>
  <si>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</si>
  <si>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</si>
  <si>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</si>
  <si>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</si>
  <si>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</si>
  <si>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</si>
  <si>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</si>
  <si>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</si>
  <si>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</si>
  <si>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</si>
  <si>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</si>
  <si>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</si>
  <si>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</si>
  <si>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</si>
  <si>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</si>
  <si>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</si>
  <si>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</si>
  <si>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</si>
  <si>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</si>
  <si>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</si>
  <si>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</si>
  <si>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</si>
  <si>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</si>
  <si>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</si>
  <si>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</si>
  <si>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</si>
  <si>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</si>
  <si>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</si>
  <si>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覆盖英雄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</si>
  <si>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</si>
  <si>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</si>
  <si>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</si>
  <si>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</si>
  <si>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</si>
  <si>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</si>
  <si>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</si>
  <si>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技能1</t>
  </si>
  <si>
    <t>技能2</t>
  </si>
  <si>
    <t>技能3</t>
  </si>
  <si>
    <t>技能4</t>
  </si>
  <si>
    <t>name</t>
  </si>
  <si>
    <t>override_hero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</si>
  <si>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</si>
  <si>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</si>
  <si>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</si>
  <si>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</si>
  <si>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</si>
  <si>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</si>
  <si>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AttributeIntelligencehGain</t>
  </si>
  <si>
    <t>Ability1</t>
  </si>
  <si>
    <t>Ability2</t>
  </si>
  <si>
    <t>Ability3</t>
  </si>
  <si>
    <t>Ability4</t>
  </si>
  <si>
    <t>npc_dota_hero_test_sven_lua</t>
  </si>
  <si>
    <t>DOTA_ATTRIBUTE_AGILITY</t>
  </si>
  <si>
    <t>axe_counter_helix</t>
  </si>
  <si>
    <t>centaur_return</t>
  </si>
  <si>
    <t>juggernaut_blade_fury</t>
  </si>
  <si>
    <t>tiny_grow</t>
  </si>
  <si>
    <r>
      <rPr>
        <sz val="11"/>
        <color theme="1"/>
        <rFont val="宋体"/>
        <charset val="134"/>
      </rPr>
      <t>单位名称</t>
    </r>
  </si>
  <si>
    <r>
      <rPr>
        <sz val="11"/>
        <color theme="1"/>
        <rFont val="宋体"/>
        <charset val="134"/>
      </rPr>
      <t>基类</t>
    </r>
  </si>
  <si>
    <r>
      <rPr>
        <sz val="11"/>
        <color theme="1"/>
        <rFont val="宋体"/>
        <charset val="134"/>
      </rPr>
      <t>单位类型</t>
    </r>
  </si>
  <si>
    <r>
      <rPr>
        <sz val="11"/>
        <color theme="1"/>
        <rFont val="宋体"/>
        <charset val="134"/>
      </rPr>
      <t>脚本文件</t>
    </r>
  </si>
  <si>
    <r>
      <rPr>
        <sz val="11"/>
        <color theme="1"/>
        <rFont val="宋体"/>
        <charset val="134"/>
      </rPr>
      <t>队伍名称</t>
    </r>
  </si>
  <si>
    <r>
      <rPr>
        <sz val="11"/>
        <color theme="1"/>
        <rFont val="宋体"/>
        <charset val="134"/>
      </rPr>
      <t>模型</t>
    </r>
  </si>
  <si>
    <r>
      <rPr>
        <sz val="11"/>
        <color theme="1"/>
        <rFont val="宋体"/>
        <charset val="134"/>
      </rPr>
      <t>皮肤</t>
    </r>
  </si>
  <si>
    <r>
      <rPr>
        <sz val="11"/>
        <color theme="1"/>
        <rFont val="宋体"/>
        <charset val="134"/>
      </rPr>
      <t>模型比例</t>
    </r>
  </si>
  <si>
    <r>
      <rPr>
        <sz val="11"/>
        <color theme="1"/>
        <rFont val="宋体"/>
        <charset val="134"/>
      </rPr>
      <t>小地图图标</t>
    </r>
  </si>
  <si>
    <r>
      <rPr>
        <sz val="11"/>
        <color theme="1"/>
        <rFont val="宋体"/>
        <charset val="134"/>
      </rPr>
      <t>图标尺寸</t>
    </r>
  </si>
  <si>
    <r>
      <rPr>
        <sz val="11"/>
        <color theme="1"/>
        <rFont val="宋体"/>
        <charset val="134"/>
      </rPr>
      <t>等级</t>
    </r>
  </si>
  <si>
    <t>显示英雄血条</t>
  </si>
  <si>
    <r>
      <rPr>
        <sz val="11"/>
        <color theme="1"/>
        <rFont val="宋体"/>
        <charset val="134"/>
      </rPr>
      <t>远古单位</t>
    </r>
  </si>
  <si>
    <r>
      <rPr>
        <sz val="11"/>
        <color theme="1"/>
        <rFont val="宋体"/>
        <charset val="134"/>
      </rPr>
      <t>中立单位</t>
    </r>
  </si>
  <si>
    <r>
      <rPr>
        <sz val="11"/>
        <color theme="1"/>
        <rFont val="宋体"/>
        <charset val="134"/>
      </rPr>
      <t>野怪行为</t>
    </r>
  </si>
  <si>
    <r>
      <rPr>
        <sz val="11"/>
        <color theme="1"/>
        <rFont val="宋体"/>
        <charset val="134"/>
      </rPr>
      <t>选取框半径</t>
    </r>
  </si>
  <si>
    <r>
      <rPr>
        <sz val="11"/>
        <color theme="1"/>
        <rFont val="宋体"/>
        <charset val="134"/>
      </rPr>
      <t>血条偏移</t>
    </r>
  </si>
  <si>
    <r>
      <rPr>
        <sz val="11"/>
        <color theme="1"/>
        <rFont val="宋体"/>
        <charset val="134"/>
      </rPr>
      <t>声音集</t>
    </r>
  </si>
  <si>
    <r>
      <rPr>
        <sz val="11"/>
        <color theme="1"/>
        <rFont val="宋体"/>
        <charset val="134"/>
      </rPr>
      <t>基础生命值</t>
    </r>
  </si>
  <si>
    <r>
      <rPr>
        <sz val="11"/>
        <color theme="1"/>
        <rFont val="宋体"/>
        <charset val="134"/>
      </rPr>
      <t>基础生命回复</t>
    </r>
  </si>
  <si>
    <r>
      <rPr>
        <sz val="11"/>
        <color theme="1"/>
        <rFont val="宋体"/>
        <charset val="134"/>
      </rPr>
      <t>基础魔法值</t>
    </r>
  </si>
  <si>
    <r>
      <rPr>
        <sz val="11"/>
        <color theme="1"/>
        <rFont val="宋体"/>
        <charset val="134"/>
      </rPr>
      <t>基础魔法回复</t>
    </r>
  </si>
  <si>
    <r>
      <rPr>
        <sz val="11"/>
        <color theme="1"/>
        <rFont val="宋体"/>
        <charset val="134"/>
      </rPr>
      <t>初始魔法值</t>
    </r>
  </si>
  <si>
    <r>
      <rPr>
        <sz val="11"/>
        <color theme="1"/>
        <rFont val="宋体"/>
        <charset val="134"/>
      </rPr>
      <t>白天视野</t>
    </r>
  </si>
  <si>
    <r>
      <rPr>
        <sz val="11"/>
        <color theme="1"/>
        <rFont val="宋体"/>
        <charset val="134"/>
      </rPr>
      <t>晚上视野</t>
    </r>
  </si>
  <si>
    <r>
      <rPr>
        <sz val="11"/>
        <color theme="1"/>
        <rFont val="宋体"/>
        <charset val="134"/>
      </rPr>
      <t>攻击种类</t>
    </r>
  </si>
  <si>
    <r>
      <rPr>
        <sz val="11"/>
        <color theme="1"/>
        <rFont val="宋体"/>
        <charset val="134"/>
      </rPr>
      <t>攻击类型</t>
    </r>
  </si>
  <si>
    <r>
      <rPr>
        <sz val="11"/>
        <color theme="1"/>
        <rFont val="宋体"/>
        <charset val="134"/>
      </rPr>
      <t>攻击最小值</t>
    </r>
  </si>
  <si>
    <r>
      <rPr>
        <sz val="11"/>
        <color theme="1"/>
        <rFont val="宋体"/>
        <charset val="134"/>
      </rPr>
      <t>攻击最大值</t>
    </r>
  </si>
  <si>
    <r>
      <rPr>
        <sz val="11"/>
        <color theme="1"/>
        <rFont val="宋体"/>
        <charset val="134"/>
      </rPr>
      <t>攻速</t>
    </r>
  </si>
  <si>
    <r>
      <rPr>
        <sz val="11"/>
        <color theme="1"/>
        <rFont val="宋体"/>
        <charset val="134"/>
      </rPr>
      <t>攻击距离</t>
    </r>
  </si>
  <si>
    <r>
      <rPr>
        <sz val="11"/>
        <color theme="1"/>
        <rFont val="宋体"/>
        <charset val="134"/>
      </rPr>
      <t>警戒范围</t>
    </r>
  </si>
  <si>
    <r>
      <rPr>
        <sz val="11"/>
        <color theme="1"/>
        <rFont val="宋体"/>
        <charset val="134"/>
      </rPr>
      <t>跟随距离</t>
    </r>
  </si>
  <si>
    <r>
      <rPr>
        <sz val="11"/>
        <color theme="1"/>
        <rFont val="宋体"/>
        <charset val="134"/>
      </rPr>
      <t>攻击动画点</t>
    </r>
  </si>
  <si>
    <r>
      <rPr>
        <sz val="11"/>
        <color theme="1"/>
        <rFont val="宋体"/>
        <charset val="134"/>
      </rPr>
      <t>投射物模型</t>
    </r>
  </si>
  <si>
    <r>
      <rPr>
        <sz val="11"/>
        <color theme="1"/>
        <rFont val="宋体"/>
        <charset val="134"/>
      </rPr>
      <t>投射物速度</t>
    </r>
  </si>
  <si>
    <r>
      <rPr>
        <sz val="11"/>
        <color theme="1"/>
        <rFont val="宋体"/>
        <charset val="134"/>
      </rPr>
      <t>物理护甲</t>
    </r>
  </si>
  <si>
    <r>
      <rPr>
        <sz val="11"/>
        <color theme="1"/>
        <rFont val="宋体"/>
        <charset val="134"/>
      </rPr>
      <t>护甲类型</t>
    </r>
  </si>
  <si>
    <r>
      <rPr>
        <sz val="11"/>
        <color theme="1"/>
        <rFont val="宋体"/>
        <charset val="134"/>
      </rPr>
      <t>魔法抗性</t>
    </r>
  </si>
  <si>
    <r>
      <rPr>
        <sz val="11"/>
        <color theme="1"/>
        <rFont val="宋体"/>
        <charset val="134"/>
      </rPr>
      <t>状态抗性</t>
    </r>
  </si>
  <si>
    <r>
      <rPr>
        <sz val="11"/>
        <color theme="1"/>
        <rFont val="宋体"/>
        <charset val="134"/>
      </rPr>
      <t>移动类型</t>
    </r>
  </si>
  <si>
    <r>
      <rPr>
        <sz val="11"/>
        <color theme="1"/>
        <rFont val="宋体"/>
        <charset val="134"/>
      </rPr>
      <t>移速</t>
    </r>
  </si>
  <si>
    <r>
      <rPr>
        <sz val="11"/>
        <color theme="1"/>
        <rFont val="宋体"/>
        <charset val="134"/>
      </rPr>
      <t>转身速率</t>
    </r>
  </si>
  <si>
    <r>
      <rPr>
        <sz val="11"/>
        <color theme="1"/>
        <rFont val="宋体"/>
        <charset val="134"/>
      </rPr>
      <t>侵略姿势</t>
    </r>
  </si>
  <si>
    <r>
      <rPr>
        <sz val="11"/>
        <color theme="1"/>
        <rFont val="宋体"/>
        <charset val="134"/>
      </rPr>
      <t>经验奖励</t>
    </r>
  </si>
  <si>
    <r>
      <rPr>
        <sz val="11"/>
        <color theme="1"/>
        <rFont val="宋体"/>
        <charset val="134"/>
      </rPr>
      <t>金钱奖励最小值</t>
    </r>
  </si>
  <si>
    <r>
      <rPr>
        <sz val="11"/>
        <color theme="1"/>
        <rFont val="宋体"/>
        <charset val="134"/>
      </rPr>
      <t>金钱奖励最大值</t>
    </r>
  </si>
  <si>
    <t>BaseClass</t>
  </si>
  <si>
    <t>UnitRelationshipClass</t>
  </si>
  <si>
    <t>vscripts</t>
  </si>
  <si>
    <t>TeamName</t>
  </si>
  <si>
    <t>Model</t>
  </si>
  <si>
    <t>Skin</t>
  </si>
  <si>
    <t>ModelScale</t>
  </si>
  <si>
    <t>MinimapIcon</t>
  </si>
  <si>
    <t>MinimapIconSize</t>
  </si>
  <si>
    <t>Level</t>
  </si>
  <si>
    <t>ConsideredHero</t>
  </si>
  <si>
    <t>IsAncient</t>
  </si>
  <si>
    <t>IsNeutralUnitType</t>
  </si>
  <si>
    <t>UseNeutralCreepBehavior</t>
  </si>
  <si>
    <t>RingRadius</t>
  </si>
  <si>
    <t>HealthBarOffset</t>
  </si>
  <si>
    <t>SoundSet</t>
  </si>
  <si>
    <t>StatusHealth</t>
  </si>
  <si>
    <t>StatusHealthRegen</t>
  </si>
  <si>
    <t>StatusMana</t>
  </si>
  <si>
    <t>StatusManaRegen</t>
  </si>
  <si>
    <t>StatusStartingMana</t>
  </si>
  <si>
    <t>VisionDaytimeRange</t>
  </si>
  <si>
    <t>VisionNighttimeRange</t>
  </si>
  <si>
    <t>AttackCapabilities</t>
  </si>
  <si>
    <t>CombatClassAttack</t>
  </si>
  <si>
    <t>AttackDamageMin</t>
  </si>
  <si>
    <t>AttackDamageMax</t>
  </si>
  <si>
    <t>AttackRate</t>
  </si>
  <si>
    <t>AttackRange</t>
  </si>
  <si>
    <t>AttackAcquisitionRange</t>
  </si>
  <si>
    <t>FollowRange</t>
  </si>
  <si>
    <t>AttackAnimationPoint</t>
  </si>
  <si>
    <t>ProjectileModel</t>
  </si>
  <si>
    <t>ProjectileSpeed</t>
  </si>
  <si>
    <t>ArmorPhysical</t>
  </si>
  <si>
    <t>CombatClassDefend</t>
  </si>
  <si>
    <t>MagicalResistance</t>
  </si>
  <si>
    <t>DisableResistance</t>
  </si>
  <si>
    <t>MovementCapabilities</t>
  </si>
  <si>
    <t>MovementSpeed</t>
  </si>
  <si>
    <t>MovementTurnRate</t>
  </si>
  <si>
    <t>HasAggressiveStance</t>
  </si>
  <si>
    <t>BountyXP</t>
  </si>
  <si>
    <t>BountyGoldMin</t>
  </si>
  <si>
    <t>BountyGoldMax</t>
  </si>
  <si>
    <t>ctd_unit_mob_001</t>
  </si>
  <si>
    <t>npc_dota_creature</t>
  </si>
  <si>
    <t>DOTA_NPC_UNIT_RELATIONSHIP_TYPE_DEFAULT</t>
  </si>
  <si>
    <t>DOTA_TEAM_NEUTRALS</t>
  </si>
  <si>
    <t>models/creeps/neutral_creeps/n_creep_beast/n_creep_beast.vmdl</t>
  </si>
  <si>
    <t>n_creep_Melee</t>
  </si>
  <si>
    <t>DOTA_UNIT_CAP_MELEE_ATTACK</t>
  </si>
  <si>
    <t>DOTA_COMBAT_CLASS_ATTACK_BASIC</t>
  </si>
  <si>
    <t>DOTA_COMBAT_CLASS_DEFEND_BASIC</t>
  </si>
  <si>
    <t>DOTA_UNIT_CAP_MOVE_GROUND</t>
  </si>
  <si>
    <t>ctd_unit_mob_002</t>
  </si>
  <si>
    <t>models/creeps/neutral_creeps/n_creep_ghost_b/n_creep_ghost_red.vmdl</t>
  </si>
  <si>
    <t>ctd_unit_mob_003</t>
  </si>
  <si>
    <t>models/creeps/neutral_creeps/n_creep_centaur_med/n_creep_centaur_med.vmdl</t>
  </si>
  <si>
    <t>ctd_unit_mob_004</t>
  </si>
  <si>
    <t>models/items/invoker/forge_spirit/infernus/infernus.vmdl</t>
  </si>
  <si>
    <t>n_creep_Ranged</t>
  </si>
  <si>
    <t>DOTA_UNIT_CAP_RANGED_ATTACK</t>
  </si>
  <si>
    <t>particles/units/heroes/hero_witchdoctor/witchdoctor_base_attack.vpcf</t>
  </si>
  <si>
    <t>ctd_unit_mob_005</t>
  </si>
  <si>
    <t>models/creeps/neutral_creeps/n_creep_vulture_a/n_creep_vulture_a.vmdl</t>
  </si>
  <si>
    <t>基类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</si>
  <si>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</si>
  <si>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</si>
  <si>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</si>
  <si>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</si>
  <si>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</si>
  <si>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</si>
  <si>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</si>
  <si>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</si>
  <si>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</si>
  <si>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</si>
  <si>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</si>
  <si>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</si>
  <si>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</si>
  <si>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</si>
  <si>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</si>
  <si>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</si>
  <si>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</si>
  <si>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</si>
  <si>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</si>
  <si>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</si>
  <si>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</si>
  <si>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</si>
  <si>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</si>
  <si>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</si>
  <si>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</si>
  <si>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</si>
  <si>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</si>
  <si>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</si>
  <si>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</si>
  <si>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</si>
  <si>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</si>
  <si>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</si>
  <si>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ItemCost</t>
  </si>
  <si>
    <t>ItemShareability</t>
  </si>
  <si>
    <t>ItemPurchasable</t>
  </si>
  <si>
    <t>ItemPermanent</t>
  </si>
  <si>
    <t>ItemInitialCharges</t>
  </si>
  <si>
    <t>ItemStackable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</si>
  <si>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</si>
  <si>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</si>
  <si>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</si>
  <si>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</si>
  <si>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</si>
  <si>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</si>
  <si>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</si>
  <si>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</si>
  <si>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</si>
  <si>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</si>
  <si>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item_kv_generator_test1</t>
  </si>
  <si>
    <t>item_lua</t>
  </si>
  <si>
    <t>damage 0.1 0.2 0.3 0.4</t>
  </si>
  <si>
    <t>1 1 2 3 4</t>
  </si>
  <si>
    <t>1000 2000 30000 40000</t>
  </si>
  <si>
    <t xml:space="preserve">1 2 3 4 </t>
  </si>
  <si>
    <t>1 1 1 1</t>
  </si>
  <si>
    <t>item_tower_base</t>
  </si>
  <si>
    <t>gameplay/items/tower/base</t>
  </si>
  <si>
    <t>models/props_gameplay/bottle_rejuvenation.vmdl</t>
  </si>
  <si>
    <t>treasure_box</t>
  </si>
  <si>
    <t>item_kv_generator_test2</t>
  </si>
  <si>
    <t>ability_test</t>
  </si>
  <si>
    <t>ability_lua</t>
  </si>
  <si>
    <t>radius 1 2 3 4</t>
  </si>
  <si>
    <t>test 1</t>
  </si>
  <si>
    <t>another_test 10.5 2.3 3.3 1.1</t>
  </si>
  <si>
    <t>主键</t>
  </si>
  <si>
    <t>是否能被搜索到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</si>
  <si>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</si>
  <si>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</si>
  <si>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</si>
  <si>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</si>
  <si>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</si>
  <si>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</si>
  <si>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</si>
  <si>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</si>
  <si>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</si>
  <si>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</si>
  <si>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</si>
  <si>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</si>
  <si>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</si>
  <si>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</si>
  <si>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</si>
  <si>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</si>
  <si>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</si>
  <si>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</si>
  <si>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</si>
  <si>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</si>
  <si>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</si>
  <si>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</si>
  <si>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</si>
  <si>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</si>
  <si>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</si>
  <si>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</si>
  <si>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</si>
  <si>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</si>
  <si>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</si>
  <si>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</si>
  <si>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</si>
  <si>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</si>
  <si>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</si>
  <si>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</si>
  <si>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</si>
  <si>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</si>
  <si>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</si>
  <si>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</si>
  <si>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</si>
  <si>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</si>
  <si>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</si>
  <si>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</si>
  <si>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</si>
  <si>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</si>
  <si>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</si>
  <si>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</si>
  <si>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Creature[{]</t>
  </si>
  <si>
    <t>AttachWearables[{]</t>
  </si>
  <si>
    <t>particle_folder</t>
  </si>
  <si>
    <t>GameSoundsFile</t>
  </si>
  <si>
    <t>VoiceFile</t>
  </si>
  <si>
    <t>Ability5</t>
  </si>
  <si>
    <t>Ability6</t>
  </si>
  <si>
    <t>BoundsHullName</t>
  </si>
  <si>
    <t>HasInventory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</si>
  <si>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</si>
  <si>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</si>
  <si>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</si>
  <si>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</si>
  <si>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</si>
  <si>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</si>
  <si>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</si>
  <si>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</si>
  <si>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</si>
  <si>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</si>
  <si>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</si>
  <si>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</si>
  <si>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</si>
  <si>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</si>
  <si>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</si>
  <si>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</si>
  <si>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</si>
  <si>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</si>
  <si>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</si>
  <si>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</si>
  <si>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</si>
  <si>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</si>
  <si>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</si>
  <si>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</si>
  <si>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</si>
  <si>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</si>
  <si>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</si>
  <si>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</si>
  <si>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</si>
  <si>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</si>
  <si>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</si>
  <si>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</si>
  <si>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</si>
  <si>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</si>
  <si>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</si>
  <si>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</si>
  <si>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</si>
  <si>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</si>
  <si>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</si>
  <si>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</si>
  <si>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</si>
  <si>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</si>
  <si>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</si>
  <si>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</si>
  <si>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</si>
  <si>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</si>
  <si>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</si>
  <si>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</si>
  <si>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</si>
  <si>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</si>
  <si>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</si>
  <si>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</si>
  <si>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</si>
  <si>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</si>
  <si>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</si>
  <si>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</si>
  <si>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</si>
  <si>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</si>
  <si>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</si>
  <si>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</si>
  <si>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</si>
  <si>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</si>
  <si>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</si>
  <si>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</si>
  <si>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</si>
  <si>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</si>
  <si>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</si>
  <si>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</si>
  <si>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</si>
  <si>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</si>
  <si>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</si>
  <si>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</si>
  <si>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</si>
  <si>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</si>
  <si>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</si>
  <si>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</si>
  <si>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</si>
  <si>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</si>
  <si>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</si>
  <si>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</si>
  <si>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</si>
  <si>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</si>
  <si>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</si>
  <si>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</si>
  <si>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</si>
  <si>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</si>
  <si>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</si>
  <si>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</si>
  <si>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</si>
  <si>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</si>
  <si>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</si>
  <si>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</si>
  <si>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</si>
  <si>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</si>
  <si>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</si>
  <si>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</si>
  <si>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</si>
  <si>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</si>
  <si>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</si>
  <si>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</si>
  <si>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</si>
  <si>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</si>
  <si>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</si>
  <si>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</si>
  <si>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</si>
  <si>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</si>
  <si>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</si>
  <si>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</si>
  <si>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</si>
  <si>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</si>
  <si>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</si>
  <si>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</si>
  <si>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</si>
  <si>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</si>
  <si>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</si>
  <si>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</si>
  <si>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</si>
  <si>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</si>
  <si>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</si>
  <si>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</si>
  <si>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</si>
  <si>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</si>
  <si>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</si>
  <si>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</si>
  <si>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</si>
  <si>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</si>
  <si>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</si>
  <si>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</si>
  <si>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</si>
  <si>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</si>
  <si>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</si>
  <si>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</si>
  <si>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</si>
  <si>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</si>
  <si>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</si>
  <si>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</si>
  <si>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</si>
  <si>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</si>
  <si>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</si>
  <si>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</si>
  <si>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</si>
  <si>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</si>
  <si>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</si>
  <si>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</si>
  <si>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</si>
  <si>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</si>
  <si>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</si>
  <si>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</si>
  <si>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rgb="FF000000"/>
        <rFont val="等线"/>
        <charset val="134"/>
      </rPr>
      <t>npc_dota_hero_</t>
    </r>
    <r>
      <rPr>
        <sz val="11"/>
        <color rgb="FF000000"/>
        <rFont val="等线"/>
        <charset val="134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</si>
  <si>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</si>
  <si>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</si>
  <si>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</si>
  <si>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</si>
  <si>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</si>
  <si>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</si>
  <si>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</si>
  <si>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</si>
  <si>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</si>
  <si>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</si>
  <si>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</si>
  <si>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</si>
  <si>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</si>
  <si>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</si>
  <si>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</si>
  <si>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</si>
  <si>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</si>
  <si>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</si>
  <si>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</si>
  <si>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</si>
  <si>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</si>
  <si>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</si>
  <si>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</si>
  <si>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</si>
  <si>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</si>
  <si>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</si>
  <si>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</si>
  <si>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</si>
  <si>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</si>
  <si>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</si>
  <si>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</si>
  <si>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</si>
  <si>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</si>
  <si>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</si>
  <si>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</si>
  <si>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</si>
  <si>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</si>
  <si>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</si>
  <si>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</si>
  <si>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</si>
  <si>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</si>
  <si>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</si>
  <si>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</si>
  <si>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</si>
  <si>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</si>
  <si>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</si>
  <si>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</si>
  <si>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</si>
  <si>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</si>
  <si>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</si>
  <si>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</si>
  <si>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</si>
  <si>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</si>
  <si>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</si>
  <si>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</si>
  <si>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</si>
  <si>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</si>
  <si>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</si>
  <si>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</si>
  <si>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</si>
  <si>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</si>
  <si>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</si>
  <si>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</si>
  <si>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</si>
  <si>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</si>
  <si>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</si>
  <si>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</si>
  <si>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</si>
  <si>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</si>
  <si>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</si>
  <si>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</si>
  <si>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</si>
  <si>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</si>
  <si>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</si>
  <si>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</si>
  <si>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</si>
  <si>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</si>
  <si>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</si>
  <si>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</si>
  <si>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</si>
  <si>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</si>
  <si>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</si>
  <si>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</si>
  <si>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</si>
  <si>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</si>
  <si>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</si>
  <si>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</si>
  <si>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</si>
  <si>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</si>
  <si>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</si>
  <si>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</si>
  <si>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</si>
  <si>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</si>
  <si>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</si>
  <si>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</si>
  <si>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</si>
  <si>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</si>
  <si>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</si>
  <si>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</si>
  <si>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</si>
  <si>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</si>
  <si>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</si>
  <si>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</si>
  <si>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</si>
  <si>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</si>
  <si>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</si>
  <si>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</si>
  <si>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</si>
  <si>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</si>
  <si>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</si>
  <si>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</si>
  <si>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</si>
  <si>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</si>
  <si>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</si>
  <si>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</si>
  <si>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</si>
  <si>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</si>
  <si>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</si>
  <si>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</si>
  <si>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</si>
  <si>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</si>
  <si>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</si>
  <si>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</si>
  <si>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</si>
  <si>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</si>
  <si>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</si>
  <si>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</si>
  <si>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</si>
  <si>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</si>
  <si>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</si>
  <si>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</si>
  <si>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</si>
  <si>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</si>
  <si>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</si>
  <si>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</si>
  <si>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</si>
  <si>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</si>
  <si>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</si>
  <si>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</si>
  <si>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</si>
  <si>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</si>
  <si>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</si>
  <si>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</si>
  <si>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</si>
  <si>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</si>
  <si>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</si>
  <si>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</si>
  <si>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</si>
  <si>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</si>
  <si>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</si>
  <si>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</si>
  <si>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</si>
  <si>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</si>
  <si>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</si>
  <si>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</si>
  <si>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</si>
  <si>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</si>
  <si>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</si>
  <si>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</si>
  <si>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</si>
  <si>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</si>
  <si>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</si>
  <si>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</si>
  <si>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</si>
  <si>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</si>
  <si>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</si>
  <si>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</si>
  <si>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</si>
  <si>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</si>
  <si>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</si>
  <si>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</si>
  <si>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</si>
  <si>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</si>
  <si>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</si>
  <si>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</si>
  <si>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</si>
  <si>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</si>
  <si>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</si>
  <si>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</si>
  <si>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</si>
  <si>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</si>
  <si>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</si>
  <si>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</si>
  <si>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</si>
  <si>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</si>
  <si>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</si>
  <si>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</si>
  <si>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</si>
  <si>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</si>
  <si>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</si>
  <si>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</si>
  <si>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</si>
  <si>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</si>
  <si>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</si>
  <si>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</si>
  <si>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</si>
  <si>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</si>
  <si>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</si>
  <si>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</si>
  <si>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</si>
  <si>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</si>
  <si>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</si>
  <si>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</si>
  <si>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</si>
  <si>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</si>
  <si>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</si>
  <si>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</si>
  <si>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</si>
  <si>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</si>
  <si>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</si>
  <si>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</si>
  <si>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</si>
  <si>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</si>
  <si>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</si>
  <si>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</si>
  <si>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</si>
  <si>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</si>
  <si>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</si>
  <si>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</si>
  <si>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</si>
  <si>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</si>
  <si>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</si>
  <si>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</si>
  <si>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</si>
  <si>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</si>
  <si>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</si>
  <si>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</si>
  <si>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</si>
  <si>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</si>
  <si>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</si>
  <si>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</si>
  <si>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</si>
  <si>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</si>
  <si>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</si>
  <si>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</si>
  <si>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</si>
  <si>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</si>
  <si>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</si>
  <si>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</si>
  <si>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</si>
  <si>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</si>
  <si>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</si>
  <si>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</si>
  <si>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</si>
  <si>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</si>
  <si>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</si>
  <si>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</si>
  <si>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</si>
  <si>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</si>
  <si>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</si>
  <si>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</si>
  <si>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</si>
  <si>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</si>
  <si>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</si>
  <si>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</si>
  <si>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</si>
  <si>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</si>
  <si>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</si>
  <si>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</si>
  <si>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</si>
  <si>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</si>
  <si>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</si>
  <si>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</si>
  <si>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</si>
  <si>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</si>
  <si>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</si>
  <si>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</si>
  <si>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</si>
  <si>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</si>
  <si>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</si>
  <si>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</si>
  <si>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</si>
  <si>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</si>
  <si>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</si>
  <si>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</si>
  <si>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</si>
  <si>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</si>
  <si>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</si>
  <si>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</si>
  <si>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</si>
  <si>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</si>
  <si>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</si>
  <si>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</si>
  <si>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</si>
  <si>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</si>
  <si>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</si>
  <si>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</si>
  <si>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</si>
  <si>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</si>
  <si>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</si>
  <si>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</si>
  <si>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</si>
  <si>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</si>
  <si>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</si>
  <si>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</si>
  <si>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</si>
  <si>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</si>
  <si>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</si>
  <si>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</si>
  <si>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</si>
  <si>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</si>
  <si>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</si>
  <si>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</si>
  <si>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</si>
  <si>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</si>
  <si>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</si>
  <si>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</si>
  <si>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</si>
  <si>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</si>
  <si>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</si>
  <si>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</si>
  <si>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</si>
  <si>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</si>
  <si>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</si>
  <si>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</si>
  <si>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</si>
  <si>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</si>
  <si>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</si>
  <si>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</si>
  <si>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</si>
  <si>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</si>
  <si>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</si>
  <si>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</si>
  <si>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</si>
  <si>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</si>
  <si>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</si>
  <si>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</si>
  <si>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</si>
  <si>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</si>
  <si>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</si>
  <si>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</si>
  <si>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</si>
  <si>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</si>
  <si>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</si>
  <si>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</si>
  <si>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</si>
  <si>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</si>
  <si>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</si>
  <si>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</si>
  <si>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</si>
  <si>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</si>
  <si>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</si>
  <si>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</si>
  <si>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</si>
  <si>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</si>
  <si>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</si>
  <si>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</si>
  <si>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</si>
  <si>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</si>
  <si>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</si>
  <si>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</si>
  <si>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</si>
  <si>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</si>
  <si>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</si>
  <si>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</si>
  <si>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</si>
  <si>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</si>
  <si>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</si>
  <si>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</si>
  <si>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</si>
  <si>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</si>
  <si>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</si>
  <si>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</si>
  <si>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</si>
  <si>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</si>
  <si>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</si>
  <si>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</si>
  <si>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</si>
  <si>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</si>
  <si>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</si>
  <si>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</si>
  <si>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</si>
  <si>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</si>
  <si>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</si>
  <si>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</si>
  <si>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</si>
  <si>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</si>
  <si>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</si>
  <si>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</si>
  <si>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</si>
  <si>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</si>
  <si>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</si>
  <si>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</si>
  <si>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</si>
  <si>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</si>
  <si>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</si>
  <si>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</si>
  <si>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</si>
  <si>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</si>
  <si>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</si>
  <si>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</si>
  <si>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</si>
  <si>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</si>
  <si>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</si>
  <si>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</si>
  <si>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</si>
  <si>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</si>
  <si>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</si>
  <si>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</si>
  <si>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</si>
  <si>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</si>
  <si>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</si>
  <si>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</si>
  <si>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</si>
  <si>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</si>
  <si>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</si>
  <si>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</si>
  <si>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</si>
  <si>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</si>
  <si>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</si>
  <si>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</si>
  <si>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</si>
  <si>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</si>
  <si>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</si>
  <si>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</si>
  <si>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</si>
  <si>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</si>
  <si>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</si>
  <si>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</si>
  <si>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</si>
  <si>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</si>
  <si>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</si>
  <si>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</si>
  <si>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</si>
  <si>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</si>
  <si>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</si>
  <si>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</si>
  <si>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</si>
  <si>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</si>
  <si>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</si>
  <si>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</si>
  <si>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</si>
  <si>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</si>
  <si>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</si>
  <si>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</si>
  <si>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</si>
  <si>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</si>
  <si>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</si>
  <si>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</si>
  <si>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</si>
  <si>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</si>
  <si>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</si>
  <si>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</si>
  <si>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</si>
  <si>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</si>
  <si>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</si>
  <si>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</si>
  <si>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</si>
  <si>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</si>
  <si>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</si>
  <si>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</si>
  <si>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</si>
  <si>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</si>
  <si>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</si>
  <si>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</si>
  <si>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</si>
  <si>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</si>
  <si>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</si>
  <si>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</si>
  <si>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</si>
  <si>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</si>
  <si>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</si>
  <si>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</si>
  <si>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</si>
  <si>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</si>
  <si>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</si>
  <si>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</si>
  <si>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</si>
  <si>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</si>
  <si>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</si>
  <si>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</si>
  <si>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</si>
  <si>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</si>
  <si>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</si>
  <si>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</si>
  <si>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</si>
  <si>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</si>
  <si>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</si>
  <si>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</si>
  <si>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</si>
  <si>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</si>
  <si>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</si>
  <si>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</si>
  <si>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</si>
  <si>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</si>
  <si>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</si>
  <si>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</si>
  <si>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</si>
  <si>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</si>
  <si>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</si>
  <si>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</si>
  <si>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</si>
  <si>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</si>
  <si>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</si>
  <si>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</si>
  <si>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</si>
  <si>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</si>
  <si>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</si>
  <si>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</si>
  <si>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</si>
  <si>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</si>
  <si>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</si>
  <si>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</si>
  <si>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</si>
  <si>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</si>
  <si>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</si>
  <si>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</si>
  <si>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</si>
  <si>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</si>
  <si>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</si>
  <si>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</si>
  <si>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</si>
  <si>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</si>
  <si>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</si>
  <si>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</si>
  <si>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</si>
  <si>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</si>
  <si>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</si>
  <si>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</si>
  <si>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</si>
  <si>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</si>
  <si>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</si>
  <si>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</si>
  <si>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</si>
  <si>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</si>
  <si>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</si>
  <si>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</si>
  <si>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</si>
  <si>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</si>
  <si>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</si>
  <si>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</si>
  <si>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</si>
  <si>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</si>
  <si>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</si>
  <si>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</si>
  <si>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</si>
  <si>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</si>
  <si>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</si>
  <si>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</si>
  <si>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</si>
  <si>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</si>
  <si>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</si>
  <si>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</si>
  <si>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</si>
  <si>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</si>
  <si>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</si>
  <si>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</si>
  <si>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</si>
  <si>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</si>
  <si>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</si>
  <si>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</si>
  <si>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</si>
  <si>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</si>
  <si>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</si>
  <si>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</si>
  <si>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</si>
  <si>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</si>
  <si>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</si>
  <si>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</si>
  <si>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</si>
  <si>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</si>
  <si>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</si>
  <si>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</si>
  <si>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</si>
  <si>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</si>
  <si>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</si>
  <si>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</si>
  <si>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</si>
  <si>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</si>
  <si>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</si>
  <si>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</si>
  <si>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</si>
  <si>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</si>
  <si>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</si>
  <si>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</si>
  <si>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</si>
  <si>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</si>
  <si>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</si>
  <si>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</si>
  <si>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</si>
  <si>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</si>
  <si>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</si>
  <si>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</si>
  <si>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</si>
  <si>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</si>
  <si>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</si>
  <si>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</si>
  <si>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</si>
  <si>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</si>
  <si>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</si>
  <si>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</si>
  <si>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</si>
  <si>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</si>
  <si>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</si>
  <si>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</si>
  <si>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</si>
  <si>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</si>
  <si>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</si>
  <si>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</si>
  <si>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</si>
  <si>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</si>
  <si>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</si>
  <si>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</si>
  <si>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</si>
  <si>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</si>
  <si>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</si>
  <si>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</si>
  <si>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</si>
  <si>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</si>
  <si>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</si>
  <si>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</si>
  <si>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</si>
  <si>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</si>
  <si>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</si>
  <si>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</si>
  <si>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</si>
  <si>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</si>
  <si>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</si>
  <si>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</si>
  <si>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</si>
  <si>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</si>
  <si>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</si>
  <si>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</si>
  <si>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</si>
  <si>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</si>
  <si>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</si>
  <si>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</si>
  <si>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</si>
  <si>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</si>
  <si>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</si>
  <si>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</si>
  <si>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</si>
  <si>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</si>
  <si>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</si>
  <si>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</si>
  <si>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</si>
  <si>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</si>
  <si>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</si>
  <si>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</si>
  <si>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</si>
  <si>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</si>
  <si>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</si>
  <si>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</si>
  <si>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</si>
  <si>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</si>
  <si>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</si>
  <si>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</si>
  <si>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</si>
  <si>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</si>
  <si>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</si>
  <si>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</si>
  <si>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</si>
  <si>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</si>
  <si>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</si>
  <si>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</si>
  <si>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</si>
  <si>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</si>
  <si>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</si>
  <si>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</si>
  <si>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</si>
  <si>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</si>
  <si>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</si>
  <si>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</si>
  <si>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</si>
  <si>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</si>
  <si>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</si>
  <si>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</si>
  <si>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</si>
  <si>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</si>
  <si>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</si>
  <si>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</si>
  <si>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</si>
  <si>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</si>
  <si>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</si>
  <si>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</si>
  <si>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</si>
  <si>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</si>
  <si>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</si>
  <si>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</si>
  <si>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</si>
  <si>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</si>
  <si>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</si>
  <si>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</si>
  <si>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</si>
  <si>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</si>
  <si>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</si>
  <si>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</si>
  <si>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</si>
  <si>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</si>
  <si>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</si>
  <si>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</si>
  <si>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</si>
  <si>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</si>
  <si>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</si>
  <si>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</si>
  <si>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</si>
  <si>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</si>
  <si>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</si>
  <si>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</si>
  <si>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</si>
  <si>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</si>
  <si>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</si>
  <si>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</si>
  <si>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</si>
  <si>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</si>
  <si>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</si>
  <si>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</si>
  <si>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</si>
  <si>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</si>
  <si>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</si>
  <si>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</si>
  <si>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</si>
  <si>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</si>
  <si>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</si>
  <si>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</si>
  <si>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</si>
  <si>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</si>
  <si>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</si>
  <si>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</si>
  <si>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</si>
  <si>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</si>
  <si>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</si>
  <si>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</si>
  <si>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</si>
  <si>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</si>
  <si>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</si>
  <si>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</si>
  <si>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</si>
  <si>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</si>
  <si>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</si>
  <si>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</si>
  <si>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</si>
  <si>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</si>
  <si>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</si>
  <si>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</si>
  <si>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</si>
  <si>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</si>
  <si>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</si>
  <si>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</si>
  <si>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</si>
  <si>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</si>
  <si>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</si>
  <si>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</si>
  <si>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</si>
  <si>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</si>
  <si>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</si>
  <si>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</si>
  <si>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</si>
  <si>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</si>
  <si>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</si>
  <si>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</si>
  <si>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</si>
  <si>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</si>
  <si>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</si>
  <si>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</si>
  <si>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</si>
  <si>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</si>
  <si>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</si>
  <si>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</si>
  <si>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</si>
  <si>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</si>
  <si>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</si>
  <si>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</si>
  <si>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</si>
  <si>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</si>
  <si>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</si>
  <si>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</si>
  <si>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</si>
  <si>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</si>
  <si>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</si>
  <si>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</si>
  <si>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</si>
  <si>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</si>
  <si>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</si>
  <si>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</si>
  <si>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</si>
  <si>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</si>
  <si>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</si>
  <si>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</si>
  <si>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</si>
  <si>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</si>
  <si>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</si>
  <si>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</si>
  <si>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</si>
  <si>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</si>
  <si>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</si>
  <si>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</si>
  <si>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</si>
  <si>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</si>
  <si>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</si>
  <si>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</si>
  <si>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</si>
  <si>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</si>
  <si>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</si>
  <si>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</si>
  <si>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</si>
  <si>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</si>
  <si>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</si>
  <si>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</si>
  <si>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</si>
  <si>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</si>
  <si>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</si>
  <si>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</si>
  <si>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</si>
  <si>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</si>
  <si>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</si>
  <si>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</si>
  <si>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</si>
  <si>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</si>
  <si>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</si>
  <si>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</si>
  <si>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</si>
  <si>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</si>
  <si>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</si>
  <si>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</si>
  <si>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</si>
  <si>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</si>
  <si>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</si>
  <si>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</si>
  <si>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</si>
  <si>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</si>
  <si>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</si>
  <si>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</si>
  <si>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</si>
  <si>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</si>
  <si>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</si>
  <si>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</si>
  <si>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</si>
  <si>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</si>
  <si>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</si>
  <si>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</si>
  <si>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</si>
  <si>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</si>
  <si>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</si>
  <si>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</si>
  <si>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</si>
  <si>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</si>
  <si>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</si>
  <si>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</si>
  <si>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</si>
  <si>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</si>
  <si>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</si>
  <si>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</si>
  <si>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</si>
  <si>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</si>
  <si>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</si>
  <si>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</si>
  <si>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</si>
  <si>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</si>
  <si>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</si>
  <si>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</si>
  <si>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</si>
  <si>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</si>
  <si>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</si>
  <si>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</si>
  <si>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</si>
  <si>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</si>
  <si>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</si>
  <si>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</si>
  <si>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</si>
  <si>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</si>
  <si>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</si>
  <si>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</si>
  <si>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</si>
  <si>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</si>
  <si>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</si>
  <si>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</si>
  <si>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</si>
  <si>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</si>
  <si>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</si>
  <si>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</si>
  <si>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</si>
  <si>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</si>
  <si>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</si>
  <si>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</si>
  <si>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</si>
  <si>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</si>
  <si>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</si>
  <si>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</si>
  <si>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</si>
  <si>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</si>
  <si>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</si>
  <si>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</si>
  <si>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</si>
  <si>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</si>
  <si>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</si>
  <si>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</si>
  <si>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</si>
  <si>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</si>
  <si>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</si>
  <si>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</si>
  <si>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</si>
  <si>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</si>
  <si>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</si>
  <si>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</si>
  <si>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</si>
  <si>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</si>
  <si>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</si>
  <si>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</si>
  <si>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</si>
  <si>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</si>
  <si>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</si>
  <si>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</si>
  <si>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</si>
  <si>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</si>
  <si>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</si>
  <si>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</si>
  <si>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</si>
  <si>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</si>
  <si>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</si>
  <si>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</si>
  <si>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</si>
  <si>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</si>
  <si>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</si>
  <si>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</si>
  <si>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</si>
  <si>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</si>
  <si>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</si>
  <si>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</si>
  <si>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</si>
  <si>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</si>
  <si>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</si>
  <si>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</si>
  <si>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</si>
  <si>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</si>
  <si>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</si>
  <si>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</si>
  <si>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</si>
  <si>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</si>
  <si>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</si>
  <si>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</si>
  <si>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</si>
  <si>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</si>
  <si>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</si>
  <si>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</si>
  <si>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</si>
  <si>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</si>
  <si>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</si>
  <si>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</si>
  <si>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</si>
  <si>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</si>
  <si>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</si>
  <si>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</si>
  <si>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</si>
  <si>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</si>
  <si>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</si>
  <si>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</si>
  <si>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</si>
  <si>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</si>
  <si>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</si>
  <si>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</si>
  <si>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</si>
  <si>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</si>
  <si>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</si>
  <si>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</si>
  <si>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</si>
  <si>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</si>
  <si>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</si>
  <si>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</si>
  <si>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</si>
  <si>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</si>
  <si>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</si>
  <si>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</si>
  <si>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</si>
  <si>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</si>
  <si>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</si>
  <si>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</si>
  <si>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</si>
  <si>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</si>
  <si>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</si>
  <si>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</si>
  <si>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</si>
  <si>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</si>
  <si>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</si>
  <si>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</si>
  <si>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</si>
  <si>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</si>
  <si>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</si>
  <si>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</si>
  <si>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</si>
  <si>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</si>
  <si>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</si>
  <si>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</si>
  <si>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</si>
  <si>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</si>
  <si>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</si>
  <si>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</si>
  <si>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</si>
  <si>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</si>
  <si>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</si>
  <si>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</si>
  <si>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</si>
  <si>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</si>
  <si>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</si>
  <si>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</si>
  <si>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</si>
  <si>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</si>
  <si>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</si>
  <si>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</si>
  <si>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</si>
  <si>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</si>
  <si>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</si>
  <si>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</si>
  <si>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</si>
  <si>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</si>
  <si>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</si>
  <si>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</si>
  <si>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</si>
  <si>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</si>
  <si>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</si>
  <si>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</si>
  <si>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</si>
  <si>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</si>
  <si>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</si>
  <si>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</si>
  <si>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</si>
  <si>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</si>
  <si>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</si>
  <si>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</si>
  <si>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</si>
  <si>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</si>
  <si>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</si>
  <si>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</si>
  <si>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</si>
  <si>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</si>
  <si>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</si>
  <si>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</si>
  <si>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</si>
  <si>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</si>
  <si>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</si>
  <si>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</si>
  <si>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</si>
  <si>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</si>
  <si>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</si>
  <si>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</si>
  <si>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</si>
  <si>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小技能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</si>
</sst>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"/>
  </numFmts>
  <fonts count="27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theme="1"/>
      <name val="宋体"/>
      <charset val="134"/>
    </font>
    <font>
      <sz val="10.8"/>
      <color rgb="FF393A34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176" fontId="0" fillId="0" borderId="0" xfId="0" applyNumberFormat="1" applyAlignment="1">
      <alignment horizontal="right"/>
    </xf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176" fontId="2" fillId="0" borderId="0" xfId="0" applyNumberFormat="1" applyFont="1" applyBorder="1" applyAlignment="1">
      <alignment horizontal="right"/>
    </xf>
    <xf numFmtId="176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horizontal="left" wrapText="1"/>
    </xf>
    <xf numFmtId="3" fontId="4" fillId="3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4" fontId="3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3" fontId="3" fillId="5" borderId="1" xfId="0" applyNumberFormat="1" applyFont="1" applyFill="1" applyBorder="1" applyAlignment="1">
      <alignment horizontal="center" wrapText="1"/>
    </xf>
    <xf numFmtId="4" fontId="5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0" fontId="5" fillId="7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3" fontId="4" fillId="6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4" fontId="3" fillId="8" borderId="1" xfId="0" applyNumberFormat="1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3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4" fontId="4" fillId="3" borderId="1" xfId="0" applyNumberFormat="1" applyFont="1" applyFill="1" applyBorder="1" applyAlignment="1">
      <alignment horizontal="center" wrapText="1"/>
    </xf>
    <xf numFmtId="4" fontId="3" fillId="3" borderId="1" xfId="0" applyNumberFormat="1" applyFont="1" applyFill="1" applyBorder="1" applyAlignment="1">
      <alignment horizontal="center" wrapText="1"/>
    </xf>
    <xf numFmtId="3" fontId="3" fillId="8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3" fontId="2" fillId="0" borderId="0" xfId="0" applyNumberFormat="1" applyFont="1" applyBorder="1" applyAlignment="1">
      <alignment horizontal="left" wrapText="1"/>
    </xf>
    <xf numFmtId="3" fontId="5" fillId="0" borderId="2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5" fillId="0" borderId="0" xfId="0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21"/>
  <sheetViews>
    <sheetView workbookViewId="0">
      <selection activeCell="A1" sqref="A1"/>
    </sheetView>
  </sheetViews>
  <sheetFormatPr defaultColWidth="9" defaultRowHeight="13.5" outlineLevelCol="2"/>
  <cols>
    <col min="1" max="1" width="33.0083333333333" style="15" customWidth="1"/>
    <col min="2" max="2" width="8.71666666666667" style="6" customWidth="1"/>
    <col min="3" max="3" width="9.85833333333333" style="1" customWidth="1"/>
  </cols>
  <sheetData>
    <row r="1" ht="19.5" customHeight="1" spans="1:3">
      <c r="A1" s="62" t="s">
        <v>0</v>
      </c>
      <c r="B1" s="64" t="s">
        <v>1</v>
      </c>
      <c r="C1" s="62" t="s">
        <v>2</v>
      </c>
    </row>
    <row r="2" ht="19.5" customHeight="1" spans="1:2">
      <c r="A2" s="62" t="s">
        <v>3</v>
      </c>
      <c r="B2" s="64" t="s">
        <v>4</v>
      </c>
    </row>
    <row r="3" ht="19.5" customHeight="1" spans="1:2">
      <c r="A3" s="62" t="s">
        <v>5</v>
      </c>
      <c r="B3" s="65">
        <v>1</v>
      </c>
    </row>
    <row r="4" ht="19.5" customHeight="1" spans="1:2">
      <c r="A4" s="62" t="s">
        <v>6</v>
      </c>
      <c r="B4" s="65">
        <v>1</v>
      </c>
    </row>
    <row r="5" ht="19.5" customHeight="1" spans="1:2">
      <c r="A5" s="62" t="s">
        <v>7</v>
      </c>
      <c r="B5" s="65">
        <v>1</v>
      </c>
    </row>
    <row r="6" ht="19.5" customHeight="1" spans="1:2">
      <c r="A6" s="62" t="s">
        <v>8</v>
      </c>
      <c r="B6" s="65">
        <v>1</v>
      </c>
    </row>
    <row r="7" ht="19.5" customHeight="1" spans="1:2">
      <c r="A7" s="62" t="s">
        <v>9</v>
      </c>
      <c r="B7" s="65">
        <v>1</v>
      </c>
    </row>
    <row r="8" ht="19.5" customHeight="1" spans="1:2">
      <c r="A8" s="62" t="s">
        <v>10</v>
      </c>
      <c r="B8" s="65">
        <v>1</v>
      </c>
    </row>
    <row r="9" ht="19.5" customHeight="1" spans="1:2">
      <c r="A9" s="62" t="s">
        <v>11</v>
      </c>
      <c r="B9" s="65">
        <v>1</v>
      </c>
    </row>
    <row r="10" ht="19.5" customHeight="1" spans="1:2">
      <c r="A10" s="62" t="s">
        <v>12</v>
      </c>
      <c r="B10" s="65">
        <v>1</v>
      </c>
    </row>
    <row r="11" ht="19.5" customHeight="1" spans="1:2">
      <c r="A11" s="62" t="s">
        <v>13</v>
      </c>
      <c r="B11" s="65">
        <v>1</v>
      </c>
    </row>
    <row r="12" ht="19.5" customHeight="1" spans="1:2">
      <c r="A12" s="62" t="s">
        <v>14</v>
      </c>
      <c r="B12" s="65">
        <v>1</v>
      </c>
    </row>
    <row r="13" ht="19.5" customHeight="1" spans="1:2">
      <c r="A13" s="62" t="s">
        <v>15</v>
      </c>
      <c r="B13" s="65">
        <v>1</v>
      </c>
    </row>
    <row r="14" ht="19.5" customHeight="1" spans="1:2">
      <c r="A14" s="62" t="s">
        <v>16</v>
      </c>
      <c r="B14" s="65">
        <v>1</v>
      </c>
    </row>
    <row r="15" ht="19.5" customHeight="1" spans="1:2">
      <c r="A15" s="62" t="s">
        <v>17</v>
      </c>
      <c r="B15" s="65">
        <v>1</v>
      </c>
    </row>
    <row r="16" ht="19.5" customHeight="1" spans="1:2">
      <c r="A16" s="62" t="s">
        <v>18</v>
      </c>
      <c r="B16" s="65">
        <v>1</v>
      </c>
    </row>
    <row r="17" ht="19.5" customHeight="1" spans="1:2">
      <c r="A17" s="62" t="s">
        <v>19</v>
      </c>
      <c r="B17" s="65">
        <v>1</v>
      </c>
    </row>
    <row r="18" ht="19.5" customHeight="1" spans="1:2">
      <c r="A18" s="62" t="s">
        <v>20</v>
      </c>
      <c r="B18" s="65">
        <v>1</v>
      </c>
    </row>
    <row r="19" ht="19.5" customHeight="1" spans="1:2">
      <c r="A19" s="62" t="s">
        <v>21</v>
      </c>
      <c r="B19" s="65">
        <v>1</v>
      </c>
    </row>
    <row r="20" ht="19.5" customHeight="1" spans="1:2">
      <c r="A20" s="62" t="s">
        <v>22</v>
      </c>
      <c r="B20" s="65">
        <v>1</v>
      </c>
    </row>
    <row r="21" ht="19.5" customHeight="1" spans="1:2">
      <c r="A21" s="62" t="s">
        <v>23</v>
      </c>
      <c r="B21" s="65">
        <v>1</v>
      </c>
    </row>
    <row r="22" ht="19.5" customHeight="1" spans="1:2">
      <c r="A22" s="62" t="s">
        <v>24</v>
      </c>
      <c r="B22" s="65">
        <v>1</v>
      </c>
    </row>
    <row r="23" ht="18.75" customHeight="1" spans="1:2">
      <c r="A23" s="62" t="s">
        <v>25</v>
      </c>
      <c r="B23" s="65">
        <v>1</v>
      </c>
    </row>
    <row r="24" ht="18.75" customHeight="1" spans="1:2">
      <c r="A24" s="62" t="s">
        <v>26</v>
      </c>
      <c r="B24" s="65">
        <v>1</v>
      </c>
    </row>
    <row r="25" ht="18.75" customHeight="1" spans="1:2">
      <c r="A25" s="62" t="s">
        <v>27</v>
      </c>
      <c r="B25" s="65">
        <v>1</v>
      </c>
    </row>
    <row r="26" ht="18.75" customHeight="1" spans="1:2">
      <c r="A26" s="62" t="s">
        <v>28</v>
      </c>
      <c r="B26" s="65">
        <v>1</v>
      </c>
    </row>
    <row r="27" ht="18.75" customHeight="1" spans="1:2">
      <c r="A27" s="62" t="s">
        <v>29</v>
      </c>
      <c r="B27" s="65">
        <v>1</v>
      </c>
    </row>
    <row r="28" ht="18.75" customHeight="1" spans="1:2">
      <c r="A28" s="62" t="s">
        <v>30</v>
      </c>
      <c r="B28" s="65">
        <v>1</v>
      </c>
    </row>
    <row r="29" ht="18.75" customHeight="1" spans="1:2">
      <c r="A29" s="62" t="s">
        <v>31</v>
      </c>
      <c r="B29" s="65">
        <v>1</v>
      </c>
    </row>
    <row r="30" ht="18.75" customHeight="1" spans="1:2">
      <c r="A30" s="62" t="s">
        <v>32</v>
      </c>
      <c r="B30" s="65">
        <v>1</v>
      </c>
    </row>
    <row r="31" ht="18.75" customHeight="1" spans="1:2">
      <c r="A31" s="62" t="s">
        <v>33</v>
      </c>
      <c r="B31" s="65">
        <v>1</v>
      </c>
    </row>
    <row r="32" ht="18.75" customHeight="1" spans="1:2">
      <c r="A32" s="62" t="s">
        <v>34</v>
      </c>
      <c r="B32" s="65">
        <v>1</v>
      </c>
    </row>
    <row r="33" ht="18.75" customHeight="1" spans="1:2">
      <c r="A33" s="62" t="s">
        <v>35</v>
      </c>
      <c r="B33" s="65">
        <v>1</v>
      </c>
    </row>
    <row r="34" ht="18.75" customHeight="1" spans="1:2">
      <c r="A34" s="62" t="s">
        <v>36</v>
      </c>
      <c r="B34" s="65">
        <v>1</v>
      </c>
    </row>
    <row r="35" ht="18.75" customHeight="1" spans="1:2">
      <c r="A35" s="62" t="s">
        <v>37</v>
      </c>
      <c r="B35" s="65">
        <v>1</v>
      </c>
    </row>
    <row r="36" ht="18.75" customHeight="1" spans="1:2">
      <c r="A36" s="62" t="s">
        <v>38</v>
      </c>
      <c r="B36" s="65">
        <v>1</v>
      </c>
    </row>
    <row r="37" ht="18.75" customHeight="1" spans="1:2">
      <c r="A37" s="62" t="s">
        <v>39</v>
      </c>
      <c r="B37" s="65">
        <v>1</v>
      </c>
    </row>
    <row r="38" ht="18.75" customHeight="1" spans="1:2">
      <c r="A38" s="62" t="s">
        <v>40</v>
      </c>
      <c r="B38" s="65">
        <v>1</v>
      </c>
    </row>
    <row r="39" ht="18.75" customHeight="1" spans="1:2">
      <c r="A39" s="62" t="s">
        <v>41</v>
      </c>
      <c r="B39" s="65">
        <v>1</v>
      </c>
    </row>
    <row r="40" ht="18.75" customHeight="1" spans="1:2">
      <c r="A40" s="62" t="s">
        <v>42</v>
      </c>
      <c r="B40" s="65">
        <v>1</v>
      </c>
    </row>
    <row r="41" ht="18.75" customHeight="1" spans="1:2">
      <c r="A41" s="62" t="s">
        <v>43</v>
      </c>
      <c r="B41" s="65">
        <v>1</v>
      </c>
    </row>
    <row r="42" ht="18.75" customHeight="1" spans="1:2">
      <c r="A42" s="62" t="s">
        <v>44</v>
      </c>
      <c r="B42" s="65">
        <v>1</v>
      </c>
    </row>
    <row r="43" ht="18.75" customHeight="1" spans="1:2">
      <c r="A43" s="62" t="s">
        <v>45</v>
      </c>
      <c r="B43" s="65">
        <v>1</v>
      </c>
    </row>
    <row r="44" ht="18.75" customHeight="1" spans="1:2">
      <c r="A44" s="62" t="s">
        <v>46</v>
      </c>
      <c r="B44" s="65">
        <v>1</v>
      </c>
    </row>
    <row r="45" ht="18.75" customHeight="1" spans="1:2">
      <c r="A45" s="62" t="s">
        <v>47</v>
      </c>
      <c r="B45" s="65">
        <v>1</v>
      </c>
    </row>
    <row r="46" ht="18.75" customHeight="1" spans="1:2">
      <c r="A46" s="62" t="s">
        <v>48</v>
      </c>
      <c r="B46" s="65">
        <v>1</v>
      </c>
    </row>
    <row r="47" ht="18.75" customHeight="1" spans="1:2">
      <c r="A47" s="62" t="s">
        <v>49</v>
      </c>
      <c r="B47" s="65">
        <v>1</v>
      </c>
    </row>
    <row r="48" ht="18.75" customHeight="1" spans="1:2">
      <c r="A48" s="62" t="s">
        <v>50</v>
      </c>
      <c r="B48" s="65">
        <v>1</v>
      </c>
    </row>
    <row r="49" ht="18.75" customHeight="1" spans="1:2">
      <c r="A49" s="62" t="s">
        <v>51</v>
      </c>
      <c r="B49" s="65">
        <v>1</v>
      </c>
    </row>
    <row r="50" ht="18.75" customHeight="1" spans="1:2">
      <c r="A50" s="62" t="s">
        <v>52</v>
      </c>
      <c r="B50" s="65">
        <v>1</v>
      </c>
    </row>
    <row r="51" ht="18.75" customHeight="1" spans="1:2">
      <c r="A51" s="62" t="s">
        <v>53</v>
      </c>
      <c r="B51" s="65">
        <v>1</v>
      </c>
    </row>
    <row r="52" ht="18.75" customHeight="1" spans="1:2">
      <c r="A52" s="62" t="s">
        <v>54</v>
      </c>
      <c r="B52" s="65">
        <v>1</v>
      </c>
    </row>
    <row r="53" ht="18.75" customHeight="1" spans="1:2">
      <c r="A53" s="62" t="s">
        <v>55</v>
      </c>
      <c r="B53" s="65">
        <v>1</v>
      </c>
    </row>
    <row r="54" ht="18.75" customHeight="1" spans="1:2">
      <c r="A54" s="62" t="s">
        <v>56</v>
      </c>
      <c r="B54" s="65">
        <v>1</v>
      </c>
    </row>
    <row r="55" ht="18.75" customHeight="1" spans="1:2">
      <c r="A55" s="62" t="s">
        <v>57</v>
      </c>
      <c r="B55" s="65">
        <v>1</v>
      </c>
    </row>
    <row r="56" ht="18.75" customHeight="1" spans="1:2">
      <c r="A56" s="62" t="s">
        <v>58</v>
      </c>
      <c r="B56" s="65">
        <v>1</v>
      </c>
    </row>
    <row r="57" ht="18.75" customHeight="1" spans="1:2">
      <c r="A57" s="62" t="s">
        <v>59</v>
      </c>
      <c r="B57" s="65">
        <v>1</v>
      </c>
    </row>
    <row r="58" ht="18.75" customHeight="1" spans="1:2">
      <c r="A58" s="62" t="s">
        <v>60</v>
      </c>
      <c r="B58" s="65">
        <v>1</v>
      </c>
    </row>
    <row r="59" ht="18.75" customHeight="1" spans="1:2">
      <c r="A59" s="62" t="s">
        <v>61</v>
      </c>
      <c r="B59" s="65">
        <v>1</v>
      </c>
    </row>
    <row r="60" ht="18.75" customHeight="1" spans="1:2">
      <c r="A60" s="62" t="s">
        <v>62</v>
      </c>
      <c r="B60" s="65">
        <v>1</v>
      </c>
    </row>
    <row r="61" ht="18.75" customHeight="1" spans="1:2">
      <c r="A61" s="62" t="s">
        <v>63</v>
      </c>
      <c r="B61" s="65">
        <v>1</v>
      </c>
    </row>
    <row r="62" ht="18.75" customHeight="1" spans="1:2">
      <c r="A62" s="62" t="s">
        <v>64</v>
      </c>
      <c r="B62" s="65">
        <v>1</v>
      </c>
    </row>
    <row r="63" ht="18.75" customHeight="1" spans="1:2">
      <c r="A63" s="62" t="s">
        <v>65</v>
      </c>
      <c r="B63" s="65">
        <v>1</v>
      </c>
    </row>
    <row r="64" ht="18.75" customHeight="1" spans="1:2">
      <c r="A64" s="62" t="s">
        <v>66</v>
      </c>
      <c r="B64" s="65">
        <v>1</v>
      </c>
    </row>
    <row r="65" ht="18.75" customHeight="1" spans="1:2">
      <c r="A65" s="62" t="s">
        <v>67</v>
      </c>
      <c r="B65" s="65">
        <v>1</v>
      </c>
    </row>
    <row r="66" ht="18.75" customHeight="1" spans="1:2">
      <c r="A66" s="62" t="s">
        <v>68</v>
      </c>
      <c r="B66" s="65">
        <v>1</v>
      </c>
    </row>
    <row r="67" ht="18.75" customHeight="1" spans="1:2">
      <c r="A67" s="62" t="s">
        <v>69</v>
      </c>
      <c r="B67" s="65">
        <v>1</v>
      </c>
    </row>
    <row r="68" ht="18.75" customHeight="1" spans="1:2">
      <c r="A68" s="62" t="s">
        <v>70</v>
      </c>
      <c r="B68" s="65">
        <v>1</v>
      </c>
    </row>
    <row r="69" ht="18.75" customHeight="1" spans="1:2">
      <c r="A69" s="62" t="s">
        <v>71</v>
      </c>
      <c r="B69" s="65">
        <v>1</v>
      </c>
    </row>
    <row r="70" ht="18.75" customHeight="1" spans="1:2">
      <c r="A70" s="62" t="s">
        <v>72</v>
      </c>
      <c r="B70" s="65">
        <v>1</v>
      </c>
    </row>
    <row r="71" ht="18.75" customHeight="1" spans="1:2">
      <c r="A71" s="62" t="s">
        <v>73</v>
      </c>
      <c r="B71" s="65">
        <v>1</v>
      </c>
    </row>
    <row r="72" ht="18.75" customHeight="1" spans="1:2">
      <c r="A72" s="62" t="s">
        <v>74</v>
      </c>
      <c r="B72" s="65">
        <v>1</v>
      </c>
    </row>
    <row r="73" ht="18.75" customHeight="1" spans="1:2">
      <c r="A73" s="62" t="s">
        <v>75</v>
      </c>
      <c r="B73" s="65">
        <v>1</v>
      </c>
    </row>
    <row r="74" ht="18.75" customHeight="1" spans="1:2">
      <c r="A74" s="62" t="s">
        <v>76</v>
      </c>
      <c r="B74" s="65">
        <v>1</v>
      </c>
    </row>
    <row r="75" ht="18.75" customHeight="1" spans="1:2">
      <c r="A75" s="62" t="s">
        <v>77</v>
      </c>
      <c r="B75" s="65">
        <v>1</v>
      </c>
    </row>
    <row r="76" ht="18.75" customHeight="1" spans="1:2">
      <c r="A76" s="62" t="s">
        <v>78</v>
      </c>
      <c r="B76" s="65">
        <v>1</v>
      </c>
    </row>
    <row r="77" ht="18.75" customHeight="1" spans="1:2">
      <c r="A77" s="62" t="s">
        <v>79</v>
      </c>
      <c r="B77" s="65">
        <v>1</v>
      </c>
    </row>
    <row r="78" ht="18.75" customHeight="1" spans="1:2">
      <c r="A78" s="62" t="s">
        <v>80</v>
      </c>
      <c r="B78" s="65">
        <v>1</v>
      </c>
    </row>
    <row r="79" ht="18.75" customHeight="1" spans="1:2">
      <c r="A79" s="62" t="s">
        <v>81</v>
      </c>
      <c r="B79" s="65">
        <v>1</v>
      </c>
    </row>
    <row r="80" ht="18.75" customHeight="1" spans="1:2">
      <c r="A80" s="62" t="s">
        <v>82</v>
      </c>
      <c r="B80" s="65">
        <v>1</v>
      </c>
    </row>
    <row r="81" ht="18.75" customHeight="1" spans="1:2">
      <c r="A81" s="62" t="s">
        <v>83</v>
      </c>
      <c r="B81" s="65">
        <v>1</v>
      </c>
    </row>
    <row r="82" ht="18.75" customHeight="1" spans="1:2">
      <c r="A82" s="62" t="s">
        <v>84</v>
      </c>
      <c r="B82" s="65">
        <v>1</v>
      </c>
    </row>
    <row r="83" ht="18.75" customHeight="1" spans="1:2">
      <c r="A83" s="62" t="s">
        <v>85</v>
      </c>
      <c r="B83" s="65">
        <v>1</v>
      </c>
    </row>
    <row r="84" ht="18.75" customHeight="1" spans="1:2">
      <c r="A84" s="62" t="s">
        <v>86</v>
      </c>
      <c r="B84" s="65">
        <v>1</v>
      </c>
    </row>
    <row r="85" ht="18.75" customHeight="1" spans="1:2">
      <c r="A85" s="62" t="s">
        <v>87</v>
      </c>
      <c r="B85" s="65">
        <v>1</v>
      </c>
    </row>
    <row r="86" ht="18.75" customHeight="1" spans="1:2">
      <c r="A86" s="62" t="s">
        <v>88</v>
      </c>
      <c r="B86" s="65">
        <v>1</v>
      </c>
    </row>
    <row r="87" ht="18.75" customHeight="1" spans="1:2">
      <c r="A87" s="62" t="s">
        <v>89</v>
      </c>
      <c r="B87" s="65">
        <v>1</v>
      </c>
    </row>
    <row r="88" ht="18.75" customHeight="1" spans="1:2">
      <c r="A88" s="62" t="s">
        <v>90</v>
      </c>
      <c r="B88" s="65">
        <v>1</v>
      </c>
    </row>
    <row r="89" ht="18.75" customHeight="1" spans="1:2">
      <c r="A89" s="62" t="s">
        <v>91</v>
      </c>
      <c r="B89" s="65">
        <v>1</v>
      </c>
    </row>
    <row r="90" ht="18.75" customHeight="1" spans="1:2">
      <c r="A90" s="62" t="s">
        <v>92</v>
      </c>
      <c r="B90" s="65">
        <v>1</v>
      </c>
    </row>
    <row r="91" ht="18.75" customHeight="1" spans="1:2">
      <c r="A91" s="62" t="s">
        <v>93</v>
      </c>
      <c r="B91" s="65">
        <v>1</v>
      </c>
    </row>
    <row r="92" ht="18.75" customHeight="1" spans="1:2">
      <c r="A92" s="62" t="s">
        <v>94</v>
      </c>
      <c r="B92" s="65">
        <v>1</v>
      </c>
    </row>
    <row r="93" ht="18.75" customHeight="1" spans="1:2">
      <c r="A93" s="62" t="s">
        <v>95</v>
      </c>
      <c r="B93" s="65">
        <v>1</v>
      </c>
    </row>
    <row r="94" ht="18.75" customHeight="1" spans="1:2">
      <c r="A94" s="62" t="s">
        <v>96</v>
      </c>
      <c r="B94" s="65">
        <v>1</v>
      </c>
    </row>
    <row r="95" ht="18.75" customHeight="1" spans="1:2">
      <c r="A95" s="62" t="s">
        <v>97</v>
      </c>
      <c r="B95" s="65">
        <v>1</v>
      </c>
    </row>
    <row r="96" ht="18.75" customHeight="1" spans="1:2">
      <c r="A96" s="62" t="s">
        <v>98</v>
      </c>
      <c r="B96" s="65">
        <v>1</v>
      </c>
    </row>
    <row r="97" ht="18.75" customHeight="1" spans="1:2">
      <c r="A97" s="62" t="s">
        <v>99</v>
      </c>
      <c r="B97" s="65">
        <v>1</v>
      </c>
    </row>
    <row r="98" ht="18.75" customHeight="1" spans="1:2">
      <c r="A98" s="62" t="s">
        <v>100</v>
      </c>
      <c r="B98" s="65">
        <v>1</v>
      </c>
    </row>
    <row r="99" ht="18.75" customHeight="1" spans="1:2">
      <c r="A99" s="62" t="s">
        <v>101</v>
      </c>
      <c r="B99" s="65">
        <v>1</v>
      </c>
    </row>
    <row r="100" ht="18.75" customHeight="1" spans="1:2">
      <c r="A100" s="62" t="s">
        <v>102</v>
      </c>
      <c r="B100" s="65">
        <v>1</v>
      </c>
    </row>
    <row r="101" ht="18.75" customHeight="1" spans="1:2">
      <c r="A101" s="62" t="s">
        <v>103</v>
      </c>
      <c r="B101" s="65">
        <v>1</v>
      </c>
    </row>
    <row r="102" ht="18.75" customHeight="1" spans="1:2">
      <c r="A102" s="62" t="s">
        <v>104</v>
      </c>
      <c r="B102" s="65">
        <v>1</v>
      </c>
    </row>
    <row r="103" ht="18.75" customHeight="1" spans="1:2">
      <c r="A103" s="62" t="s">
        <v>105</v>
      </c>
      <c r="B103" s="65">
        <v>1</v>
      </c>
    </row>
    <row r="104" ht="18.75" customHeight="1" spans="1:2">
      <c r="A104" s="62" t="s">
        <v>106</v>
      </c>
      <c r="B104" s="65">
        <v>1</v>
      </c>
    </row>
    <row r="105" ht="18.75" customHeight="1" spans="1:2">
      <c r="A105" s="62" t="s">
        <v>107</v>
      </c>
      <c r="B105" s="65">
        <v>1</v>
      </c>
    </row>
    <row r="106" ht="18.75" customHeight="1" spans="1:2">
      <c r="A106" s="62" t="s">
        <v>108</v>
      </c>
      <c r="B106" s="65">
        <v>1</v>
      </c>
    </row>
    <row r="107" ht="18.75" customHeight="1" spans="1:2">
      <c r="A107" s="62" t="s">
        <v>109</v>
      </c>
      <c r="B107" s="65">
        <v>1</v>
      </c>
    </row>
    <row r="108" ht="18.75" customHeight="1" spans="1:2">
      <c r="A108" s="62" t="s">
        <v>110</v>
      </c>
      <c r="B108" s="65">
        <v>1</v>
      </c>
    </row>
    <row r="109" ht="18.75" customHeight="1" spans="1:2">
      <c r="A109" s="62" t="s">
        <v>111</v>
      </c>
      <c r="B109" s="65">
        <v>1</v>
      </c>
    </row>
    <row r="110" ht="18.75" customHeight="1" spans="1:2">
      <c r="A110" s="62" t="s">
        <v>112</v>
      </c>
      <c r="B110" s="65">
        <v>1</v>
      </c>
    </row>
    <row r="111" ht="18.75" customHeight="1" spans="1:2">
      <c r="A111" s="62" t="s">
        <v>113</v>
      </c>
      <c r="B111" s="65">
        <v>1</v>
      </c>
    </row>
    <row r="112" ht="18.75" customHeight="1" spans="1:2">
      <c r="A112" s="62" t="s">
        <v>114</v>
      </c>
      <c r="B112" s="65">
        <v>1</v>
      </c>
    </row>
    <row r="113" ht="18.75" customHeight="1" spans="1:2">
      <c r="A113" s="62" t="s">
        <v>115</v>
      </c>
      <c r="B113" s="65">
        <v>1</v>
      </c>
    </row>
    <row r="114" ht="18.75" customHeight="1" spans="1:2">
      <c r="A114" s="62" t="s">
        <v>116</v>
      </c>
      <c r="B114" s="65">
        <v>1</v>
      </c>
    </row>
    <row r="115" ht="18.75" customHeight="1" spans="1:2">
      <c r="A115" s="62" t="s">
        <v>117</v>
      </c>
      <c r="B115" s="65">
        <v>1</v>
      </c>
    </row>
    <row r="116" ht="18.75" customHeight="1" spans="1:2">
      <c r="A116" s="62" t="s">
        <v>118</v>
      </c>
      <c r="B116" s="65">
        <v>1</v>
      </c>
    </row>
    <row r="117" ht="18.75" customHeight="1" spans="1:2">
      <c r="A117" s="62" t="s">
        <v>119</v>
      </c>
      <c r="B117" s="65">
        <v>1</v>
      </c>
    </row>
    <row r="118" ht="18.75" customHeight="1" spans="1:2">
      <c r="A118" s="62" t="s">
        <v>120</v>
      </c>
      <c r="B118" s="65">
        <v>1</v>
      </c>
    </row>
    <row r="119" ht="18.75" customHeight="1" spans="1:2">
      <c r="A119" s="62" t="s">
        <v>121</v>
      </c>
      <c r="B119" s="65">
        <v>1</v>
      </c>
    </row>
    <row r="120" ht="18.75" customHeight="1" spans="1:2">
      <c r="A120" s="62" t="s">
        <v>122</v>
      </c>
      <c r="B120" s="65">
        <v>1</v>
      </c>
    </row>
    <row r="121" ht="18.75" customHeight="1" spans="1:2">
      <c r="A121" s="62" t="s">
        <v>123</v>
      </c>
      <c r="B121" s="65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3"/>
  <sheetViews>
    <sheetView workbookViewId="0">
      <selection activeCell="K3" sqref="K3"/>
    </sheetView>
  </sheetViews>
  <sheetFormatPr defaultColWidth="9" defaultRowHeight="13.5" outlineLevelRow="2"/>
  <cols>
    <col min="1" max="1" width="29.15" style="2" customWidth="1"/>
    <col min="2" max="2" width="21.4333333333333" style="2" customWidth="1"/>
    <col min="3" max="3" width="32.0083333333333" style="2" customWidth="1"/>
    <col min="4" max="6" width="22.2916666666667" style="17" customWidth="1"/>
    <col min="7" max="7" width="22.8583333333333" style="17" customWidth="1"/>
    <col min="8" max="8" width="24.575" style="17" customWidth="1"/>
    <col min="9" max="9" width="26.575" style="17" customWidth="1"/>
    <col min="10" max="10" width="25.575" style="2" customWidth="1"/>
    <col min="11" max="11" width="25.4333333333333" style="2" customWidth="1"/>
    <col min="12" max="12" width="23.0083333333333" style="2" customWidth="1"/>
    <col min="13" max="13" width="20.2916666666667" style="2" customWidth="1"/>
  </cols>
  <sheetData>
    <row r="1" ht="18.75" customHeight="1" spans="1:13">
      <c r="A1" s="81" t="s">
        <v>124</v>
      </c>
      <c r="B1" s="81" t="s">
        <v>125</v>
      </c>
      <c r="C1" s="3" t="s">
        <v>126</v>
      </c>
      <c r="D1" s="72" t="s">
        <v>127</v>
      </c>
      <c r="E1" s="72" t="s">
        <v>128</v>
      </c>
      <c r="F1" s="72" t="s">
        <v>129</v>
      </c>
      <c r="G1" s="72" t="s">
        <v>130</v>
      </c>
      <c r="H1" s="72" t="s">
        <v>131</v>
      </c>
      <c r="I1" s="72" t="s">
        <v>132</v>
      </c>
      <c r="J1" s="3" t="s">
        <v>133</v>
      </c>
      <c r="K1" s="3" t="s">
        <v>134</v>
      </c>
      <c r="L1" s="3" t="s">
        <v>135</v>
      </c>
      <c r="M1" s="3" t="s">
        <v>136</v>
      </c>
    </row>
    <row r="2" ht="18.75" customHeight="1" spans="1:13">
      <c r="A2" s="81" t="s">
        <v>137</v>
      </c>
      <c r="B2" s="81" t="s">
        <v>138</v>
      </c>
      <c r="C2" s="3" t="s">
        <v>139</v>
      </c>
      <c r="D2" s="72" t="s">
        <v>140</v>
      </c>
      <c r="E2" s="72" t="s">
        <v>141</v>
      </c>
      <c r="F2" s="72" t="s">
        <v>142</v>
      </c>
      <c r="G2" s="72" t="s">
        <v>143</v>
      </c>
      <c r="H2" s="72" t="s">
        <v>144</v>
      </c>
      <c r="I2" s="72" t="s">
        <v>145</v>
      </c>
      <c r="J2" s="3" t="s">
        <v>146</v>
      </c>
      <c r="K2" s="3" t="s">
        <v>147</v>
      </c>
      <c r="L2" s="3" t="s">
        <v>148</v>
      </c>
      <c r="M2" s="3" t="s">
        <v>149</v>
      </c>
    </row>
    <row r="3" ht="18.75" customHeight="1" spans="1:13">
      <c r="A3" s="3" t="s">
        <v>150</v>
      </c>
      <c r="B3" s="3" t="s">
        <v>48</v>
      </c>
      <c r="C3" s="3" t="s">
        <v>151</v>
      </c>
      <c r="D3" s="72">
        <v>1</v>
      </c>
      <c r="E3" s="72">
        <v>0</v>
      </c>
      <c r="F3" s="72">
        <v>1</v>
      </c>
      <c r="G3" s="72">
        <v>0</v>
      </c>
      <c r="H3" s="72">
        <v>1</v>
      </c>
      <c r="I3" s="72">
        <v>0</v>
      </c>
      <c r="J3" s="3" t="s">
        <v>152</v>
      </c>
      <c r="K3" s="3" t="s">
        <v>153</v>
      </c>
      <c r="L3" s="3" t="s">
        <v>154</v>
      </c>
      <c r="M3" s="3" t="s">
        <v>155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E8"/>
  <sheetViews>
    <sheetView workbookViewId="0">
      <selection activeCell="AH11" sqref="AH11"/>
    </sheetView>
  </sheetViews>
  <sheetFormatPr defaultColWidth="9" defaultRowHeight="15" outlineLevelRow="7"/>
  <cols>
    <col min="1" max="1" width="21.15" style="66" customWidth="1"/>
    <col min="2" max="2" width="20.4333333333333" style="66" customWidth="1"/>
    <col min="3" max="3" width="41.8583333333333" style="66" customWidth="1"/>
    <col min="4" max="4" width="10.575" style="67" customWidth="1"/>
    <col min="5" max="5" width="20.7166666666667" style="66" customWidth="1"/>
    <col min="6" max="6" width="9.00833333333333" style="67" customWidth="1"/>
    <col min="7" max="7" width="74.375" style="66" customWidth="1"/>
    <col min="8" max="8" width="7.00833333333333" style="67" customWidth="1"/>
    <col min="9" max="9" width="15.575" style="68" customWidth="1"/>
    <col min="10" max="10" width="13.575" style="67" customWidth="1"/>
    <col min="11" max="11" width="17.15" style="67" customWidth="1"/>
    <col min="12" max="12" width="9.00833333333333" style="67" customWidth="1"/>
    <col min="13" max="13" width="9.00833333333333" style="69" customWidth="1"/>
    <col min="14" max="14" width="17.0083333333333" style="67" customWidth="1"/>
    <col min="15" max="15" width="12.575" style="67" customWidth="1"/>
    <col min="16" max="16" width="17.575" style="69" customWidth="1"/>
    <col min="17" max="17" width="27.375" style="67" customWidth="1"/>
    <col min="18" max="18" width="13.4333333333333" style="67" customWidth="1"/>
    <col min="19" max="19" width="14.575" style="69" customWidth="1"/>
    <col min="20" max="20" width="16.2916666666667" style="69" customWidth="1"/>
    <col min="21" max="21" width="13.4333333333333" style="67" customWidth="1"/>
    <col min="22" max="22" width="18.575" style="66" customWidth="1"/>
    <col min="23" max="23" width="13.4333333333333" style="67" customWidth="1"/>
    <col min="24" max="24" width="14.2916666666667" style="69" customWidth="1"/>
    <col min="25" max="25" width="17.7166666666667" style="69" customWidth="1"/>
    <col min="26" max="26" width="11.7166666666667" style="69" customWidth="1"/>
    <col min="27" max="27" width="15.7166666666667" style="69" customWidth="1"/>
    <col min="28" max="28" width="18.2916666666667" style="69" customWidth="1"/>
    <col min="29" max="29" width="9.00833333333333" style="67" customWidth="1"/>
    <col min="30" max="30" width="18.7166666666667" style="69" customWidth="1"/>
    <col min="31" max="31" width="21.0083333333333" style="69" customWidth="1"/>
    <col min="32" max="32" width="9.00833333333333" style="67" customWidth="1"/>
    <col min="33" max="33" width="32.875" style="66" customWidth="1"/>
    <col min="34" max="34" width="39.625" style="66" customWidth="1"/>
    <col min="35" max="35" width="17.8583333333333" style="69" customWidth="1"/>
    <col min="36" max="36" width="17.2916666666667" style="69" customWidth="1"/>
    <col min="37" max="37" width="11.25" style="68" customWidth="1"/>
    <col min="38" max="38" width="12.15" style="69" customWidth="1"/>
    <col min="39" max="39" width="23.15" style="69" customWidth="1"/>
    <col min="40" max="40" width="20.15" style="69" customWidth="1"/>
    <col min="41" max="41" width="20.15" style="68" customWidth="1"/>
    <col min="42" max="42" width="74" style="67" customWidth="1"/>
    <col min="43" max="43" width="16.575" style="67" customWidth="1"/>
    <col min="44" max="44" width="14.2916666666667" style="67" customWidth="1"/>
    <col min="45" max="45" width="14.2916666666667" style="69" customWidth="1"/>
    <col min="46" max="46" width="32.2916666666667" style="66" customWidth="1"/>
    <col min="47" max="47" width="17.8583333333333" style="69" customWidth="1"/>
    <col min="48" max="48" width="15.8583333333333" style="69" customWidth="1"/>
    <col min="49" max="49" width="9.00833333333333" style="67" customWidth="1"/>
    <col min="50" max="50" width="26.0083333333333" style="66" customWidth="1"/>
    <col min="51" max="51" width="18.0083333333333" style="69" customWidth="1"/>
    <col min="52" max="52" width="19.0083333333333" style="68" customWidth="1"/>
    <col min="53" max="53" width="21.15" style="67" customWidth="1"/>
    <col min="54" max="54" width="10.8583333333333" style="67" customWidth="1"/>
    <col min="55" max="55" width="9.00833333333333" style="69" customWidth="1"/>
    <col min="56" max="56" width="16.2916666666667" style="69" customWidth="1"/>
    <col min="57" max="57" width="15.15" style="69" customWidth="1"/>
    <col min="58" max="16384" width="9" style="70"/>
  </cols>
  <sheetData>
    <row r="1" ht="19.5" customHeight="1" spans="1:57">
      <c r="A1" s="3" t="s">
        <v>156</v>
      </c>
      <c r="B1" s="3" t="s">
        <v>157</v>
      </c>
      <c r="C1" s="3" t="s">
        <v>158</v>
      </c>
      <c r="D1" s="3" t="s">
        <v>159</v>
      </c>
      <c r="E1" s="3" t="s">
        <v>160</v>
      </c>
      <c r="G1" s="3" t="s">
        <v>161</v>
      </c>
      <c r="H1" s="3" t="s">
        <v>162</v>
      </c>
      <c r="I1" s="71" t="s">
        <v>163</v>
      </c>
      <c r="J1" s="3" t="s">
        <v>164</v>
      </c>
      <c r="K1" s="3" t="s">
        <v>165</v>
      </c>
      <c r="M1" s="72" t="s">
        <v>166</v>
      </c>
      <c r="N1" s="73" t="s">
        <v>167</v>
      </c>
      <c r="O1" s="3" t="s">
        <v>168</v>
      </c>
      <c r="P1" s="72" t="s">
        <v>169</v>
      </c>
      <c r="Q1" s="74" t="s">
        <v>170</v>
      </c>
      <c r="S1" s="72" t="s">
        <v>171</v>
      </c>
      <c r="T1" s="72" t="s">
        <v>172</v>
      </c>
      <c r="V1" s="3" t="s">
        <v>173</v>
      </c>
      <c r="X1" s="72" t="s">
        <v>174</v>
      </c>
      <c r="Y1" s="72" t="s">
        <v>175</v>
      </c>
      <c r="Z1" s="72" t="s">
        <v>176</v>
      </c>
      <c r="AA1" s="72" t="s">
        <v>177</v>
      </c>
      <c r="AB1" s="72" t="s">
        <v>178</v>
      </c>
      <c r="AD1" s="72" t="s">
        <v>179</v>
      </c>
      <c r="AE1" s="72" t="s">
        <v>180</v>
      </c>
      <c r="AG1" s="76" t="s">
        <v>181</v>
      </c>
      <c r="AH1" s="76" t="s">
        <v>182</v>
      </c>
      <c r="AI1" s="77" t="s">
        <v>183</v>
      </c>
      <c r="AJ1" s="77" t="s">
        <v>184</v>
      </c>
      <c r="AK1" s="78" t="s">
        <v>185</v>
      </c>
      <c r="AL1" s="77" t="s">
        <v>186</v>
      </c>
      <c r="AM1" s="77" t="s">
        <v>187</v>
      </c>
      <c r="AN1" s="77" t="s">
        <v>188</v>
      </c>
      <c r="AO1" s="78" t="s">
        <v>189</v>
      </c>
      <c r="AP1" s="76" t="s">
        <v>190</v>
      </c>
      <c r="AQ1" s="76" t="s">
        <v>191</v>
      </c>
      <c r="AR1" s="74"/>
      <c r="AS1" s="77" t="s">
        <v>192</v>
      </c>
      <c r="AT1" s="76" t="s">
        <v>193</v>
      </c>
      <c r="AU1" s="77" t="s">
        <v>194</v>
      </c>
      <c r="AV1" s="77" t="s">
        <v>195</v>
      </c>
      <c r="AX1" s="3" t="s">
        <v>196</v>
      </c>
      <c r="AY1" s="72" t="s">
        <v>197</v>
      </c>
      <c r="AZ1" s="71" t="s">
        <v>198</v>
      </c>
      <c r="BA1" s="3" t="s">
        <v>199</v>
      </c>
      <c r="BC1" s="72" t="s">
        <v>200</v>
      </c>
      <c r="BD1" s="72" t="s">
        <v>201</v>
      </c>
      <c r="BE1" s="72" t="s">
        <v>202</v>
      </c>
    </row>
    <row r="2" ht="19.5" customHeight="1" spans="1:57">
      <c r="A2" s="3" t="s">
        <v>137</v>
      </c>
      <c r="B2" s="3" t="s">
        <v>203</v>
      </c>
      <c r="C2" s="3" t="s">
        <v>204</v>
      </c>
      <c r="D2" s="3" t="s">
        <v>205</v>
      </c>
      <c r="E2" s="3" t="s">
        <v>206</v>
      </c>
      <c r="G2" s="3" t="s">
        <v>207</v>
      </c>
      <c r="H2" s="3" t="s">
        <v>208</v>
      </c>
      <c r="I2" s="71" t="s">
        <v>209</v>
      </c>
      <c r="J2" s="3" t="s">
        <v>210</v>
      </c>
      <c r="K2" s="3" t="s">
        <v>211</v>
      </c>
      <c r="M2" s="72" t="s">
        <v>212</v>
      </c>
      <c r="N2" s="3" t="s">
        <v>213</v>
      </c>
      <c r="O2" s="3" t="s">
        <v>214</v>
      </c>
      <c r="P2" s="72" t="s">
        <v>215</v>
      </c>
      <c r="Q2" s="75" t="s">
        <v>216</v>
      </c>
      <c r="S2" s="72" t="s">
        <v>217</v>
      </c>
      <c r="T2" s="72" t="s">
        <v>218</v>
      </c>
      <c r="V2" s="3" t="s">
        <v>219</v>
      </c>
      <c r="X2" s="72" t="s">
        <v>220</v>
      </c>
      <c r="Y2" s="72" t="s">
        <v>221</v>
      </c>
      <c r="Z2" s="72" t="s">
        <v>222</v>
      </c>
      <c r="AA2" s="72" t="s">
        <v>223</v>
      </c>
      <c r="AB2" s="72" t="s">
        <v>224</v>
      </c>
      <c r="AD2" s="72" t="s">
        <v>225</v>
      </c>
      <c r="AE2" s="72" t="s">
        <v>226</v>
      </c>
      <c r="AG2" s="76" t="s">
        <v>227</v>
      </c>
      <c r="AH2" s="76" t="s">
        <v>228</v>
      </c>
      <c r="AI2" s="77" t="s">
        <v>229</v>
      </c>
      <c r="AJ2" s="77" t="s">
        <v>230</v>
      </c>
      <c r="AK2" s="78" t="s">
        <v>231</v>
      </c>
      <c r="AL2" s="77" t="s">
        <v>232</v>
      </c>
      <c r="AM2" s="77" t="s">
        <v>233</v>
      </c>
      <c r="AN2" s="77" t="s">
        <v>234</v>
      </c>
      <c r="AO2" s="78" t="s">
        <v>235</v>
      </c>
      <c r="AP2" s="76" t="s">
        <v>236</v>
      </c>
      <c r="AQ2" s="76" t="s">
        <v>237</v>
      </c>
      <c r="AR2" s="74"/>
      <c r="AS2" s="77" t="s">
        <v>238</v>
      </c>
      <c r="AT2" s="76" t="s">
        <v>239</v>
      </c>
      <c r="AU2" s="77" t="s">
        <v>240</v>
      </c>
      <c r="AV2" s="77" t="s">
        <v>241</v>
      </c>
      <c r="AX2" s="3" t="s">
        <v>242</v>
      </c>
      <c r="AY2" s="72" t="s">
        <v>243</v>
      </c>
      <c r="AZ2" s="71" t="s">
        <v>244</v>
      </c>
      <c r="BA2" s="3" t="s">
        <v>245</v>
      </c>
      <c r="BC2" s="72" t="s">
        <v>246</v>
      </c>
      <c r="BD2" s="72" t="s">
        <v>247</v>
      </c>
      <c r="BE2" s="72" t="s">
        <v>248</v>
      </c>
    </row>
    <row r="3" ht="19.5" customHeight="1" spans="1:57">
      <c r="A3" s="3" t="s">
        <v>249</v>
      </c>
      <c r="B3" s="3" t="s">
        <v>250</v>
      </c>
      <c r="C3" s="3" t="s">
        <v>251</v>
      </c>
      <c r="E3" s="3" t="s">
        <v>252</v>
      </c>
      <c r="G3" s="3" t="s">
        <v>253</v>
      </c>
      <c r="I3" s="71">
        <v>0.7</v>
      </c>
      <c r="M3" s="72">
        <v>1</v>
      </c>
      <c r="P3" s="72">
        <v>1</v>
      </c>
      <c r="Q3" s="74">
        <v>0</v>
      </c>
      <c r="S3" s="72">
        <v>25</v>
      </c>
      <c r="T3" s="72">
        <v>100</v>
      </c>
      <c r="V3" s="3" t="s">
        <v>254</v>
      </c>
      <c r="X3" s="72">
        <v>10</v>
      </c>
      <c r="Y3" s="72">
        <v>1</v>
      </c>
      <c r="Z3" s="72">
        <v>0</v>
      </c>
      <c r="AA3" s="72">
        <v>0</v>
      </c>
      <c r="AB3" s="72">
        <v>0</v>
      </c>
      <c r="AD3" s="72">
        <v>500</v>
      </c>
      <c r="AE3" s="72">
        <v>500</v>
      </c>
      <c r="AG3" s="76" t="s">
        <v>255</v>
      </c>
      <c r="AH3" s="76" t="s">
        <v>256</v>
      </c>
      <c r="AI3" s="77">
        <v>1</v>
      </c>
      <c r="AJ3" s="77">
        <v>10</v>
      </c>
      <c r="AK3" s="78">
        <v>2</v>
      </c>
      <c r="AL3" s="77">
        <v>100</v>
      </c>
      <c r="AM3" s="77">
        <v>300</v>
      </c>
      <c r="AN3" s="77">
        <v>200</v>
      </c>
      <c r="AO3" s="78">
        <v>0.44</v>
      </c>
      <c r="AP3" s="74"/>
      <c r="AQ3" s="74"/>
      <c r="AR3" s="74"/>
      <c r="AS3" s="77">
        <v>0</v>
      </c>
      <c r="AT3" s="76" t="s">
        <v>257</v>
      </c>
      <c r="AU3" s="77">
        <v>0</v>
      </c>
      <c r="AV3" s="77">
        <v>0</v>
      </c>
      <c r="AX3" s="3" t="s">
        <v>258</v>
      </c>
      <c r="AY3" s="72">
        <v>300</v>
      </c>
      <c r="AZ3" s="71">
        <v>1.5</v>
      </c>
      <c r="BC3" s="72">
        <v>10</v>
      </c>
      <c r="BD3" s="72">
        <v>1</v>
      </c>
      <c r="BE3" s="72">
        <v>2</v>
      </c>
    </row>
    <row r="4" ht="19.5" customHeight="1" spans="1:57">
      <c r="A4" s="3" t="s">
        <v>259</v>
      </c>
      <c r="B4" s="3" t="s">
        <v>250</v>
      </c>
      <c r="C4" s="3" t="s">
        <v>251</v>
      </c>
      <c r="E4" s="3" t="s">
        <v>252</v>
      </c>
      <c r="G4" s="66" t="s">
        <v>260</v>
      </c>
      <c r="I4" s="71">
        <v>1.3</v>
      </c>
      <c r="M4" s="72">
        <v>2</v>
      </c>
      <c r="P4" s="72">
        <v>1</v>
      </c>
      <c r="Q4" s="74">
        <v>0</v>
      </c>
      <c r="S4" s="72">
        <v>35</v>
      </c>
      <c r="T4" s="72">
        <v>100</v>
      </c>
      <c r="V4" s="3" t="s">
        <v>254</v>
      </c>
      <c r="X4" s="72">
        <v>30</v>
      </c>
      <c r="Y4" s="72">
        <v>2</v>
      </c>
      <c r="Z4" s="72">
        <v>100</v>
      </c>
      <c r="AA4" s="72">
        <v>1</v>
      </c>
      <c r="AB4" s="72">
        <v>100</v>
      </c>
      <c r="AD4" s="72">
        <v>500</v>
      </c>
      <c r="AE4" s="72">
        <v>500</v>
      </c>
      <c r="AG4" s="76" t="s">
        <v>255</v>
      </c>
      <c r="AH4" s="76" t="s">
        <v>256</v>
      </c>
      <c r="AI4" s="77">
        <v>8</v>
      </c>
      <c r="AJ4" s="77">
        <v>21</v>
      </c>
      <c r="AK4" s="78">
        <v>1.5</v>
      </c>
      <c r="AL4" s="77">
        <v>150</v>
      </c>
      <c r="AM4" s="77">
        <v>300</v>
      </c>
      <c r="AN4" s="77">
        <v>200</v>
      </c>
      <c r="AO4" s="78">
        <v>0.44</v>
      </c>
      <c r="AP4" s="74"/>
      <c r="AQ4" s="74"/>
      <c r="AR4" s="74"/>
      <c r="AS4" s="77">
        <v>1</v>
      </c>
      <c r="AT4" s="76" t="s">
        <v>257</v>
      </c>
      <c r="AU4" s="77">
        <v>10</v>
      </c>
      <c r="AV4" s="77">
        <v>0</v>
      </c>
      <c r="AX4" s="3" t="s">
        <v>258</v>
      </c>
      <c r="AY4" s="72">
        <v>310</v>
      </c>
      <c r="AZ4" s="71">
        <v>1.2</v>
      </c>
      <c r="BC4" s="72">
        <v>20</v>
      </c>
      <c r="BD4" s="72">
        <v>3</v>
      </c>
      <c r="BE4" s="72">
        <v>10</v>
      </c>
    </row>
    <row r="5" ht="19.5" customHeight="1" spans="1:57">
      <c r="A5" s="3" t="s">
        <v>261</v>
      </c>
      <c r="B5" s="3" t="s">
        <v>250</v>
      </c>
      <c r="C5" s="3" t="s">
        <v>251</v>
      </c>
      <c r="E5" s="3" t="s">
        <v>252</v>
      </c>
      <c r="G5" s="3" t="s">
        <v>262</v>
      </c>
      <c r="I5" s="71">
        <v>1.3</v>
      </c>
      <c r="M5" s="72">
        <v>3</v>
      </c>
      <c r="P5" s="72">
        <v>1</v>
      </c>
      <c r="Q5" s="74">
        <v>0</v>
      </c>
      <c r="S5" s="72">
        <v>40</v>
      </c>
      <c r="T5" s="72">
        <v>100</v>
      </c>
      <c r="V5" s="3" t="s">
        <v>254</v>
      </c>
      <c r="X5" s="72">
        <v>70</v>
      </c>
      <c r="Y5" s="72">
        <v>3</v>
      </c>
      <c r="Z5" s="72">
        <v>200</v>
      </c>
      <c r="AA5" s="72">
        <v>10</v>
      </c>
      <c r="AB5" s="72">
        <v>200</v>
      </c>
      <c r="AD5" s="72">
        <v>500</v>
      </c>
      <c r="AE5" s="72">
        <v>500</v>
      </c>
      <c r="AG5" s="76" t="s">
        <v>255</v>
      </c>
      <c r="AH5" s="76" t="s">
        <v>256</v>
      </c>
      <c r="AI5" s="77">
        <v>15</v>
      </c>
      <c r="AJ5" s="77">
        <v>40</v>
      </c>
      <c r="AK5" s="78">
        <v>1.3</v>
      </c>
      <c r="AL5" s="77">
        <v>180</v>
      </c>
      <c r="AM5" s="77">
        <v>300</v>
      </c>
      <c r="AN5" s="77">
        <v>200</v>
      </c>
      <c r="AO5" s="78">
        <v>0.44</v>
      </c>
      <c r="AP5" s="74"/>
      <c r="AQ5" s="74"/>
      <c r="AR5" s="74"/>
      <c r="AS5" s="77">
        <v>2</v>
      </c>
      <c r="AT5" s="76" t="s">
        <v>257</v>
      </c>
      <c r="AU5" s="77">
        <v>15</v>
      </c>
      <c r="AV5" s="77">
        <v>0</v>
      </c>
      <c r="AX5" s="3" t="s">
        <v>258</v>
      </c>
      <c r="AY5" s="72">
        <v>320</v>
      </c>
      <c r="AZ5" s="71">
        <v>1</v>
      </c>
      <c r="BC5" s="72">
        <v>30</v>
      </c>
      <c r="BD5" s="72">
        <v>11</v>
      </c>
      <c r="BE5" s="72">
        <v>30</v>
      </c>
    </row>
    <row r="6" ht="21" customHeight="1" spans="1:57">
      <c r="A6" s="3" t="s">
        <v>263</v>
      </c>
      <c r="B6" s="3" t="s">
        <v>250</v>
      </c>
      <c r="C6" s="3" t="s">
        <v>251</v>
      </c>
      <c r="E6" s="3" t="s">
        <v>252</v>
      </c>
      <c r="G6" s="3" t="s">
        <v>264</v>
      </c>
      <c r="I6" s="71">
        <v>1.4</v>
      </c>
      <c r="M6" s="72">
        <v>4</v>
      </c>
      <c r="P6" s="72">
        <v>1</v>
      </c>
      <c r="Q6" s="74">
        <v>0</v>
      </c>
      <c r="S6" s="72">
        <v>60</v>
      </c>
      <c r="T6" s="72">
        <v>100</v>
      </c>
      <c r="V6" s="3" t="s">
        <v>265</v>
      </c>
      <c r="X6" s="72">
        <v>300</v>
      </c>
      <c r="Y6" s="72">
        <v>5</v>
      </c>
      <c r="Z6" s="72">
        <v>300</v>
      </c>
      <c r="AA6" s="72">
        <v>10</v>
      </c>
      <c r="AB6" s="72">
        <v>300</v>
      </c>
      <c r="AD6" s="72">
        <v>500</v>
      </c>
      <c r="AE6" s="72">
        <v>500</v>
      </c>
      <c r="AG6" s="76" t="s">
        <v>266</v>
      </c>
      <c r="AH6" s="76" t="s">
        <v>256</v>
      </c>
      <c r="AI6" s="77">
        <v>35</v>
      </c>
      <c r="AJ6" s="77">
        <v>80</v>
      </c>
      <c r="AK6" s="78">
        <v>1.1</v>
      </c>
      <c r="AL6" s="77">
        <v>500</v>
      </c>
      <c r="AM6" s="77">
        <v>300</v>
      </c>
      <c r="AN6" s="77">
        <v>300</v>
      </c>
      <c r="AO6" s="78">
        <v>0.44</v>
      </c>
      <c r="AP6" s="74" t="s">
        <v>267</v>
      </c>
      <c r="AQ6" s="74">
        <v>800</v>
      </c>
      <c r="AR6" s="74"/>
      <c r="AS6" s="77">
        <v>5</v>
      </c>
      <c r="AT6" s="76" t="s">
        <v>257</v>
      </c>
      <c r="AU6" s="77">
        <v>20</v>
      </c>
      <c r="AV6" s="77">
        <v>0</v>
      </c>
      <c r="AX6" s="3" t="s">
        <v>258</v>
      </c>
      <c r="AY6" s="72">
        <v>330</v>
      </c>
      <c r="AZ6" s="71">
        <v>1</v>
      </c>
      <c r="BC6" s="72">
        <v>50</v>
      </c>
      <c r="BD6" s="72">
        <v>31</v>
      </c>
      <c r="BE6" s="72">
        <v>60</v>
      </c>
    </row>
    <row r="7" ht="21" customHeight="1" spans="1:57">
      <c r="A7" s="3" t="s">
        <v>268</v>
      </c>
      <c r="B7" s="3" t="s">
        <v>250</v>
      </c>
      <c r="C7" s="3" t="s">
        <v>251</v>
      </c>
      <c r="E7" s="3" t="s">
        <v>252</v>
      </c>
      <c r="G7" s="3" t="s">
        <v>269</v>
      </c>
      <c r="I7" s="71">
        <v>1.6</v>
      </c>
      <c r="M7" s="72">
        <v>5</v>
      </c>
      <c r="P7" s="72">
        <v>1</v>
      </c>
      <c r="Q7" s="74">
        <v>0</v>
      </c>
      <c r="S7" s="72">
        <v>100</v>
      </c>
      <c r="T7" s="72">
        <v>100</v>
      </c>
      <c r="V7" s="3" t="s">
        <v>254</v>
      </c>
      <c r="X7" s="72">
        <v>600</v>
      </c>
      <c r="Y7" s="72">
        <v>10</v>
      </c>
      <c r="Z7" s="72">
        <v>500</v>
      </c>
      <c r="AA7" s="72">
        <v>10</v>
      </c>
      <c r="AB7" s="72">
        <v>500</v>
      </c>
      <c r="AD7" s="72">
        <v>500</v>
      </c>
      <c r="AE7" s="72">
        <v>500</v>
      </c>
      <c r="AG7" s="76" t="s">
        <v>255</v>
      </c>
      <c r="AH7" s="76" t="s">
        <v>256</v>
      </c>
      <c r="AI7" s="77">
        <v>40</v>
      </c>
      <c r="AJ7" s="77">
        <v>130</v>
      </c>
      <c r="AK7" s="78">
        <v>0.9</v>
      </c>
      <c r="AL7" s="77">
        <v>200</v>
      </c>
      <c r="AM7" s="77">
        <v>300</v>
      </c>
      <c r="AN7" s="77">
        <v>300</v>
      </c>
      <c r="AO7" s="78">
        <v>0.44</v>
      </c>
      <c r="AP7" s="74"/>
      <c r="AQ7" s="74"/>
      <c r="AR7" s="74"/>
      <c r="AS7" s="77">
        <v>10</v>
      </c>
      <c r="AT7" s="76" t="s">
        <v>257</v>
      </c>
      <c r="AU7" s="77">
        <v>20</v>
      </c>
      <c r="AV7" s="77">
        <v>0</v>
      </c>
      <c r="AX7" s="3" t="s">
        <v>258</v>
      </c>
      <c r="AY7" s="72">
        <v>350</v>
      </c>
      <c r="AZ7" s="71">
        <v>1</v>
      </c>
      <c r="BC7" s="72">
        <v>100</v>
      </c>
      <c r="BD7" s="72">
        <v>61</v>
      </c>
      <c r="BE7" s="72">
        <v>111</v>
      </c>
    </row>
    <row r="8" spans="33:48">
      <c r="AG8" s="74"/>
      <c r="AH8" s="74"/>
      <c r="AI8" s="79"/>
      <c r="AJ8" s="79"/>
      <c r="AK8" s="80"/>
      <c r="AL8" s="79"/>
      <c r="AM8" s="79"/>
      <c r="AN8" s="79"/>
      <c r="AO8" s="80"/>
      <c r="AP8" s="74"/>
      <c r="AQ8" s="74"/>
      <c r="AR8" s="74"/>
      <c r="AS8" s="79"/>
      <c r="AT8" s="74"/>
      <c r="AU8" s="79"/>
      <c r="AV8" s="7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F4"/>
  <sheetViews>
    <sheetView tabSelected="1" workbookViewId="0">
      <selection activeCell="Q6" sqref="Q6"/>
    </sheetView>
  </sheetViews>
  <sheetFormatPr defaultColWidth="9" defaultRowHeight="13.5" outlineLevelRow="3"/>
  <cols>
    <col min="1" max="1" width="22.125" style="15" customWidth="1"/>
    <col min="2" max="2" width="17.5" style="15" customWidth="1"/>
    <col min="3" max="3" width="37.75" style="1" customWidth="1"/>
    <col min="4" max="4" width="18.75" style="1" customWidth="1"/>
    <col min="5" max="5" width="19.375" style="60" customWidth="1"/>
    <col min="6" max="7" width="13.575" style="60" customWidth="1"/>
    <col min="8" max="13" width="13.575" style="61" customWidth="1"/>
    <col min="14" max="20" width="13.575" style="1" customWidth="1"/>
    <col min="21" max="21" width="52" style="1" customWidth="1"/>
    <col min="22" max="22" width="13.575" style="1" customWidth="1"/>
    <col min="23" max="23" width="14.125" style="6" customWidth="1"/>
    <col min="24" max="24" width="16.25" style="15" customWidth="1"/>
    <col min="25" max="25" width="13.575" style="15" customWidth="1"/>
    <col min="26" max="32" width="13.575" style="1" customWidth="1"/>
  </cols>
  <sheetData>
    <row r="1" ht="18.75" customHeight="1" spans="1:32">
      <c r="A1" s="62" t="s">
        <v>124</v>
      </c>
      <c r="B1" s="62" t="s">
        <v>270</v>
      </c>
      <c r="C1" s="62" t="s">
        <v>271</v>
      </c>
      <c r="D1" s="62" t="s">
        <v>272</v>
      </c>
      <c r="O1" s="62" t="s">
        <v>273</v>
      </c>
      <c r="P1" s="62" t="s">
        <v>274</v>
      </c>
      <c r="Q1" s="62" t="s">
        <v>275</v>
      </c>
      <c r="R1" s="62" t="s">
        <v>276</v>
      </c>
      <c r="S1" s="62" t="s">
        <v>277</v>
      </c>
      <c r="T1" s="62" t="s">
        <v>278</v>
      </c>
      <c r="U1" s="62" t="s">
        <v>279</v>
      </c>
      <c r="V1" s="62" t="s">
        <v>280</v>
      </c>
      <c r="W1" s="64" t="s">
        <v>281</v>
      </c>
      <c r="X1" s="62" t="s">
        <v>282</v>
      </c>
      <c r="Y1" s="62" t="s">
        <v>283</v>
      </c>
      <c r="Z1" s="62" t="s">
        <v>284</v>
      </c>
      <c r="AA1" s="62" t="s">
        <v>285</v>
      </c>
      <c r="AB1" s="62" t="s">
        <v>286</v>
      </c>
      <c r="AC1" s="62" t="s">
        <v>287</v>
      </c>
      <c r="AD1" s="62" t="s">
        <v>288</v>
      </c>
      <c r="AE1" s="62" t="s">
        <v>289</v>
      </c>
      <c r="AF1" s="62" t="s">
        <v>290</v>
      </c>
    </row>
    <row r="2" ht="18.75" customHeight="1" spans="1:31">
      <c r="A2" s="62" t="s">
        <v>137</v>
      </c>
      <c r="B2" s="62" t="s">
        <v>203</v>
      </c>
      <c r="C2" s="62" t="s">
        <v>291</v>
      </c>
      <c r="D2" s="62" t="s">
        <v>292</v>
      </c>
      <c r="E2" s="63" t="s">
        <v>293</v>
      </c>
      <c r="F2" s="63" t="s">
        <v>294</v>
      </c>
      <c r="G2" s="63" t="s">
        <v>295</v>
      </c>
      <c r="H2" s="63" t="s">
        <v>296</v>
      </c>
      <c r="I2" s="63" t="s">
        <v>297</v>
      </c>
      <c r="J2" s="63" t="s">
        <v>298</v>
      </c>
      <c r="K2" s="63" t="s">
        <v>299</v>
      </c>
      <c r="L2" s="63" t="s">
        <v>300</v>
      </c>
      <c r="M2" s="63" t="s">
        <v>301</v>
      </c>
      <c r="N2" s="62" t="s">
        <v>302</v>
      </c>
      <c r="O2" s="62" t="s">
        <v>303</v>
      </c>
      <c r="P2" s="62" t="s">
        <v>304</v>
      </c>
      <c r="Q2" s="62" t="s">
        <v>305</v>
      </c>
      <c r="R2" s="62" t="s">
        <v>306</v>
      </c>
      <c r="S2" s="62" t="s">
        <v>307</v>
      </c>
      <c r="T2" s="62" t="s">
        <v>308</v>
      </c>
      <c r="U2" s="62" t="s">
        <v>207</v>
      </c>
      <c r="V2" s="62" t="s">
        <v>309</v>
      </c>
      <c r="W2" s="64" t="s">
        <v>310</v>
      </c>
      <c r="X2" s="62" t="s">
        <v>311</v>
      </c>
      <c r="Y2" s="62" t="s">
        <v>312</v>
      </c>
      <c r="Z2" s="62" t="s">
        <v>313</v>
      </c>
      <c r="AA2" s="62" t="s">
        <v>314</v>
      </c>
      <c r="AB2" s="62" t="s">
        <v>315</v>
      </c>
      <c r="AC2" s="62" t="s">
        <v>316</v>
      </c>
      <c r="AD2" s="62" t="s">
        <v>317</v>
      </c>
      <c r="AE2" s="62" t="s">
        <v>318</v>
      </c>
    </row>
    <row r="3" ht="18.75" customHeight="1" spans="1:25">
      <c r="A3" s="62" t="s">
        <v>319</v>
      </c>
      <c r="B3" s="62" t="s">
        <v>320</v>
      </c>
      <c r="E3" s="63" t="s">
        <v>321</v>
      </c>
      <c r="F3" s="63" t="s">
        <v>322</v>
      </c>
      <c r="G3" s="63" t="s">
        <v>323</v>
      </c>
      <c r="W3" s="65">
        <v>2</v>
      </c>
      <c r="X3" s="62" t="s">
        <v>324</v>
      </c>
      <c r="Y3" s="62" t="s">
        <v>325</v>
      </c>
    </row>
    <row r="4" ht="27" customHeight="1" spans="1:26">
      <c r="A4" s="15" t="s">
        <v>326</v>
      </c>
      <c r="B4" s="62" t="s">
        <v>320</v>
      </c>
      <c r="C4" s="1" t="s">
        <v>327</v>
      </c>
      <c r="O4" s="1">
        <v>1</v>
      </c>
      <c r="P4" s="1">
        <v>0</v>
      </c>
      <c r="Q4" s="1">
        <v>1</v>
      </c>
      <c r="R4" s="1">
        <v>0</v>
      </c>
      <c r="S4" s="1">
        <v>1</v>
      </c>
      <c r="T4" s="1">
        <v>1</v>
      </c>
      <c r="U4" s="1" t="s">
        <v>328</v>
      </c>
      <c r="W4" s="6">
        <v>1</v>
      </c>
      <c r="X4" s="15">
        <v>1</v>
      </c>
      <c r="Y4" s="15">
        <v>1</v>
      </c>
      <c r="Z4" s="1" t="s">
        <v>329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F3"/>
  <sheetViews>
    <sheetView workbookViewId="0">
      <selection activeCell="A1" sqref="A1"/>
    </sheetView>
  </sheetViews>
  <sheetFormatPr defaultColWidth="9" defaultRowHeight="13.5" outlineLevelRow="2"/>
  <cols>
    <col min="1" max="2" width="8.71666666666667" style="15" customWidth="1"/>
    <col min="3" max="4" width="8.71666666666667" style="1" customWidth="1"/>
    <col min="5" max="5" width="11.15" style="60" customWidth="1"/>
    <col min="6" max="7" width="13.575" style="60" customWidth="1"/>
    <col min="8" max="13" width="13.575" style="61" customWidth="1"/>
    <col min="14" max="22" width="13.575" style="1" customWidth="1"/>
    <col min="23" max="23" width="13.575" style="6" customWidth="1"/>
    <col min="24" max="25" width="13.575" style="15" customWidth="1"/>
    <col min="26" max="32" width="13.575" style="1" customWidth="1"/>
  </cols>
  <sheetData>
    <row r="1" ht="18.75" customHeight="1" spans="1:32">
      <c r="A1" s="62" t="s">
        <v>124</v>
      </c>
      <c r="B1" s="62" t="s">
        <v>270</v>
      </c>
      <c r="C1" s="62" t="s">
        <v>271</v>
      </c>
      <c r="D1" s="62" t="s">
        <v>272</v>
      </c>
      <c r="O1" s="62" t="s">
        <v>273</v>
      </c>
      <c r="P1" s="62" t="s">
        <v>274</v>
      </c>
      <c r="Q1" s="62" t="s">
        <v>275</v>
      </c>
      <c r="R1" s="62" t="s">
        <v>276</v>
      </c>
      <c r="S1" s="62" t="s">
        <v>277</v>
      </c>
      <c r="T1" s="62" t="s">
        <v>278</v>
      </c>
      <c r="U1" s="62" t="s">
        <v>279</v>
      </c>
      <c r="V1" s="62" t="s">
        <v>280</v>
      </c>
      <c r="W1" s="64" t="s">
        <v>281</v>
      </c>
      <c r="X1" s="62" t="s">
        <v>282</v>
      </c>
      <c r="Y1" s="62" t="s">
        <v>283</v>
      </c>
      <c r="Z1" s="62" t="s">
        <v>284</v>
      </c>
      <c r="AA1" s="62" t="s">
        <v>285</v>
      </c>
      <c r="AB1" s="62" t="s">
        <v>286</v>
      </c>
      <c r="AC1" s="62" t="s">
        <v>287</v>
      </c>
      <c r="AD1" s="62" t="s">
        <v>288</v>
      </c>
      <c r="AE1" s="62" t="s">
        <v>289</v>
      </c>
      <c r="AF1" s="62" t="s">
        <v>290</v>
      </c>
    </row>
    <row r="2" ht="18.75" customHeight="1" spans="1:31">
      <c r="A2" s="62" t="s">
        <v>137</v>
      </c>
      <c r="B2" s="62" t="s">
        <v>203</v>
      </c>
      <c r="C2" s="62" t="s">
        <v>291</v>
      </c>
      <c r="D2" s="62" t="s">
        <v>292</v>
      </c>
      <c r="E2" s="63" t="s">
        <v>293</v>
      </c>
      <c r="F2" s="63" t="s">
        <v>294</v>
      </c>
      <c r="G2" s="63" t="s">
        <v>295</v>
      </c>
      <c r="H2" s="63" t="s">
        <v>296</v>
      </c>
      <c r="I2" s="63" t="s">
        <v>297</v>
      </c>
      <c r="J2" s="63" t="s">
        <v>298</v>
      </c>
      <c r="K2" s="63" t="s">
        <v>299</v>
      </c>
      <c r="L2" s="63" t="s">
        <v>300</v>
      </c>
      <c r="M2" s="63" t="s">
        <v>301</v>
      </c>
      <c r="N2" s="62" t="s">
        <v>302</v>
      </c>
      <c r="O2" s="62" t="s">
        <v>303</v>
      </c>
      <c r="P2" s="62" t="s">
        <v>304</v>
      </c>
      <c r="Q2" s="62" t="s">
        <v>305</v>
      </c>
      <c r="R2" s="62" t="s">
        <v>306</v>
      </c>
      <c r="S2" s="62" t="s">
        <v>307</v>
      </c>
      <c r="T2" s="62" t="s">
        <v>308</v>
      </c>
      <c r="U2" s="62" t="s">
        <v>207</v>
      </c>
      <c r="V2" s="62" t="s">
        <v>309</v>
      </c>
      <c r="W2" s="64" t="s">
        <v>310</v>
      </c>
      <c r="X2" s="62" t="s">
        <v>311</v>
      </c>
      <c r="Y2" s="62" t="s">
        <v>312</v>
      </c>
      <c r="Z2" s="62" t="s">
        <v>313</v>
      </c>
      <c r="AA2" s="62" t="s">
        <v>314</v>
      </c>
      <c r="AB2" s="62" t="s">
        <v>315</v>
      </c>
      <c r="AC2" s="62" t="s">
        <v>316</v>
      </c>
      <c r="AD2" s="62" t="s">
        <v>317</v>
      </c>
      <c r="AE2" s="62" t="s">
        <v>318</v>
      </c>
    </row>
    <row r="3" ht="18.75" customHeight="1" spans="1:25">
      <c r="A3" s="62" t="s">
        <v>330</v>
      </c>
      <c r="B3" s="62" t="s">
        <v>320</v>
      </c>
      <c r="E3" s="63" t="s">
        <v>321</v>
      </c>
      <c r="F3" s="63" t="s">
        <v>322</v>
      </c>
      <c r="G3" s="63" t="s">
        <v>323</v>
      </c>
      <c r="W3" s="65">
        <v>2</v>
      </c>
      <c r="X3" s="62" t="s">
        <v>324</v>
      </c>
      <c r="Y3" s="62" t="s">
        <v>325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3"/>
  <sheetViews>
    <sheetView workbookViewId="0">
      <selection activeCell="A1" sqref="A1"/>
    </sheetView>
  </sheetViews>
  <sheetFormatPr defaultColWidth="9" defaultRowHeight="13.5" outlineLevelRow="2"/>
  <cols>
    <col min="1" max="2" width="13.575" style="15" customWidth="1"/>
    <col min="3" max="4" width="13.575" style="1" customWidth="1"/>
    <col min="5" max="8" width="13.575" style="60" customWidth="1"/>
    <col min="9" max="13" width="13.575" style="61" customWidth="1"/>
    <col min="14" max="14" width="13.575" style="1" customWidth="1"/>
    <col min="15" max="15" width="13.575" style="6" customWidth="1"/>
    <col min="16" max="17" width="13.575" style="15" customWidth="1"/>
    <col min="18" max="24" width="13.575" style="1" customWidth="1"/>
  </cols>
  <sheetData>
    <row r="1" ht="18.75" customHeight="1" spans="1:24">
      <c r="A1" s="62" t="s">
        <v>124</v>
      </c>
      <c r="B1" s="62" t="s">
        <v>270</v>
      </c>
      <c r="C1" s="62" t="s">
        <v>271</v>
      </c>
      <c r="D1" s="62" t="s">
        <v>272</v>
      </c>
      <c r="O1" s="64" t="s">
        <v>281</v>
      </c>
      <c r="P1" s="62" t="s">
        <v>282</v>
      </c>
      <c r="Q1" s="62" t="s">
        <v>283</v>
      </c>
      <c r="R1" s="62" t="s">
        <v>284</v>
      </c>
      <c r="S1" s="62" t="s">
        <v>285</v>
      </c>
      <c r="T1" s="62" t="s">
        <v>286</v>
      </c>
      <c r="U1" s="62" t="s">
        <v>287</v>
      </c>
      <c r="V1" s="62" t="s">
        <v>288</v>
      </c>
      <c r="W1" s="62" t="s">
        <v>289</v>
      </c>
      <c r="X1" s="62" t="s">
        <v>290</v>
      </c>
    </row>
    <row r="2" ht="18.75" customHeight="1" spans="1:23">
      <c r="A2" s="62" t="s">
        <v>137</v>
      </c>
      <c r="B2" s="62" t="s">
        <v>203</v>
      </c>
      <c r="C2" s="62" t="s">
        <v>291</v>
      </c>
      <c r="D2" s="62" t="s">
        <v>292</v>
      </c>
      <c r="E2" s="63" t="s">
        <v>293</v>
      </c>
      <c r="F2" s="63" t="s">
        <v>294</v>
      </c>
      <c r="G2" s="63" t="s">
        <v>295</v>
      </c>
      <c r="H2" s="63" t="s">
        <v>296</v>
      </c>
      <c r="I2" s="63" t="s">
        <v>297</v>
      </c>
      <c r="J2" s="63" t="s">
        <v>298</v>
      </c>
      <c r="K2" s="63" t="s">
        <v>299</v>
      </c>
      <c r="L2" s="63" t="s">
        <v>300</v>
      </c>
      <c r="M2" s="63" t="s">
        <v>301</v>
      </c>
      <c r="N2" s="62" t="s">
        <v>302</v>
      </c>
      <c r="O2" s="64" t="s">
        <v>310</v>
      </c>
      <c r="P2" s="62" t="s">
        <v>311</v>
      </c>
      <c r="Q2" s="62" t="s">
        <v>312</v>
      </c>
      <c r="R2" s="62" t="s">
        <v>313</v>
      </c>
      <c r="S2" s="62" t="s">
        <v>314</v>
      </c>
      <c r="T2" s="62" t="s">
        <v>315</v>
      </c>
      <c r="U2" s="62" t="s">
        <v>316</v>
      </c>
      <c r="V2" s="62" t="s">
        <v>317</v>
      </c>
      <c r="W2" s="62" t="s">
        <v>318</v>
      </c>
    </row>
    <row r="3" ht="18.75" customHeight="1" spans="1:17">
      <c r="A3" s="62" t="s">
        <v>331</v>
      </c>
      <c r="B3" s="62" t="s">
        <v>332</v>
      </c>
      <c r="E3" s="63" t="s">
        <v>321</v>
      </c>
      <c r="F3" s="63" t="s">
        <v>333</v>
      </c>
      <c r="G3" s="63" t="s">
        <v>334</v>
      </c>
      <c r="H3" s="63" t="s">
        <v>335</v>
      </c>
      <c r="O3" s="65">
        <v>2</v>
      </c>
      <c r="P3" s="62" t="s">
        <v>324</v>
      </c>
      <c r="Q3" s="62" t="s">
        <v>325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M20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3.5"/>
  <cols>
    <col min="1" max="1" width="31.15" style="15" customWidth="1"/>
    <col min="2" max="2" width="10.8583333333333" style="16" customWidth="1"/>
    <col min="3" max="3" width="33.15" style="15" customWidth="1"/>
    <col min="4" max="4" width="17.15" style="15" customWidth="1"/>
    <col min="5" max="5" width="21.8583333333333" style="17" customWidth="1"/>
    <col min="6" max="6" width="22.15" style="1" customWidth="1"/>
    <col min="7" max="7" width="51.15" style="15" customWidth="1"/>
    <col min="8" max="8" width="5.15" style="15" customWidth="1"/>
    <col min="9" max="9" width="5.85833333333333" style="18" customWidth="1"/>
    <col min="10" max="10" width="5.43333333333333" style="1" customWidth="1"/>
    <col min="11" max="11" width="7.43333333333333" style="1" customWidth="1"/>
    <col min="12" max="21" width="5.43333333333333" style="5" customWidth="1"/>
    <col min="22" max="23" width="5.43333333333333" style="1" customWidth="1"/>
    <col min="24" max="24" width="10.15" style="1" customWidth="1"/>
    <col min="25" max="25" width="40.4333333333333" style="1" customWidth="1"/>
    <col min="26" max="26" width="20.15" style="19" customWidth="1"/>
    <col min="27" max="27" width="13.8583333333333" style="1" customWidth="1"/>
    <col min="28" max="28" width="29.8583333333333" style="1" customWidth="1"/>
    <col min="29" max="29" width="25.15" style="1" customWidth="1"/>
    <col min="30" max="30" width="23.0083333333333" style="1" customWidth="1"/>
    <col min="31" max="31" width="27.15" style="1" customWidth="1"/>
    <col min="32" max="32" width="29.575" style="1" customWidth="1"/>
    <col min="33" max="33" width="28.4333333333333" style="1" customWidth="1"/>
    <col min="34" max="34" width="19.8583333333333" style="1" customWidth="1"/>
    <col min="35" max="35" width="16.4333333333333" style="1" customWidth="1"/>
    <col min="36" max="38" width="19.8583333333333" style="1" customWidth="1"/>
    <col min="39" max="39" width="28.575" style="1" customWidth="1"/>
    <col min="40" max="40" width="10.4333333333333" style="17" customWidth="1"/>
    <col min="41" max="42" width="6.85833333333333" style="17" customWidth="1"/>
    <col min="43" max="43" width="6.85833333333333" style="18" customWidth="1"/>
    <col min="44" max="44" width="21.0083333333333" style="2" customWidth="1"/>
    <col min="45" max="45" width="20.4333333333333" style="2" customWidth="1"/>
    <col min="46" max="46" width="30.8583333333333" style="2" customWidth="1"/>
    <col min="47" max="54" width="6.85833333333333" style="17" customWidth="1"/>
    <col min="55" max="55" width="5.15" style="17" customWidth="1"/>
    <col min="56" max="56" width="5.85833333333333" style="17" customWidth="1"/>
    <col min="57" max="58" width="6.85833333333333" style="18" customWidth="1"/>
    <col min="59" max="59" width="6.85833333333333" style="17" customWidth="1"/>
    <col min="60" max="60" width="22.8583333333333" style="2" customWidth="1"/>
    <col min="61" max="61" width="6.85833333333333" style="17" customWidth="1"/>
    <col min="62" max="62" width="24.15" style="1" customWidth="1"/>
    <col min="63" max="63" width="12.15" style="5" customWidth="1"/>
    <col min="64" max="64" width="20.8583333333333" style="1" customWidth="1"/>
    <col min="65" max="65" width="13.0083333333333" style="5" customWidth="1"/>
  </cols>
  <sheetData>
    <row r="1" s="14" customFormat="1" ht="31.5" customHeight="1" spans="1:65">
      <c r="A1" s="20" t="s">
        <v>336</v>
      </c>
      <c r="B1" s="21" t="s">
        <v>337</v>
      </c>
      <c r="C1" s="20" t="s">
        <v>338</v>
      </c>
      <c r="D1" s="20" t="s">
        <v>339</v>
      </c>
      <c r="E1" s="22" t="s">
        <v>340</v>
      </c>
      <c r="F1" s="23" t="s">
        <v>270</v>
      </c>
      <c r="G1" s="24" t="s">
        <v>279</v>
      </c>
      <c r="H1" s="24" t="s">
        <v>341</v>
      </c>
      <c r="I1" s="32" t="s">
        <v>342</v>
      </c>
      <c r="J1" s="33" t="s">
        <v>343</v>
      </c>
      <c r="K1" s="33" t="s">
        <v>344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3"/>
      <c r="W1" s="33"/>
      <c r="X1" s="33" t="s">
        <v>345</v>
      </c>
      <c r="Y1" s="33" t="s">
        <v>346</v>
      </c>
      <c r="Z1" s="38" t="s">
        <v>347</v>
      </c>
      <c r="AA1" s="33" t="s">
        <v>348</v>
      </c>
      <c r="AB1" s="39"/>
      <c r="AC1" s="39"/>
      <c r="AD1" s="39"/>
      <c r="AE1" s="39"/>
      <c r="AF1" s="39"/>
      <c r="AG1" s="39"/>
      <c r="AH1" s="39" t="s">
        <v>349</v>
      </c>
      <c r="AI1" s="39" t="s">
        <v>350</v>
      </c>
      <c r="AJ1" s="39" t="s">
        <v>351</v>
      </c>
      <c r="AK1" s="39" t="s">
        <v>352</v>
      </c>
      <c r="AL1" s="39" t="s">
        <v>353</v>
      </c>
      <c r="AM1" s="39" t="s">
        <v>354</v>
      </c>
      <c r="AN1" s="44" t="s">
        <v>355</v>
      </c>
      <c r="AO1" s="45" t="s">
        <v>356</v>
      </c>
      <c r="AP1" s="45" t="s">
        <v>357</v>
      </c>
      <c r="AQ1" s="46" t="s">
        <v>358</v>
      </c>
      <c r="AR1" s="47" t="s">
        <v>359</v>
      </c>
      <c r="AS1" s="23" t="s">
        <v>360</v>
      </c>
      <c r="AT1" s="48" t="s">
        <v>361</v>
      </c>
      <c r="AU1" s="45" t="s">
        <v>362</v>
      </c>
      <c r="AV1" s="45" t="s">
        <v>363</v>
      </c>
      <c r="AW1" s="45" t="s">
        <v>364</v>
      </c>
      <c r="AX1" s="45" t="s">
        <v>365</v>
      </c>
      <c r="AY1" s="45" t="s">
        <v>366</v>
      </c>
      <c r="AZ1" s="45" t="s">
        <v>367</v>
      </c>
      <c r="BA1" s="45" t="s">
        <v>368</v>
      </c>
      <c r="BB1" s="45" t="s">
        <v>369</v>
      </c>
      <c r="BC1" s="22" t="s">
        <v>370</v>
      </c>
      <c r="BD1" s="22" t="s">
        <v>371</v>
      </c>
      <c r="BE1" s="52" t="s">
        <v>372</v>
      </c>
      <c r="BF1" s="53" t="s">
        <v>373</v>
      </c>
      <c r="BG1" s="22" t="s">
        <v>374</v>
      </c>
      <c r="BH1" s="48" t="s">
        <v>375</v>
      </c>
      <c r="BI1" s="22" t="s">
        <v>376</v>
      </c>
      <c r="BJ1" s="47" t="s">
        <v>377</v>
      </c>
      <c r="BK1" s="54" t="s">
        <v>378</v>
      </c>
      <c r="BL1" s="55" t="s">
        <v>379</v>
      </c>
      <c r="BM1" s="57" t="s">
        <v>380</v>
      </c>
    </row>
    <row r="2" s="14" customFormat="1" ht="36.7" customHeight="1" spans="1:65">
      <c r="A2" s="20" t="s">
        <v>381</v>
      </c>
      <c r="B2" s="21" t="s">
        <v>382</v>
      </c>
      <c r="C2" s="20"/>
      <c r="D2" s="20"/>
      <c r="E2" s="22" t="s">
        <v>383</v>
      </c>
      <c r="F2" s="23" t="s">
        <v>203</v>
      </c>
      <c r="G2" s="24" t="s">
        <v>207</v>
      </c>
      <c r="H2" s="24" t="s">
        <v>208</v>
      </c>
      <c r="I2" s="32" t="s">
        <v>209</v>
      </c>
      <c r="J2" s="33" t="s">
        <v>384</v>
      </c>
      <c r="K2" s="33" t="s">
        <v>385</v>
      </c>
      <c r="L2" s="34">
        <v>1</v>
      </c>
      <c r="M2" s="34">
        <v>2</v>
      </c>
      <c r="N2" s="34">
        <v>3</v>
      </c>
      <c r="O2" s="34">
        <v>4</v>
      </c>
      <c r="P2" s="34">
        <v>5</v>
      </c>
      <c r="Q2" s="34">
        <v>6</v>
      </c>
      <c r="R2" s="34">
        <v>7</v>
      </c>
      <c r="S2" s="34">
        <v>8</v>
      </c>
      <c r="T2" s="34">
        <v>9</v>
      </c>
      <c r="U2" s="34">
        <v>10</v>
      </c>
      <c r="V2" s="33" t="s">
        <v>302</v>
      </c>
      <c r="W2" s="33" t="s">
        <v>302</v>
      </c>
      <c r="X2" s="33" t="s">
        <v>219</v>
      </c>
      <c r="Y2" s="33" t="s">
        <v>386</v>
      </c>
      <c r="Z2" s="38" t="s">
        <v>387</v>
      </c>
      <c r="AA2" s="33" t="s">
        <v>388</v>
      </c>
      <c r="AB2" s="39" t="s">
        <v>146</v>
      </c>
      <c r="AC2" s="39" t="s">
        <v>147</v>
      </c>
      <c r="AD2" s="39" t="s">
        <v>148</v>
      </c>
      <c r="AE2" s="39" t="s">
        <v>149</v>
      </c>
      <c r="AF2" s="39" t="s">
        <v>389</v>
      </c>
      <c r="AG2" s="39" t="s">
        <v>390</v>
      </c>
      <c r="AH2" s="39"/>
      <c r="AI2" s="39"/>
      <c r="AJ2" s="39"/>
      <c r="AK2" s="39"/>
      <c r="AL2" s="39"/>
      <c r="AM2" s="39"/>
      <c r="AN2" s="44" t="s">
        <v>213</v>
      </c>
      <c r="AO2" s="45" t="s">
        <v>218</v>
      </c>
      <c r="AP2" s="45" t="s">
        <v>243</v>
      </c>
      <c r="AQ2" s="46" t="s">
        <v>244</v>
      </c>
      <c r="AR2" s="47" t="s">
        <v>245</v>
      </c>
      <c r="AS2" s="23" t="s">
        <v>242</v>
      </c>
      <c r="AT2" s="48" t="s">
        <v>227</v>
      </c>
      <c r="AU2" s="45" t="s">
        <v>238</v>
      </c>
      <c r="AV2" s="45" t="s">
        <v>240</v>
      </c>
      <c r="AW2" s="45" t="s">
        <v>220</v>
      </c>
      <c r="AX2" s="45" t="s">
        <v>221</v>
      </c>
      <c r="AY2" s="45" t="s">
        <v>222</v>
      </c>
      <c r="AZ2" s="45" t="s">
        <v>223</v>
      </c>
      <c r="BA2" s="45" t="s">
        <v>247</v>
      </c>
      <c r="BB2" s="45" t="s">
        <v>248</v>
      </c>
      <c r="BC2" s="22" t="s">
        <v>229</v>
      </c>
      <c r="BD2" s="22" t="s">
        <v>230</v>
      </c>
      <c r="BE2" s="52" t="s">
        <v>231</v>
      </c>
      <c r="BF2" s="53" t="s">
        <v>235</v>
      </c>
      <c r="BG2" s="22" t="s">
        <v>232</v>
      </c>
      <c r="BH2" s="48" t="s">
        <v>391</v>
      </c>
      <c r="BI2" s="22" t="s">
        <v>217</v>
      </c>
      <c r="BJ2" s="47" t="s">
        <v>236</v>
      </c>
      <c r="BK2" s="54" t="s">
        <v>237</v>
      </c>
      <c r="BL2" s="55" t="s">
        <v>205</v>
      </c>
      <c r="BM2" s="57" t="s">
        <v>392</v>
      </c>
    </row>
    <row r="3" ht="18.75" customHeight="1" spans="1:65">
      <c r="A3" s="25"/>
      <c r="B3" s="26"/>
      <c r="C3" s="25" t="s">
        <v>18</v>
      </c>
      <c r="D3" s="25" t="str">
        <f>SUBSTITUTE(C3,"npc_dota_hero_","")</f>
        <v>earthshaker</v>
      </c>
      <c r="E3" s="27">
        <v>1</v>
      </c>
      <c r="F3" s="28" t="s">
        <v>250</v>
      </c>
      <c r="G3" s="28" t="str">
        <f>VLOOKUP("npc_dota_hero_"&amp;$D3,__OriginalData!$A$2:$W$122,2,FALSE)</f>
        <v>models/heroes/earthshaker/earthshaker.vmdl</v>
      </c>
      <c r="H3" s="25"/>
      <c r="I3" s="35">
        <f>VLOOKUP("npc_dota_hero_"&amp;$D3,__OriginalData!$A$2:$W$122,3,FALSE)</f>
        <v>0.93000000715256</v>
      </c>
      <c r="J3" s="28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8"/>
      <c r="W3" s="28"/>
      <c r="X3" s="28" t="str">
        <f>VLOOKUP("npc_dota_hero_"&amp;$D3,__OriginalData!$A$2:$W$122,4,FALSE)</f>
        <v>Hero_Earthshaker</v>
      </c>
      <c r="Y3" s="28" t="str">
        <f>VLOOKUP("npc_dota_hero_"&amp;$D3,__OriginalData!$A$2:$W$122,5,FALSE)</f>
        <v>particles/units/heroes/hero_earthshaker</v>
      </c>
      <c r="Z3" s="40" t="str">
        <f>VLOOKUP("npc_dota_hero_"&amp;$D3,__OriginalData!$A$2:$W$122,6,FALSE)</f>
        <v>soundevents/game_sounds_heroes/game_sounds_earthshaker.vsndevts</v>
      </c>
      <c r="AA3" s="40" t="str">
        <f>VLOOKUP("npc_dota_hero_"&amp;$D3,__OriginalData!$A$2:$W$122,7,FALSE)</f>
        <v>soundevents/voscripts/game_sounds_vo_earthshaker.vsndevts</v>
      </c>
      <c r="AB3" s="41"/>
      <c r="AC3" s="40"/>
      <c r="AD3" s="40"/>
      <c r="AE3" s="42"/>
      <c r="AF3" s="40"/>
      <c r="AG3" s="40"/>
      <c r="AH3" s="40" t="str">
        <f>VLOOKUP("npc_dota_hero_"&amp;$D3,__OriginalData!$A$2:$W$122,8,FALSE)</f>
        <v>earthshaker_fissure</v>
      </c>
      <c r="AI3" s="40" t="str">
        <f>VLOOKUP("npc_dota_hero_"&amp;$D3,__OriginalData!$A$2:$W$122,9,FALSE)</f>
        <v>earthshaker_enchant_totem</v>
      </c>
      <c r="AJ3" s="40" t="str">
        <f>VLOOKUP("npc_dota_hero_"&amp;$D3,__OriginalData!$A$2:$W$122,10,FALSE)</f>
        <v>earthshaker_aftershock</v>
      </c>
      <c r="AK3" s="40" t="str">
        <f>VLOOKUP("npc_dota_hero_"&amp;$D3,__OriginalData!$A$2:$W$122,11,FALSE)</f>
        <v>generic_hidden</v>
      </c>
      <c r="AL3" s="40" t="str">
        <f>VLOOKUP("npc_dota_hero_"&amp;$D3,__OriginalData!$A$2:$W$122,12,FALSE)</f>
        <v>generic_hidden</v>
      </c>
      <c r="AM3" s="40" t="str">
        <f>VLOOKUP("npc_dota_hero_"&amp;$D3,__OriginalData!$A$2:$W$122,13,FALSE)</f>
        <v>earthshaker_echo_slam</v>
      </c>
      <c r="AN3" s="27">
        <v>1</v>
      </c>
      <c r="AO3" s="49">
        <v>200</v>
      </c>
      <c r="AP3" s="49">
        <f>VLOOKUP("npc_dota_hero_"&amp;$D3,__OriginalData!$A$2:$W$122,15,FALSE)</f>
        <v>310</v>
      </c>
      <c r="AQ3" s="50">
        <f>VLOOKUP("npc_dota_hero_"&amp;$D3,__OriginalData!$A$2:$W$122,16,FALSE)</f>
        <v>0.89999997615814</v>
      </c>
      <c r="AR3" s="40" t="str">
        <f>IF(VLOOKUP("npc_dota_hero_"&amp;$D3,__OriginalData!$A$2:$W$122,17,FALSE)="nil","",VLOOKUP("npc_dota_hero_"&amp;$D3,__OriginalData!$A$2:$W$122,17,FALSE))</f>
        <v/>
      </c>
      <c r="AS3" s="40" t="s">
        <v>258</v>
      </c>
      <c r="AT3" s="40" t="str">
        <f>VLOOKUP("npc_dota_hero_"&amp;$D3,__OriginalData!$A$2:$W$122,19,FALSE)</f>
        <v>DOTA_UNIT_CAP_MELEE_ATTACK</v>
      </c>
      <c r="AU3" s="27">
        <v>5</v>
      </c>
      <c r="AV3" s="27">
        <v>0</v>
      </c>
      <c r="AW3" s="27">
        <v>500</v>
      </c>
      <c r="AX3" s="27">
        <v>0</v>
      </c>
      <c r="AY3" s="27">
        <v>100</v>
      </c>
      <c r="AZ3" s="27">
        <v>0</v>
      </c>
      <c r="BA3" s="27">
        <v>0</v>
      </c>
      <c r="BB3" s="27">
        <v>0</v>
      </c>
      <c r="BC3" s="27">
        <v>50</v>
      </c>
      <c r="BD3" s="27">
        <v>60</v>
      </c>
      <c r="BE3" s="50">
        <v>1.5</v>
      </c>
      <c r="BF3" s="50">
        <f>VLOOKUP("npc_dota_hero_"&amp;$D3,__OriginalData!$A$2:$W$122,20,FALSE)</f>
        <v>0.46700000762939</v>
      </c>
      <c r="BG3" s="49">
        <f>VLOOKUP("npc_dota_hero_"&amp;$D3,__OriginalData!$A$2:$W$122,21,FALSE)</f>
        <v>150</v>
      </c>
      <c r="BH3" s="40" t="s">
        <v>393</v>
      </c>
      <c r="BI3" s="27">
        <v>70</v>
      </c>
      <c r="BJ3" s="40" t="str">
        <f>IF(VLOOKUP("npc_dota_hero_"&amp;$D3,__OriginalData!$A$2:$W$122,22,FALSE)="nil","",VLOOKUP("npc_dota_hero_"&amp;$D3,__OriginalData!$A$2:$W$122,22,FALSE))</f>
        <v/>
      </c>
      <c r="BK3" s="49">
        <f>IF(VLOOKUP("npc_dota_hero_"&amp;$D3,__OriginalData!$A$2:$W$122,23,FALSE)="nil","",VLOOKUP("npc_dota_hero_"&amp;$D3,__OriginalData!$A$2:$W$122,23,FALSE))</f>
        <v>0</v>
      </c>
      <c r="BM3" s="58">
        <v>1</v>
      </c>
    </row>
    <row r="4" ht="18.75" customHeight="1" spans="1:65">
      <c r="A4" s="25" t="s">
        <v>394</v>
      </c>
      <c r="B4" s="26">
        <v>1</v>
      </c>
      <c r="C4" s="25" t="str">
        <f>C3&amp;"_1"</f>
        <v>npc_dota_hero_earthshaker_1</v>
      </c>
      <c r="D4" s="25" t="str">
        <f>D3</f>
        <v>earthshaker</v>
      </c>
      <c r="E4" s="27">
        <v>1</v>
      </c>
      <c r="F4" s="28" t="s">
        <v>250</v>
      </c>
      <c r="G4" s="28" t="str">
        <f>VLOOKUP("npc_dota_hero_"&amp;$D4,__OriginalData!$A$2:$W$122,2,FALSE)</f>
        <v>models/heroes/earthshaker/earthshaker.vmdl</v>
      </c>
      <c r="H4" s="25"/>
      <c r="I4" s="35">
        <v>0.85</v>
      </c>
      <c r="J4" s="28"/>
      <c r="K4" s="28"/>
      <c r="L4" s="36">
        <v>123</v>
      </c>
      <c r="M4" s="36">
        <v>223</v>
      </c>
      <c r="N4" s="30"/>
      <c r="O4" s="30"/>
      <c r="P4" s="30"/>
      <c r="Q4" s="27"/>
      <c r="R4" s="27"/>
      <c r="S4" s="27"/>
      <c r="T4" s="27"/>
      <c r="U4" s="27"/>
      <c r="V4" s="28"/>
      <c r="W4" s="28"/>
      <c r="X4" s="28" t="str">
        <f>VLOOKUP("npc_dota_hero_"&amp;$D4,__OriginalData!$A$2:$W$122,4,FALSE)</f>
        <v>Hero_Earthshaker</v>
      </c>
      <c r="Y4" s="28" t="str">
        <f>VLOOKUP("npc_dota_hero_"&amp;$D4,__OriginalData!$A$2:$W$122,5,FALSE)</f>
        <v>particles/units/heroes/hero_earthshaker</v>
      </c>
      <c r="Z4" s="40" t="str">
        <f>VLOOKUP("npc_dota_hero_"&amp;$D4,__OriginalData!$A$2:$W$122,6,FALSE)</f>
        <v>soundevents/game_sounds_heroes/game_sounds_earthshaker.vsndevts</v>
      </c>
      <c r="AA4" s="40" t="str">
        <f>VLOOKUP("npc_dota_hero_"&amp;$D4,__OriginalData!$A$2:$W$122,7,FALSE)</f>
        <v>soundevents/voscripts/game_sounds_vo_earthshaker.vsndevts</v>
      </c>
      <c r="AB4" s="28"/>
      <c r="AC4" s="40"/>
      <c r="AD4" s="40"/>
      <c r="AE4" s="42"/>
      <c r="AF4" s="40"/>
      <c r="AG4" s="40"/>
      <c r="AH4" s="40" t="str">
        <f>VLOOKUP("npc_dota_hero_"&amp;$D4,__OriginalData!$A$2:$W$122,8,FALSE)</f>
        <v>earthshaker_fissure</v>
      </c>
      <c r="AI4" s="40" t="str">
        <f>VLOOKUP("npc_dota_hero_"&amp;$D4,__OriginalData!$A$2:$W$122,9,FALSE)</f>
        <v>earthshaker_enchant_totem</v>
      </c>
      <c r="AJ4" s="40" t="str">
        <f>VLOOKUP("npc_dota_hero_"&amp;$D4,__OriginalData!$A$2:$W$122,10,FALSE)</f>
        <v>earthshaker_aftershock</v>
      </c>
      <c r="AK4" s="40" t="str">
        <f>VLOOKUP("npc_dota_hero_"&amp;$D4,__OriginalData!$A$2:$W$122,11,FALSE)</f>
        <v>generic_hidden</v>
      </c>
      <c r="AL4" s="40" t="str">
        <f>VLOOKUP("npc_dota_hero_"&amp;$D4,__OriginalData!$A$2:$W$122,12,FALSE)</f>
        <v>generic_hidden</v>
      </c>
      <c r="AM4" s="40" t="str">
        <f>VLOOKUP("npc_dota_hero_"&amp;$D4,__OriginalData!$A$2:$W$122,13,FALSE)</f>
        <v>earthshaker_echo_slam</v>
      </c>
      <c r="AN4" s="27">
        <v>1</v>
      </c>
      <c r="AO4" s="27">
        <f>AO3</f>
        <v>200</v>
      </c>
      <c r="AP4" s="49">
        <f>VLOOKUP("npc_dota_hero_"&amp;$D4,__OriginalData!$A$2:$W$122,15,FALSE)</f>
        <v>310</v>
      </c>
      <c r="AQ4" s="50">
        <f>VLOOKUP("npc_dota_hero_"&amp;$D4,__OriginalData!$A$2:$W$122,16,FALSE)</f>
        <v>0.89999997615814</v>
      </c>
      <c r="AR4" s="40" t="str">
        <f>IF(VLOOKUP("npc_dota_hero_"&amp;$D4,__OriginalData!$A$2:$W$122,17,FALSE)="nil","",VLOOKUP("npc_dota_hero_"&amp;$D4,__OriginalData!$A$2:$W$122,17,FALSE))</f>
        <v/>
      </c>
      <c r="AS4" s="40" t="s">
        <v>258</v>
      </c>
      <c r="AT4" s="40" t="str">
        <f>VLOOKUP("npc_dota_hero_"&amp;$D4,__OriginalData!$A$2:$W$122,19,FALSE)</f>
        <v>DOTA_UNIT_CAP_MELEE_ATTACK</v>
      </c>
      <c r="AU4" s="27">
        <v>5</v>
      </c>
      <c r="AV4" s="27">
        <v>0</v>
      </c>
      <c r="AW4" s="27">
        <v>500</v>
      </c>
      <c r="AX4" s="27">
        <v>0</v>
      </c>
      <c r="AY4" s="27">
        <v>100</v>
      </c>
      <c r="AZ4" s="27">
        <v>0</v>
      </c>
      <c r="BA4" s="27">
        <v>0</v>
      </c>
      <c r="BB4" s="27">
        <v>0</v>
      </c>
      <c r="BC4" s="27">
        <f>BC3</f>
        <v>50</v>
      </c>
      <c r="BD4" s="27">
        <f>BD3</f>
        <v>60</v>
      </c>
      <c r="BE4" s="50">
        <v>1.5</v>
      </c>
      <c r="BF4" s="50">
        <f>VLOOKUP("npc_dota_hero_"&amp;$D4,__OriginalData!$A$2:$W$122,20,FALSE)</f>
        <v>0.46700000762939</v>
      </c>
      <c r="BG4" s="49">
        <f>VLOOKUP("npc_dota_hero_"&amp;$D4,__OriginalData!$A$2:$W$122,21,FALSE)</f>
        <v>150</v>
      </c>
      <c r="BH4" s="40" t="s">
        <v>393</v>
      </c>
      <c r="BI4" s="27">
        <v>70</v>
      </c>
      <c r="BJ4" s="40" t="str">
        <f>IF(VLOOKUP("npc_dota_hero_"&amp;$D4,__OriginalData!$A$2:$W$122,22,FALSE)="nil","",VLOOKUP("npc_dota_hero_"&amp;$D4,__OriginalData!$A$2:$W$122,22,FALSE))</f>
        <v/>
      </c>
      <c r="BK4" s="49">
        <f>IF(VLOOKUP("npc_dota_hero_"&amp;$D4,__OriginalData!$A$2:$W$122,23,FALSE)="nil","",VLOOKUP("npc_dota_hero_"&amp;$D4,__OriginalData!$A$2:$W$122,23,FALSE))</f>
        <v>0</v>
      </c>
      <c r="BL4" s="56"/>
      <c r="BM4" s="59">
        <v>1</v>
      </c>
    </row>
    <row r="5" ht="18.75" customHeight="1" spans="1:61">
      <c r="A5" s="29"/>
      <c r="B5" s="30"/>
      <c r="C5" s="29"/>
      <c r="D5" s="29"/>
      <c r="E5" s="31"/>
      <c r="G5" s="29"/>
      <c r="H5" s="29"/>
      <c r="I5" s="37"/>
      <c r="Z5" s="43"/>
      <c r="AN5" s="31"/>
      <c r="AO5" s="31"/>
      <c r="AP5" s="31"/>
      <c r="AQ5" s="37"/>
      <c r="AR5" s="51"/>
      <c r="AS5" s="51"/>
      <c r="AT5" s="5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7"/>
      <c r="BF5" s="37"/>
      <c r="BG5" s="31"/>
      <c r="BH5" s="51"/>
      <c r="BI5" s="31"/>
    </row>
    <row r="6" ht="18.75" customHeight="1" spans="1:61">
      <c r="A6" s="29"/>
      <c r="B6" s="30"/>
      <c r="C6" s="29"/>
      <c r="D6" s="29"/>
      <c r="E6" s="31"/>
      <c r="G6" s="29"/>
      <c r="H6" s="29"/>
      <c r="I6" s="37"/>
      <c r="Z6" s="43"/>
      <c r="AN6" s="31"/>
      <c r="AO6" s="31"/>
      <c r="AP6" s="31"/>
      <c r="AQ6" s="37"/>
      <c r="AR6" s="51"/>
      <c r="AS6" s="51"/>
      <c r="AT6" s="5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7"/>
      <c r="BF6" s="37"/>
      <c r="BG6" s="31"/>
      <c r="BH6" s="51"/>
      <c r="BI6" s="31"/>
    </row>
    <row r="7" ht="18.75" customHeight="1" spans="1:61">
      <c r="A7" s="29"/>
      <c r="B7" s="30"/>
      <c r="C7" s="29"/>
      <c r="D7" s="29"/>
      <c r="E7" s="31"/>
      <c r="G7" s="29"/>
      <c r="H7" s="29"/>
      <c r="I7" s="37"/>
      <c r="Z7" s="43"/>
      <c r="AN7" s="31"/>
      <c r="AO7" s="31"/>
      <c r="AP7" s="31"/>
      <c r="AQ7" s="37"/>
      <c r="AR7" s="51"/>
      <c r="AS7" s="51"/>
      <c r="AT7" s="5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7"/>
      <c r="BF7" s="37"/>
      <c r="BG7" s="31"/>
      <c r="BH7" s="51"/>
      <c r="BI7" s="31"/>
    </row>
    <row r="8" ht="18.75" customHeight="1" spans="1:61">
      <c r="A8" s="29"/>
      <c r="B8" s="30"/>
      <c r="C8" s="29"/>
      <c r="D8" s="29"/>
      <c r="E8" s="31"/>
      <c r="G8" s="29"/>
      <c r="H8" s="29"/>
      <c r="I8" s="37"/>
      <c r="Z8" s="43"/>
      <c r="AN8" s="31"/>
      <c r="AO8" s="31"/>
      <c r="AP8" s="31"/>
      <c r="AQ8" s="37"/>
      <c r="AR8" s="51"/>
      <c r="AS8" s="51"/>
      <c r="AT8" s="5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7"/>
      <c r="BF8" s="37"/>
      <c r="BG8" s="31"/>
      <c r="BH8" s="51"/>
      <c r="BI8" s="31"/>
    </row>
    <row r="9" ht="18.75" customHeight="1" spans="1:61">
      <c r="A9" s="29"/>
      <c r="B9" s="30"/>
      <c r="C9" s="29"/>
      <c r="D9" s="29"/>
      <c r="E9" s="31"/>
      <c r="G9" s="29"/>
      <c r="H9" s="29"/>
      <c r="I9" s="37"/>
      <c r="Z9" s="43"/>
      <c r="AN9" s="31"/>
      <c r="AO9" s="31"/>
      <c r="AP9" s="31"/>
      <c r="AQ9" s="37"/>
      <c r="AR9" s="51"/>
      <c r="AS9" s="51"/>
      <c r="AT9" s="5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7"/>
      <c r="BF9" s="37"/>
      <c r="BG9" s="31"/>
      <c r="BH9" s="51"/>
      <c r="BI9" s="31"/>
    </row>
    <row r="10" ht="18.75" customHeight="1" spans="1:61">
      <c r="A10" s="29"/>
      <c r="B10" s="30"/>
      <c r="C10" s="29"/>
      <c r="D10" s="29"/>
      <c r="E10" s="31"/>
      <c r="G10" s="29"/>
      <c r="H10" s="29"/>
      <c r="I10" s="37"/>
      <c r="Z10" s="43"/>
      <c r="AN10" s="31"/>
      <c r="AO10" s="31"/>
      <c r="AP10" s="31"/>
      <c r="AQ10" s="37"/>
      <c r="AR10" s="51"/>
      <c r="AS10" s="51"/>
      <c r="AT10" s="5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7"/>
      <c r="BF10" s="37"/>
      <c r="BG10" s="31"/>
      <c r="BH10" s="51"/>
      <c r="BI10" s="31"/>
    </row>
    <row r="11" ht="18.75" customHeight="1" spans="1:61">
      <c r="A11" s="29"/>
      <c r="B11" s="30"/>
      <c r="C11" s="29"/>
      <c r="D11" s="29"/>
      <c r="E11" s="31"/>
      <c r="G11" s="29"/>
      <c r="H11" s="29"/>
      <c r="I11" s="37"/>
      <c r="Z11" s="43"/>
      <c r="AN11" s="31"/>
      <c r="AO11" s="31"/>
      <c r="AP11" s="31"/>
      <c r="AQ11" s="37"/>
      <c r="AR11" s="51"/>
      <c r="AS11" s="51"/>
      <c r="AT11" s="5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7"/>
      <c r="BF11" s="37"/>
      <c r="BG11" s="31"/>
      <c r="BH11" s="51"/>
      <c r="BI11" s="31"/>
    </row>
    <row r="12" ht="18.75" customHeight="1" spans="1:61">
      <c r="A12" s="29"/>
      <c r="B12" s="30"/>
      <c r="C12" s="29"/>
      <c r="D12" s="29"/>
      <c r="E12" s="31"/>
      <c r="G12" s="29"/>
      <c r="H12" s="29"/>
      <c r="I12" s="37"/>
      <c r="Z12" s="43"/>
      <c r="AN12" s="31"/>
      <c r="AO12" s="31"/>
      <c r="AP12" s="31"/>
      <c r="AQ12" s="37"/>
      <c r="AR12" s="51"/>
      <c r="AS12" s="51"/>
      <c r="AT12" s="5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7"/>
      <c r="BF12" s="37"/>
      <c r="BG12" s="31"/>
      <c r="BH12" s="51"/>
      <c r="BI12" s="31"/>
    </row>
    <row r="13" ht="18.75" customHeight="1" spans="1:61">
      <c r="A13" s="29"/>
      <c r="B13" s="30"/>
      <c r="C13" s="29"/>
      <c r="D13" s="29"/>
      <c r="E13" s="31"/>
      <c r="G13" s="29"/>
      <c r="H13" s="29"/>
      <c r="I13" s="37"/>
      <c r="Z13" s="43"/>
      <c r="AN13" s="31"/>
      <c r="AO13" s="31"/>
      <c r="AP13" s="31"/>
      <c r="AQ13" s="37"/>
      <c r="AR13" s="51"/>
      <c r="AS13" s="51"/>
      <c r="AT13" s="5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7"/>
      <c r="BF13" s="37"/>
      <c r="BG13" s="31"/>
      <c r="BH13" s="51"/>
      <c r="BI13" s="31"/>
    </row>
    <row r="14" ht="18.75" customHeight="1" spans="1:61">
      <c r="A14" s="29"/>
      <c r="B14" s="30"/>
      <c r="C14" s="29"/>
      <c r="D14" s="29"/>
      <c r="E14" s="31"/>
      <c r="G14" s="29"/>
      <c r="H14" s="29"/>
      <c r="I14" s="37"/>
      <c r="Z14" s="43"/>
      <c r="AN14" s="31"/>
      <c r="AO14" s="31"/>
      <c r="AP14" s="31"/>
      <c r="AQ14" s="37"/>
      <c r="AR14" s="51"/>
      <c r="AS14" s="51"/>
      <c r="AT14" s="5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7"/>
      <c r="BF14" s="37"/>
      <c r="BG14" s="31"/>
      <c r="BH14" s="51"/>
      <c r="BI14" s="31"/>
    </row>
    <row r="15" ht="18.75" customHeight="1" spans="1:61">
      <c r="A15" s="29"/>
      <c r="B15" s="30"/>
      <c r="C15" s="29"/>
      <c r="D15" s="29"/>
      <c r="E15" s="31"/>
      <c r="G15" s="29"/>
      <c r="H15" s="29"/>
      <c r="I15" s="37"/>
      <c r="Z15" s="43"/>
      <c r="AN15" s="31"/>
      <c r="AO15" s="31"/>
      <c r="AP15" s="31"/>
      <c r="AQ15" s="37"/>
      <c r="AR15" s="51"/>
      <c r="AS15" s="51"/>
      <c r="AT15" s="5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7"/>
      <c r="BF15" s="37"/>
      <c r="BG15" s="31"/>
      <c r="BH15" s="51"/>
      <c r="BI15" s="31"/>
    </row>
    <row r="16" ht="18.75" customHeight="1" spans="1:61">
      <c r="A16" s="29"/>
      <c r="B16" s="30"/>
      <c r="C16" s="29"/>
      <c r="D16" s="29"/>
      <c r="E16" s="31"/>
      <c r="G16" s="29"/>
      <c r="H16" s="29"/>
      <c r="I16" s="37"/>
      <c r="Z16" s="43"/>
      <c r="AN16" s="31"/>
      <c r="AO16" s="31"/>
      <c r="AP16" s="31"/>
      <c r="AQ16" s="37"/>
      <c r="AR16" s="51"/>
      <c r="AS16" s="51"/>
      <c r="AT16" s="5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7"/>
      <c r="BF16" s="37"/>
      <c r="BG16" s="31"/>
      <c r="BH16" s="51"/>
      <c r="BI16" s="31"/>
    </row>
    <row r="17" ht="18.75" customHeight="1" spans="1:61">
      <c r="A17" s="29"/>
      <c r="B17" s="30"/>
      <c r="C17" s="29"/>
      <c r="D17" s="29"/>
      <c r="E17" s="31"/>
      <c r="G17" s="29"/>
      <c r="H17" s="29"/>
      <c r="I17" s="37"/>
      <c r="Z17" s="43"/>
      <c r="AN17" s="31"/>
      <c r="AO17" s="31"/>
      <c r="AP17" s="31"/>
      <c r="AQ17" s="37"/>
      <c r="AR17" s="51"/>
      <c r="AS17" s="51"/>
      <c r="AT17" s="5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7"/>
      <c r="BF17" s="37"/>
      <c r="BG17" s="31"/>
      <c r="BH17" s="51"/>
      <c r="BI17" s="31"/>
    </row>
    <row r="18" ht="18.75" customHeight="1" spans="1:61">
      <c r="A18" s="29"/>
      <c r="B18" s="30"/>
      <c r="C18" s="29"/>
      <c r="D18" s="29"/>
      <c r="E18" s="31"/>
      <c r="G18" s="29"/>
      <c r="H18" s="29"/>
      <c r="I18" s="37"/>
      <c r="Z18" s="43"/>
      <c r="AN18" s="31"/>
      <c r="AO18" s="31"/>
      <c r="AP18" s="31"/>
      <c r="AQ18" s="37"/>
      <c r="AR18" s="51"/>
      <c r="AS18" s="51"/>
      <c r="AT18" s="5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7"/>
      <c r="BF18" s="37"/>
      <c r="BG18" s="31"/>
      <c r="BH18" s="51"/>
      <c r="BI18" s="31"/>
    </row>
    <row r="19" ht="18.75" customHeight="1" spans="1:61">
      <c r="A19" s="29"/>
      <c r="B19" s="30"/>
      <c r="C19" s="29"/>
      <c r="D19" s="29"/>
      <c r="E19" s="31"/>
      <c r="G19" s="29"/>
      <c r="H19" s="29"/>
      <c r="I19" s="37"/>
      <c r="Z19" s="43"/>
      <c r="AN19" s="31"/>
      <c r="AO19" s="31"/>
      <c r="AP19" s="31"/>
      <c r="AQ19" s="37"/>
      <c r="AR19" s="51"/>
      <c r="AS19" s="51"/>
      <c r="AT19" s="5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7"/>
      <c r="BF19" s="37"/>
      <c r="BG19" s="31"/>
      <c r="BH19" s="51"/>
      <c r="BI19" s="31"/>
    </row>
    <row r="20" ht="18.75" customHeight="1" spans="1:61">
      <c r="A20" s="29"/>
      <c r="B20" s="30"/>
      <c r="C20" s="29"/>
      <c r="D20" s="29"/>
      <c r="E20" s="31"/>
      <c r="G20" s="29"/>
      <c r="H20" s="29"/>
      <c r="I20" s="37"/>
      <c r="Z20" s="43"/>
      <c r="AN20" s="31"/>
      <c r="AO20" s="31"/>
      <c r="AP20" s="31"/>
      <c r="AQ20" s="37"/>
      <c r="AR20" s="51"/>
      <c r="AS20" s="51"/>
      <c r="AT20" s="5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7"/>
      <c r="BF20" s="37"/>
      <c r="BG20" s="31"/>
      <c r="BH20" s="51"/>
      <c r="BI20" s="3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122"/>
  <sheetViews>
    <sheetView workbookViewId="0">
      <selection activeCell="A1" sqref="A1"/>
    </sheetView>
  </sheetViews>
  <sheetFormatPr defaultColWidth="9" defaultRowHeight="13.5"/>
  <cols>
    <col min="1" max="1" width="31.15" style="1" customWidth="1"/>
    <col min="2" max="2" width="42.8583333333333" style="1" customWidth="1"/>
    <col min="3" max="3" width="9.00833333333333" style="4" customWidth="1"/>
    <col min="4" max="4" width="16.4333333333333" style="5" customWidth="1"/>
    <col min="5" max="7" width="13.575" style="1" customWidth="1"/>
    <col min="8" max="8" width="20.8583333333333" style="1" customWidth="1"/>
    <col min="9" max="9" width="22.15" style="1" customWidth="1"/>
    <col min="10" max="10" width="18.15" style="1" customWidth="1"/>
    <col min="11" max="11" width="17.8583333333333" style="1" customWidth="1"/>
    <col min="12" max="12" width="15.0083333333333" style="1" customWidth="1"/>
    <col min="13" max="13" width="15.15" style="1" customWidth="1"/>
    <col min="14" max="14" width="13.575" style="5" customWidth="1"/>
    <col min="15" max="15" width="13.575" style="6" customWidth="1"/>
    <col min="16" max="16" width="13.575" style="7" customWidth="1"/>
    <col min="17" max="17" width="13.575" style="5" customWidth="1"/>
    <col min="18" max="19" width="13.575" style="1" customWidth="1"/>
    <col min="20" max="20" width="13.575" style="7" customWidth="1"/>
    <col min="21" max="21" width="13.575" style="6" customWidth="1"/>
    <col min="22" max="22" width="13.575" style="1" customWidth="1"/>
    <col min="23" max="23" width="13.575" style="6" customWidth="1"/>
    <col min="24" max="24" width="13.575" style="7" customWidth="1"/>
  </cols>
  <sheetData>
    <row r="1" ht="18.75" customHeight="1" spans="1:13">
      <c r="A1" s="1" t="s">
        <v>395</v>
      </c>
      <c r="D1" s="8" t="s">
        <v>395</v>
      </c>
      <c r="H1" s="1" t="s">
        <v>396</v>
      </c>
      <c r="I1" s="1" t="s">
        <v>397</v>
      </c>
      <c r="J1" s="1" t="s">
        <v>398</v>
      </c>
      <c r="M1" s="1" t="s">
        <v>399</v>
      </c>
    </row>
    <row r="2" ht="18.75" customHeight="1" spans="1:24">
      <c r="A2" s="1" t="s">
        <v>77</v>
      </c>
      <c r="B2" s="1" t="s">
        <v>400</v>
      </c>
      <c r="C2" s="9">
        <v>0.79000002145767</v>
      </c>
      <c r="D2" s="8" t="s">
        <v>401</v>
      </c>
      <c r="E2" s="1" t="s">
        <v>402</v>
      </c>
      <c r="F2" s="1" t="s">
        <v>403</v>
      </c>
      <c r="G2" s="1" t="s">
        <v>404</v>
      </c>
      <c r="H2" s="1" t="s">
        <v>405</v>
      </c>
      <c r="I2" s="1" t="s">
        <v>406</v>
      </c>
      <c r="J2" s="1" t="s">
        <v>407</v>
      </c>
      <c r="K2" s="1" t="s">
        <v>408</v>
      </c>
      <c r="L2" s="1" t="s">
        <v>408</v>
      </c>
      <c r="M2" s="1" t="s">
        <v>409</v>
      </c>
      <c r="N2" s="8" t="s">
        <v>410</v>
      </c>
      <c r="O2" s="11">
        <v>325</v>
      </c>
      <c r="P2" s="12">
        <v>0.5</v>
      </c>
      <c r="Q2" s="8" t="s">
        <v>410</v>
      </c>
      <c r="R2" s="1" t="s">
        <v>410</v>
      </c>
      <c r="S2" s="1" t="s">
        <v>266</v>
      </c>
      <c r="T2" s="12">
        <v>0.33000001311302</v>
      </c>
      <c r="U2" s="11">
        <v>550</v>
      </c>
      <c r="V2" s="1" t="s">
        <v>411</v>
      </c>
      <c r="W2" s="11">
        <v>900</v>
      </c>
      <c r="X2" s="12">
        <v>1.7000000476837</v>
      </c>
    </row>
    <row r="3" ht="18.75" customHeight="1" spans="1:24">
      <c r="A3" s="1" t="s">
        <v>67</v>
      </c>
      <c r="B3" s="1" t="s">
        <v>412</v>
      </c>
      <c r="C3" s="9">
        <v>0.93000000715256</v>
      </c>
      <c r="D3" s="8" t="s">
        <v>413</v>
      </c>
      <c r="E3" s="1" t="s">
        <v>414</v>
      </c>
      <c r="F3" s="1" t="s">
        <v>415</v>
      </c>
      <c r="G3" s="1" t="s">
        <v>416</v>
      </c>
      <c r="H3" s="1" t="s">
        <v>417</v>
      </c>
      <c r="I3" s="1" t="s">
        <v>418</v>
      </c>
      <c r="J3" s="1" t="s">
        <v>419</v>
      </c>
      <c r="K3" s="1" t="s">
        <v>408</v>
      </c>
      <c r="L3" s="1" t="s">
        <v>408</v>
      </c>
      <c r="M3" s="1" t="s">
        <v>420</v>
      </c>
      <c r="N3" s="8" t="s">
        <v>410</v>
      </c>
      <c r="O3" s="11">
        <v>310</v>
      </c>
      <c r="P3" s="12">
        <v>0.5</v>
      </c>
      <c r="Q3" s="8" t="s">
        <v>410</v>
      </c>
      <c r="R3" s="1" t="s">
        <v>410</v>
      </c>
      <c r="S3" s="1" t="s">
        <v>266</v>
      </c>
      <c r="T3" s="12">
        <v>0.56000000238419</v>
      </c>
      <c r="U3" s="11">
        <v>600</v>
      </c>
      <c r="V3" s="1" t="s">
        <v>421</v>
      </c>
      <c r="W3" s="11">
        <v>1000</v>
      </c>
      <c r="X3" s="12">
        <v>1.7000000476837</v>
      </c>
    </row>
    <row r="4" ht="18.75" customHeight="1" spans="1:24">
      <c r="A4" s="1" t="s">
        <v>17</v>
      </c>
      <c r="B4" s="1" t="s">
        <v>422</v>
      </c>
      <c r="C4" s="9">
        <v>0.97000002861023</v>
      </c>
      <c r="D4" s="8" t="s">
        <v>423</v>
      </c>
      <c r="E4" s="1" t="s">
        <v>424</v>
      </c>
      <c r="F4" s="1" t="s">
        <v>425</v>
      </c>
      <c r="G4" s="1" t="s">
        <v>426</v>
      </c>
      <c r="H4" s="1" t="s">
        <v>427</v>
      </c>
      <c r="I4" s="1" t="s">
        <v>428</v>
      </c>
      <c r="J4" s="1" t="s">
        <v>429</v>
      </c>
      <c r="K4" s="1" t="s">
        <v>408</v>
      </c>
      <c r="L4" s="1" t="s">
        <v>408</v>
      </c>
      <c r="M4" s="1" t="s">
        <v>430</v>
      </c>
      <c r="N4" s="8" t="s">
        <v>410</v>
      </c>
      <c r="O4" s="11">
        <v>285</v>
      </c>
      <c r="P4" s="12">
        <v>0.69999998807907</v>
      </c>
      <c r="Q4" s="11">
        <v>0</v>
      </c>
      <c r="R4" s="1" t="s">
        <v>410</v>
      </c>
      <c r="S4" s="1" t="s">
        <v>266</v>
      </c>
      <c r="T4" s="12">
        <v>0.64999997615814</v>
      </c>
      <c r="U4" s="11">
        <v>625</v>
      </c>
      <c r="V4" s="1" t="s">
        <v>431</v>
      </c>
      <c r="W4" s="11">
        <v>1250</v>
      </c>
      <c r="X4" s="12">
        <v>1.7000000476837</v>
      </c>
    </row>
    <row r="5" ht="18.75" customHeight="1" spans="1:24">
      <c r="A5" s="1" t="s">
        <v>38</v>
      </c>
      <c r="B5" s="1" t="s">
        <v>432</v>
      </c>
      <c r="C5" s="9">
        <v>0.74000000953674</v>
      </c>
      <c r="D5" s="8" t="s">
        <v>433</v>
      </c>
      <c r="E5" s="1" t="s">
        <v>434</v>
      </c>
      <c r="F5" s="1" t="s">
        <v>435</v>
      </c>
      <c r="G5" s="1" t="s">
        <v>436</v>
      </c>
      <c r="H5" s="1" t="s">
        <v>437</v>
      </c>
      <c r="I5" s="1" t="s">
        <v>438</v>
      </c>
      <c r="J5" s="1" t="s">
        <v>439</v>
      </c>
      <c r="K5" s="1" t="s">
        <v>408</v>
      </c>
      <c r="L5" s="1" t="s">
        <v>408</v>
      </c>
      <c r="M5" s="1" t="s">
        <v>440</v>
      </c>
      <c r="N5" s="8" t="s">
        <v>410</v>
      </c>
      <c r="O5" s="11">
        <v>330</v>
      </c>
      <c r="P5" s="12">
        <v>0.5</v>
      </c>
      <c r="Q5" s="8" t="s">
        <v>410</v>
      </c>
      <c r="R5" s="1" t="s">
        <v>410</v>
      </c>
      <c r="S5" s="1" t="s">
        <v>266</v>
      </c>
      <c r="T5" s="12">
        <v>0.5</v>
      </c>
      <c r="U5" s="11">
        <v>630</v>
      </c>
      <c r="V5" s="1" t="s">
        <v>441</v>
      </c>
      <c r="W5" s="11">
        <v>900</v>
      </c>
      <c r="X5" s="12">
        <v>1.7000000476837</v>
      </c>
    </row>
    <row r="6" ht="18.75" customHeight="1" spans="1:24">
      <c r="A6" s="1" t="s">
        <v>91</v>
      </c>
      <c r="B6" s="1" t="s">
        <v>442</v>
      </c>
      <c r="C6" s="9">
        <v>0.76999998092651</v>
      </c>
      <c r="D6" s="8" t="s">
        <v>443</v>
      </c>
      <c r="E6" s="1" t="s">
        <v>444</v>
      </c>
      <c r="F6" s="1" t="s">
        <v>445</v>
      </c>
      <c r="G6" s="1" t="s">
        <v>446</v>
      </c>
      <c r="H6" s="1" t="s">
        <v>447</v>
      </c>
      <c r="I6" s="1" t="s">
        <v>448</v>
      </c>
      <c r="J6" s="1" t="s">
        <v>449</v>
      </c>
      <c r="K6" s="1" t="s">
        <v>408</v>
      </c>
      <c r="L6" s="1" t="s">
        <v>408</v>
      </c>
      <c r="M6" s="1" t="s">
        <v>450</v>
      </c>
      <c r="N6" s="8" t="s">
        <v>410</v>
      </c>
      <c r="O6" s="11">
        <v>320</v>
      </c>
      <c r="P6" s="12">
        <v>0.5</v>
      </c>
      <c r="Q6" s="8" t="s">
        <v>410</v>
      </c>
      <c r="R6" s="1" t="s">
        <v>410</v>
      </c>
      <c r="S6" s="1" t="s">
        <v>255</v>
      </c>
      <c r="T6" s="12">
        <v>0.5</v>
      </c>
      <c r="U6" s="11">
        <v>150</v>
      </c>
      <c r="V6" s="1" t="s">
        <v>410</v>
      </c>
      <c r="W6" s="13" t="s">
        <v>410</v>
      </c>
      <c r="X6" s="12">
        <v>1.7000000476837</v>
      </c>
    </row>
    <row r="7" ht="18.75" customHeight="1" spans="1:24">
      <c r="A7" s="1" t="s">
        <v>87</v>
      </c>
      <c r="B7" s="1" t="s">
        <v>451</v>
      </c>
      <c r="C7" s="9">
        <v>0.93000000715256</v>
      </c>
      <c r="D7" s="8" t="s">
        <v>452</v>
      </c>
      <c r="E7" s="1" t="s">
        <v>453</v>
      </c>
      <c r="F7" s="1" t="s">
        <v>454</v>
      </c>
      <c r="G7" s="1" t="s">
        <v>455</v>
      </c>
      <c r="H7" s="1" t="s">
        <v>456</v>
      </c>
      <c r="I7" s="1" t="s">
        <v>457</v>
      </c>
      <c r="J7" s="1" t="s">
        <v>458</v>
      </c>
      <c r="K7" s="1" t="s">
        <v>408</v>
      </c>
      <c r="L7" s="1" t="s">
        <v>408</v>
      </c>
      <c r="M7" s="1" t="s">
        <v>459</v>
      </c>
      <c r="N7" s="8" t="s">
        <v>410</v>
      </c>
      <c r="O7" s="11">
        <v>280</v>
      </c>
      <c r="P7" s="12">
        <v>0.69999998807907</v>
      </c>
      <c r="Q7" s="8" t="s">
        <v>410</v>
      </c>
      <c r="R7" s="1" t="s">
        <v>410</v>
      </c>
      <c r="S7" s="1" t="s">
        <v>266</v>
      </c>
      <c r="T7" s="12">
        <v>0.15000000596046</v>
      </c>
      <c r="U7" s="11">
        <v>500</v>
      </c>
      <c r="V7" s="1" t="s">
        <v>460</v>
      </c>
      <c r="W7" s="11">
        <v>1200</v>
      </c>
      <c r="X7" s="12">
        <v>1.7000000476837</v>
      </c>
    </row>
    <row r="8" ht="18.75" customHeight="1" spans="1:24">
      <c r="A8" s="1" t="s">
        <v>81</v>
      </c>
      <c r="B8" s="1" t="s">
        <v>461</v>
      </c>
      <c r="C8" s="9">
        <v>0.93000000715256</v>
      </c>
      <c r="D8" s="8" t="s">
        <v>462</v>
      </c>
      <c r="E8" s="1" t="s">
        <v>463</v>
      </c>
      <c r="F8" s="1" t="s">
        <v>464</v>
      </c>
      <c r="G8" s="1" t="s">
        <v>465</v>
      </c>
      <c r="H8" s="1" t="s">
        <v>466</v>
      </c>
      <c r="I8" s="1" t="s">
        <v>467</v>
      </c>
      <c r="J8" s="1" t="s">
        <v>468</v>
      </c>
      <c r="K8" s="1" t="s">
        <v>469</v>
      </c>
      <c r="L8" s="1" t="s">
        <v>408</v>
      </c>
      <c r="M8" s="1" t="s">
        <v>470</v>
      </c>
      <c r="N8" s="8" t="s">
        <v>410</v>
      </c>
      <c r="O8" s="11">
        <v>290</v>
      </c>
      <c r="P8" s="12">
        <v>0.60000002384186</v>
      </c>
      <c r="Q8" s="8" t="s">
        <v>410</v>
      </c>
      <c r="R8" s="1" t="s">
        <v>410</v>
      </c>
      <c r="S8" s="1" t="s">
        <v>255</v>
      </c>
      <c r="T8" s="12">
        <v>0.30000001192093</v>
      </c>
      <c r="U8" s="11">
        <v>150</v>
      </c>
      <c r="V8" s="1" t="s">
        <v>410</v>
      </c>
      <c r="W8" s="13" t="s">
        <v>410</v>
      </c>
      <c r="X8" s="12">
        <v>1.7000000476837</v>
      </c>
    </row>
    <row r="9" ht="18.75" customHeight="1" spans="1:24">
      <c r="A9" s="1" t="s">
        <v>49</v>
      </c>
      <c r="B9" s="1" t="s">
        <v>471</v>
      </c>
      <c r="C9" s="9">
        <v>0.83999997377396</v>
      </c>
      <c r="D9" s="8" t="s">
        <v>472</v>
      </c>
      <c r="E9" s="1" t="s">
        <v>473</v>
      </c>
      <c r="F9" s="1" t="s">
        <v>474</v>
      </c>
      <c r="G9" s="1" t="s">
        <v>475</v>
      </c>
      <c r="H9" s="1" t="s">
        <v>476</v>
      </c>
      <c r="I9" s="1" t="s">
        <v>477</v>
      </c>
      <c r="J9" s="1" t="s">
        <v>478</v>
      </c>
      <c r="K9" s="1" t="s">
        <v>408</v>
      </c>
      <c r="L9" s="1" t="s">
        <v>408</v>
      </c>
      <c r="M9" s="1" t="s">
        <v>479</v>
      </c>
      <c r="N9" s="8" t="s">
        <v>410</v>
      </c>
      <c r="O9" s="11">
        <v>300</v>
      </c>
      <c r="P9" s="12">
        <v>0.5</v>
      </c>
      <c r="Q9" s="8" t="s">
        <v>410</v>
      </c>
      <c r="R9" s="1" t="s">
        <v>410</v>
      </c>
      <c r="S9" s="1" t="s">
        <v>255</v>
      </c>
      <c r="T9" s="12">
        <v>0.60000002384186</v>
      </c>
      <c r="U9" s="11">
        <v>150</v>
      </c>
      <c r="V9" s="1" t="s">
        <v>410</v>
      </c>
      <c r="W9" s="13" t="s">
        <v>410</v>
      </c>
      <c r="X9" s="12">
        <v>1.7000000476837</v>
      </c>
    </row>
    <row r="10" ht="18.75" customHeight="1" spans="1:24">
      <c r="A10" s="1" t="s">
        <v>44</v>
      </c>
      <c r="B10" s="1" t="s">
        <v>480</v>
      </c>
      <c r="C10" s="9">
        <v>0.87999999523163</v>
      </c>
      <c r="D10" s="8" t="s">
        <v>481</v>
      </c>
      <c r="E10" s="1" t="s">
        <v>482</v>
      </c>
      <c r="F10" s="1" t="s">
        <v>483</v>
      </c>
      <c r="G10" s="1" t="s">
        <v>484</v>
      </c>
      <c r="H10" s="1" t="s">
        <v>485</v>
      </c>
      <c r="I10" s="1" t="s">
        <v>486</v>
      </c>
      <c r="J10" s="1" t="s">
        <v>487</v>
      </c>
      <c r="K10" s="1" t="s">
        <v>408</v>
      </c>
      <c r="L10" s="1" t="s">
        <v>408</v>
      </c>
      <c r="M10" s="1" t="s">
        <v>488</v>
      </c>
      <c r="N10" s="8" t="s">
        <v>410</v>
      </c>
      <c r="O10" s="11">
        <v>290</v>
      </c>
      <c r="P10" s="12">
        <v>0.5</v>
      </c>
      <c r="Q10" s="8" t="s">
        <v>410</v>
      </c>
      <c r="R10" s="1" t="s">
        <v>410</v>
      </c>
      <c r="S10" s="1" t="s">
        <v>255</v>
      </c>
      <c r="T10" s="12">
        <v>0.36000001430511</v>
      </c>
      <c r="U10" s="11">
        <v>150</v>
      </c>
      <c r="V10" s="1" t="s">
        <v>410</v>
      </c>
      <c r="W10" s="11">
        <v>0</v>
      </c>
      <c r="X10" s="12">
        <v>1.7000000476837</v>
      </c>
    </row>
    <row r="11" ht="18.75" customHeight="1" spans="1:24">
      <c r="A11" s="1" t="s">
        <v>63</v>
      </c>
      <c r="B11" s="1" t="s">
        <v>489</v>
      </c>
      <c r="C11" s="9">
        <v>0.97000002861023</v>
      </c>
      <c r="D11" s="8" t="s">
        <v>490</v>
      </c>
      <c r="E11" s="1" t="s">
        <v>491</v>
      </c>
      <c r="F11" s="1" t="s">
        <v>492</v>
      </c>
      <c r="G11" s="1" t="s">
        <v>493</v>
      </c>
      <c r="H11" s="1" t="s">
        <v>494</v>
      </c>
      <c r="I11" s="1" t="s">
        <v>495</v>
      </c>
      <c r="J11" s="1" t="s">
        <v>496</v>
      </c>
      <c r="K11" s="1" t="s">
        <v>408</v>
      </c>
      <c r="L11" s="1" t="s">
        <v>408</v>
      </c>
      <c r="M11" s="1" t="s">
        <v>497</v>
      </c>
      <c r="N11" s="8" t="s">
        <v>410</v>
      </c>
      <c r="O11" s="11">
        <v>290</v>
      </c>
      <c r="P11" s="12">
        <v>0.5</v>
      </c>
      <c r="Q11" s="8" t="s">
        <v>410</v>
      </c>
      <c r="R11" s="1" t="s">
        <v>410</v>
      </c>
      <c r="S11" s="1" t="s">
        <v>266</v>
      </c>
      <c r="T11" s="12">
        <v>0.40000000596046</v>
      </c>
      <c r="U11" s="11">
        <v>400</v>
      </c>
      <c r="V11" s="1" t="s">
        <v>498</v>
      </c>
      <c r="W11" s="11">
        <v>1100</v>
      </c>
      <c r="X11" s="12">
        <v>1.7000000476837</v>
      </c>
    </row>
    <row r="12" ht="18.75" customHeight="1" spans="1:24">
      <c r="A12" s="1" t="s">
        <v>56</v>
      </c>
      <c r="B12" s="1" t="s">
        <v>499</v>
      </c>
      <c r="C12" s="9">
        <v>0.98000001907349</v>
      </c>
      <c r="D12" s="8" t="s">
        <v>500</v>
      </c>
      <c r="E12" s="1" t="s">
        <v>501</v>
      </c>
      <c r="F12" s="1" t="s">
        <v>502</v>
      </c>
      <c r="G12" s="1" t="s">
        <v>503</v>
      </c>
      <c r="H12" s="1" t="s">
        <v>504</v>
      </c>
      <c r="I12" s="1" t="s">
        <v>505</v>
      </c>
      <c r="J12" s="1" t="s">
        <v>506</v>
      </c>
      <c r="K12" s="1" t="s">
        <v>408</v>
      </c>
      <c r="L12" s="1" t="s">
        <v>408</v>
      </c>
      <c r="M12" s="1" t="s">
        <v>507</v>
      </c>
      <c r="N12" s="8" t="s">
        <v>410</v>
      </c>
      <c r="O12" s="11">
        <v>290</v>
      </c>
      <c r="P12" s="12">
        <v>0.80000001192093</v>
      </c>
      <c r="Q12" s="8" t="s">
        <v>410</v>
      </c>
      <c r="R12" s="1" t="s">
        <v>410</v>
      </c>
      <c r="S12" s="1" t="s">
        <v>266</v>
      </c>
      <c r="T12" s="12">
        <v>0.40000000596046</v>
      </c>
      <c r="U12" s="11">
        <v>600</v>
      </c>
      <c r="V12" s="1" t="s">
        <v>508</v>
      </c>
      <c r="W12" s="11">
        <v>1250</v>
      </c>
      <c r="X12" s="12">
        <v>1.5</v>
      </c>
    </row>
    <row r="13" ht="18.75" customHeight="1" spans="1:24">
      <c r="A13" s="1" t="s">
        <v>51</v>
      </c>
      <c r="B13" s="1" t="s">
        <v>509</v>
      </c>
      <c r="C13" s="9">
        <v>0.93000000715256</v>
      </c>
      <c r="D13" s="8" t="s">
        <v>510</v>
      </c>
      <c r="E13" s="1" t="s">
        <v>511</v>
      </c>
      <c r="F13" s="1" t="s">
        <v>512</v>
      </c>
      <c r="G13" s="1" t="s">
        <v>513</v>
      </c>
      <c r="H13" s="1" t="s">
        <v>514</v>
      </c>
      <c r="I13" s="1" t="s">
        <v>515</v>
      </c>
      <c r="J13" s="1" t="s">
        <v>516</v>
      </c>
      <c r="K13" s="1" t="s">
        <v>517</v>
      </c>
      <c r="L13" s="1" t="s">
        <v>408</v>
      </c>
      <c r="M13" s="1" t="s">
        <v>155</v>
      </c>
      <c r="N13" s="8" t="s">
        <v>410</v>
      </c>
      <c r="O13" s="11">
        <v>310</v>
      </c>
      <c r="P13" s="12">
        <v>0.5</v>
      </c>
      <c r="Q13" s="8" t="s">
        <v>410</v>
      </c>
      <c r="R13" s="1" t="s">
        <v>410</v>
      </c>
      <c r="S13" s="1" t="s">
        <v>255</v>
      </c>
      <c r="T13" s="12">
        <v>0.40000000596046</v>
      </c>
      <c r="U13" s="11">
        <v>150</v>
      </c>
      <c r="V13" s="1" t="s">
        <v>410</v>
      </c>
      <c r="W13" s="13" t="s">
        <v>410</v>
      </c>
      <c r="X13" s="12">
        <v>1.7000000476837</v>
      </c>
    </row>
    <row r="14" ht="18.75" customHeight="1" spans="1:24">
      <c r="A14" s="1" t="s">
        <v>31</v>
      </c>
      <c r="B14" s="1" t="s">
        <v>518</v>
      </c>
      <c r="C14" s="9">
        <v>0.87999999523163</v>
      </c>
      <c r="D14" s="8" t="s">
        <v>519</v>
      </c>
      <c r="E14" s="1" t="s">
        <v>520</v>
      </c>
      <c r="F14" s="1" t="s">
        <v>521</v>
      </c>
      <c r="G14" s="1" t="s">
        <v>522</v>
      </c>
      <c r="H14" s="1" t="s">
        <v>523</v>
      </c>
      <c r="I14" s="1" t="s">
        <v>524</v>
      </c>
      <c r="J14" s="1" t="s">
        <v>525</v>
      </c>
      <c r="K14" s="1" t="s">
        <v>526</v>
      </c>
      <c r="L14" s="1" t="s">
        <v>527</v>
      </c>
      <c r="M14" s="1" t="s">
        <v>528</v>
      </c>
      <c r="N14" s="8" t="s">
        <v>410</v>
      </c>
      <c r="O14" s="11">
        <v>280</v>
      </c>
      <c r="P14" s="12">
        <v>0.60000002384186</v>
      </c>
      <c r="Q14" s="8" t="s">
        <v>410</v>
      </c>
      <c r="R14" s="1" t="s">
        <v>410</v>
      </c>
      <c r="S14" s="1" t="s">
        <v>266</v>
      </c>
      <c r="T14" s="12">
        <v>0.5</v>
      </c>
      <c r="U14" s="11">
        <v>350</v>
      </c>
      <c r="V14" s="1" t="s">
        <v>529</v>
      </c>
      <c r="W14" s="11">
        <v>1300</v>
      </c>
      <c r="X14" s="12">
        <v>1.5</v>
      </c>
    </row>
    <row r="15" ht="18.75" customHeight="1" spans="1:24">
      <c r="A15" s="1" t="s">
        <v>117</v>
      </c>
      <c r="B15" s="1" t="s">
        <v>530</v>
      </c>
      <c r="C15" s="9">
        <v>0.81000000238419</v>
      </c>
      <c r="D15" s="8" t="s">
        <v>531</v>
      </c>
      <c r="E15" s="1" t="s">
        <v>532</v>
      </c>
      <c r="F15" s="1" t="s">
        <v>533</v>
      </c>
      <c r="G15" s="1" t="s">
        <v>534</v>
      </c>
      <c r="H15" s="1" t="s">
        <v>535</v>
      </c>
      <c r="I15" s="1" t="s">
        <v>536</v>
      </c>
      <c r="J15" s="1" t="s">
        <v>537</v>
      </c>
      <c r="K15" s="1" t="s">
        <v>538</v>
      </c>
      <c r="L15" s="1" t="s">
        <v>539</v>
      </c>
      <c r="M15" s="1" t="s">
        <v>540</v>
      </c>
      <c r="N15" s="8" t="s">
        <v>410</v>
      </c>
      <c r="O15" s="11">
        <v>305</v>
      </c>
      <c r="P15" s="12">
        <v>0.60000002384186</v>
      </c>
      <c r="Q15" s="11">
        <v>0</v>
      </c>
      <c r="R15" s="1" t="s">
        <v>410</v>
      </c>
      <c r="S15" s="1" t="s">
        <v>255</v>
      </c>
      <c r="T15" s="12">
        <v>0.44999998807907</v>
      </c>
      <c r="U15" s="11">
        <v>300</v>
      </c>
      <c r="V15" s="1" t="s">
        <v>410</v>
      </c>
      <c r="W15" s="13" t="s">
        <v>410</v>
      </c>
      <c r="X15" s="12">
        <v>1.7000000476837</v>
      </c>
    </row>
    <row r="16" ht="18.75" customHeight="1" spans="1:24">
      <c r="A16" s="1" t="s">
        <v>541</v>
      </c>
      <c r="B16" s="1" t="s">
        <v>542</v>
      </c>
      <c r="C16" s="9">
        <v>0.85000002384186</v>
      </c>
      <c r="D16" s="8" t="s">
        <v>543</v>
      </c>
      <c r="E16" s="1" t="s">
        <v>544</v>
      </c>
      <c r="F16" s="1" t="s">
        <v>545</v>
      </c>
      <c r="G16" s="1" t="s">
        <v>546</v>
      </c>
      <c r="H16" s="1" t="s">
        <v>547</v>
      </c>
      <c r="I16" s="1" t="s">
        <v>548</v>
      </c>
      <c r="J16" s="1" t="s">
        <v>549</v>
      </c>
      <c r="K16" s="1" t="s">
        <v>550</v>
      </c>
      <c r="L16" s="1" t="s">
        <v>408</v>
      </c>
      <c r="M16" s="1" t="s">
        <v>551</v>
      </c>
      <c r="N16" s="8" t="s">
        <v>410</v>
      </c>
      <c r="O16" s="11">
        <v>315</v>
      </c>
      <c r="P16" s="12">
        <v>0.5</v>
      </c>
      <c r="Q16" s="8" t="s">
        <v>410</v>
      </c>
      <c r="R16" s="1" t="s">
        <v>410</v>
      </c>
      <c r="S16" s="1" t="s">
        <v>255</v>
      </c>
      <c r="T16" s="12">
        <v>0.55000001192093</v>
      </c>
      <c r="U16" s="11">
        <v>150</v>
      </c>
      <c r="V16" s="1" t="s">
        <v>410</v>
      </c>
      <c r="W16" s="13" t="s">
        <v>410</v>
      </c>
      <c r="X16" s="12">
        <v>1.7000000476837</v>
      </c>
    </row>
    <row r="17" ht="18.75" customHeight="1" spans="1:24">
      <c r="A17" s="1" t="s">
        <v>100</v>
      </c>
      <c r="B17" s="1" t="s">
        <v>552</v>
      </c>
      <c r="C17" s="9">
        <v>0.85000002384186</v>
      </c>
      <c r="D17" s="8" t="s">
        <v>553</v>
      </c>
      <c r="E17" s="1" t="s">
        <v>554</v>
      </c>
      <c r="F17" s="1" t="s">
        <v>555</v>
      </c>
      <c r="G17" s="1" t="s">
        <v>556</v>
      </c>
      <c r="H17" s="1" t="s">
        <v>557</v>
      </c>
      <c r="I17" s="1" t="s">
        <v>558</v>
      </c>
      <c r="J17" s="1" t="s">
        <v>559</v>
      </c>
      <c r="K17" s="1" t="s">
        <v>408</v>
      </c>
      <c r="L17" s="1" t="s">
        <v>408</v>
      </c>
      <c r="M17" s="1" t="s">
        <v>560</v>
      </c>
      <c r="N17" s="8" t="s">
        <v>410</v>
      </c>
      <c r="O17" s="11">
        <v>275</v>
      </c>
      <c r="P17" s="12">
        <v>0.5</v>
      </c>
      <c r="Q17" s="11">
        <v>1</v>
      </c>
      <c r="R17" s="1" t="s">
        <v>410</v>
      </c>
      <c r="S17" s="1" t="s">
        <v>266</v>
      </c>
      <c r="T17" s="12">
        <v>0.5</v>
      </c>
      <c r="U17" s="11">
        <v>600</v>
      </c>
      <c r="V17" s="1" t="s">
        <v>561</v>
      </c>
      <c r="W17" s="11">
        <v>1200</v>
      </c>
      <c r="X17" s="12">
        <v>1.7000000476837</v>
      </c>
    </row>
    <row r="18" ht="18.75" customHeight="1" spans="1:24">
      <c r="A18" s="1" t="s">
        <v>20</v>
      </c>
      <c r="B18" s="1" t="s">
        <v>562</v>
      </c>
      <c r="C18" s="9">
        <v>0.81000000238419</v>
      </c>
      <c r="D18" s="8" t="s">
        <v>563</v>
      </c>
      <c r="E18" s="1" t="s">
        <v>564</v>
      </c>
      <c r="F18" s="1" t="s">
        <v>565</v>
      </c>
      <c r="G18" s="1" t="s">
        <v>566</v>
      </c>
      <c r="H18" s="1" t="s">
        <v>567</v>
      </c>
      <c r="I18" s="1" t="s">
        <v>568</v>
      </c>
      <c r="J18" s="1" t="s">
        <v>569</v>
      </c>
      <c r="K18" s="1" t="s">
        <v>408</v>
      </c>
      <c r="L18" s="1" t="s">
        <v>408</v>
      </c>
      <c r="M18" s="1" t="s">
        <v>570</v>
      </c>
      <c r="N18" s="11">
        <v>240</v>
      </c>
      <c r="O18" s="11">
        <v>290</v>
      </c>
      <c r="P18" s="12">
        <v>0.5</v>
      </c>
      <c r="Q18" s="8" t="s">
        <v>410</v>
      </c>
      <c r="R18" s="1" t="s">
        <v>410</v>
      </c>
      <c r="S18" s="1" t="s">
        <v>266</v>
      </c>
      <c r="T18" s="12">
        <v>0.40000000596046</v>
      </c>
      <c r="U18" s="11">
        <v>500</v>
      </c>
      <c r="V18" s="1" t="s">
        <v>571</v>
      </c>
      <c r="W18" s="11">
        <v>900</v>
      </c>
      <c r="X18" s="12">
        <v>1.7000000476837</v>
      </c>
    </row>
    <row r="19" ht="18.75" customHeight="1" spans="1:24">
      <c r="A19" s="1" t="s">
        <v>122</v>
      </c>
      <c r="B19" s="1" t="s">
        <v>572</v>
      </c>
      <c r="C19" s="9">
        <v>0.5799999833107</v>
      </c>
      <c r="D19" s="8" t="s">
        <v>573</v>
      </c>
      <c r="E19" s="1" t="s">
        <v>410</v>
      </c>
      <c r="F19" s="1" t="s">
        <v>574</v>
      </c>
      <c r="G19" s="1" t="s">
        <v>575</v>
      </c>
      <c r="H19" s="1" t="s">
        <v>576</v>
      </c>
      <c r="I19" s="1" t="s">
        <v>577</v>
      </c>
      <c r="J19" s="1" t="s">
        <v>578</v>
      </c>
      <c r="K19" s="1" t="s">
        <v>408</v>
      </c>
      <c r="L19" s="1" t="s">
        <v>408</v>
      </c>
      <c r="M19" s="1" t="s">
        <v>579</v>
      </c>
      <c r="N19" s="11">
        <v>220</v>
      </c>
      <c r="O19" s="11">
        <v>300</v>
      </c>
      <c r="P19" s="12">
        <v>0.5</v>
      </c>
      <c r="Q19" s="8" t="s">
        <v>410</v>
      </c>
      <c r="R19" s="1" t="s">
        <v>410</v>
      </c>
      <c r="S19" s="1" t="s">
        <v>266</v>
      </c>
      <c r="T19" s="12">
        <v>0.34999999403954</v>
      </c>
      <c r="U19" s="11">
        <v>500</v>
      </c>
      <c r="V19" s="1" t="s">
        <v>580</v>
      </c>
      <c r="W19" s="11">
        <v>1800</v>
      </c>
      <c r="X19" s="12">
        <v>1.6000000238419</v>
      </c>
    </row>
    <row r="20" ht="18.75" customHeight="1" spans="1:24">
      <c r="A20" s="1" t="s">
        <v>113</v>
      </c>
      <c r="B20" s="1" t="s">
        <v>581</v>
      </c>
      <c r="C20" s="9">
        <v>1</v>
      </c>
      <c r="D20" s="8" t="s">
        <v>582</v>
      </c>
      <c r="E20" s="1" t="s">
        <v>583</v>
      </c>
      <c r="F20" s="1" t="s">
        <v>584</v>
      </c>
      <c r="G20" s="1" t="s">
        <v>585</v>
      </c>
      <c r="H20" s="1" t="s">
        <v>586</v>
      </c>
      <c r="I20" s="1" t="s">
        <v>587</v>
      </c>
      <c r="J20" s="1" t="s">
        <v>588</v>
      </c>
      <c r="K20" s="1" t="s">
        <v>408</v>
      </c>
      <c r="L20" s="1" t="s">
        <v>408</v>
      </c>
      <c r="M20" s="1" t="s">
        <v>589</v>
      </c>
      <c r="N20" s="8" t="s">
        <v>410</v>
      </c>
      <c r="O20" s="11">
        <v>295</v>
      </c>
      <c r="P20" s="12">
        <v>0.69999998807907</v>
      </c>
      <c r="Q20" s="8" t="s">
        <v>410</v>
      </c>
      <c r="R20" s="1" t="s">
        <v>410</v>
      </c>
      <c r="S20" s="1" t="s">
        <v>266</v>
      </c>
      <c r="T20" s="12">
        <v>0.30000001192093</v>
      </c>
      <c r="U20" s="11">
        <v>620</v>
      </c>
      <c r="V20" s="1" t="s">
        <v>590</v>
      </c>
      <c r="W20" s="11">
        <v>900</v>
      </c>
      <c r="X20" s="12">
        <v>1.7000000476837</v>
      </c>
    </row>
    <row r="21" ht="18.75" customHeight="1" spans="1:24">
      <c r="A21" s="1" t="s">
        <v>40</v>
      </c>
      <c r="B21" s="1" t="s">
        <v>591</v>
      </c>
      <c r="C21" s="9">
        <v>0.86000001430511</v>
      </c>
      <c r="D21" s="8" t="s">
        <v>592</v>
      </c>
      <c r="E21" s="1" t="s">
        <v>593</v>
      </c>
      <c r="F21" s="1" t="s">
        <v>594</v>
      </c>
      <c r="G21" s="1" t="s">
        <v>595</v>
      </c>
      <c r="H21" s="1" t="s">
        <v>596</v>
      </c>
      <c r="I21" s="1" t="s">
        <v>597</v>
      </c>
      <c r="J21" s="1" t="s">
        <v>598</v>
      </c>
      <c r="K21" s="1" t="s">
        <v>408</v>
      </c>
      <c r="L21" s="1" t="s">
        <v>408</v>
      </c>
      <c r="M21" s="1" t="s">
        <v>599</v>
      </c>
      <c r="N21" s="8" t="s">
        <v>410</v>
      </c>
      <c r="O21" s="11">
        <v>285</v>
      </c>
      <c r="P21" s="12">
        <v>0.5</v>
      </c>
      <c r="Q21" s="8" t="s">
        <v>410</v>
      </c>
      <c r="R21" s="1" t="s">
        <v>410</v>
      </c>
      <c r="S21" s="1" t="s">
        <v>266</v>
      </c>
      <c r="T21" s="12">
        <v>0.30000001192093</v>
      </c>
      <c r="U21" s="11">
        <v>475</v>
      </c>
      <c r="V21" s="1" t="s">
        <v>600</v>
      </c>
      <c r="W21" s="11">
        <v>2000</v>
      </c>
      <c r="X21" s="12">
        <v>1.7000000476837</v>
      </c>
    </row>
    <row r="22" ht="18.75" customHeight="1" spans="1:24">
      <c r="A22" s="1" t="s">
        <v>99</v>
      </c>
      <c r="B22" s="1" t="s">
        <v>601</v>
      </c>
      <c r="C22" s="9">
        <v>0.82499998807907</v>
      </c>
      <c r="D22" s="8" t="s">
        <v>602</v>
      </c>
      <c r="E22" s="1" t="s">
        <v>603</v>
      </c>
      <c r="F22" s="1" t="s">
        <v>604</v>
      </c>
      <c r="G22" s="1" t="s">
        <v>605</v>
      </c>
      <c r="H22" s="1" t="s">
        <v>606</v>
      </c>
      <c r="I22" s="1" t="s">
        <v>607</v>
      </c>
      <c r="J22" s="1" t="s">
        <v>608</v>
      </c>
      <c r="K22" s="1" t="s">
        <v>609</v>
      </c>
      <c r="L22" s="1" t="s">
        <v>408</v>
      </c>
      <c r="M22" s="1" t="s">
        <v>610</v>
      </c>
      <c r="N22" s="8" t="s">
        <v>410</v>
      </c>
      <c r="O22" s="11">
        <v>290</v>
      </c>
      <c r="P22" s="12">
        <v>0.60000002384186</v>
      </c>
      <c r="Q22" s="8" t="s">
        <v>410</v>
      </c>
      <c r="R22" s="1" t="s">
        <v>410</v>
      </c>
      <c r="S22" s="1" t="s">
        <v>255</v>
      </c>
      <c r="T22" s="12">
        <v>0.36000001430511</v>
      </c>
      <c r="U22" s="11">
        <v>150</v>
      </c>
      <c r="V22" s="1" t="s">
        <v>410</v>
      </c>
      <c r="W22" s="13" t="s">
        <v>410</v>
      </c>
      <c r="X22" s="12">
        <v>1.7000000476837</v>
      </c>
    </row>
    <row r="23" ht="18.75" customHeight="1" spans="1:24">
      <c r="A23" s="1" t="s">
        <v>73</v>
      </c>
      <c r="B23" s="1" t="s">
        <v>611</v>
      </c>
      <c r="C23" s="9">
        <v>0.64999997615814</v>
      </c>
      <c r="D23" s="8" t="s">
        <v>612</v>
      </c>
      <c r="E23" s="1" t="s">
        <v>613</v>
      </c>
      <c r="F23" s="1" t="s">
        <v>614</v>
      </c>
      <c r="G23" s="1" t="s">
        <v>615</v>
      </c>
      <c r="H23" s="1" t="s">
        <v>616</v>
      </c>
      <c r="I23" s="1" t="s">
        <v>617</v>
      </c>
      <c r="J23" s="1" t="s">
        <v>618</v>
      </c>
      <c r="K23" s="1" t="s">
        <v>408</v>
      </c>
      <c r="L23" s="1" t="s">
        <v>408</v>
      </c>
      <c r="M23" s="1" t="s">
        <v>619</v>
      </c>
      <c r="N23" s="11">
        <v>170</v>
      </c>
      <c r="O23" s="11">
        <v>290</v>
      </c>
      <c r="P23" s="12">
        <v>0.5</v>
      </c>
      <c r="Q23" s="8" t="s">
        <v>410</v>
      </c>
      <c r="R23" s="1" t="s">
        <v>410</v>
      </c>
      <c r="S23" s="1" t="s">
        <v>266</v>
      </c>
      <c r="T23" s="12">
        <v>0.69999998807907</v>
      </c>
      <c r="U23" s="11">
        <v>625</v>
      </c>
      <c r="V23" s="1" t="s">
        <v>620</v>
      </c>
      <c r="W23" s="11">
        <v>900</v>
      </c>
      <c r="X23" s="12">
        <v>1.7000000476837</v>
      </c>
    </row>
    <row r="24" ht="18.75" customHeight="1" spans="1:24">
      <c r="A24" s="1" t="s">
        <v>123</v>
      </c>
      <c r="B24" s="1" t="s">
        <v>621</v>
      </c>
      <c r="C24" s="9">
        <v>0.85000002384186</v>
      </c>
      <c r="D24" s="8" t="s">
        <v>622</v>
      </c>
      <c r="E24" s="1" t="s">
        <v>623</v>
      </c>
      <c r="F24" s="1" t="s">
        <v>624</v>
      </c>
      <c r="G24" s="1" t="s">
        <v>625</v>
      </c>
      <c r="H24" s="1" t="s">
        <v>626</v>
      </c>
      <c r="I24" s="1" t="s">
        <v>627</v>
      </c>
      <c r="J24" s="1" t="s">
        <v>628</v>
      </c>
      <c r="K24" s="1" t="s">
        <v>408</v>
      </c>
      <c r="L24" s="1" t="s">
        <v>408</v>
      </c>
      <c r="M24" s="1" t="s">
        <v>629</v>
      </c>
      <c r="N24" s="8" t="s">
        <v>410</v>
      </c>
      <c r="O24" s="11">
        <v>305</v>
      </c>
      <c r="P24" s="12">
        <v>0.69999998807907</v>
      </c>
      <c r="Q24" s="11">
        <v>1</v>
      </c>
      <c r="R24" s="1" t="s">
        <v>410</v>
      </c>
      <c r="S24" s="1" t="s">
        <v>255</v>
      </c>
      <c r="T24" s="12">
        <v>0.34999999403954</v>
      </c>
      <c r="U24" s="11">
        <v>200</v>
      </c>
      <c r="V24" s="1" t="s">
        <v>410</v>
      </c>
      <c r="W24" s="13" t="s">
        <v>410</v>
      </c>
      <c r="X24" s="12">
        <v>1.7000000476837</v>
      </c>
    </row>
    <row r="25" ht="18.75" customHeight="1" spans="1:24">
      <c r="A25" s="1" t="s">
        <v>90</v>
      </c>
      <c r="B25" s="1" t="s">
        <v>630</v>
      </c>
      <c r="C25" s="9">
        <v>0.87999999523163</v>
      </c>
      <c r="D25" s="8" t="s">
        <v>631</v>
      </c>
      <c r="E25" s="1" t="s">
        <v>632</v>
      </c>
      <c r="F25" s="1" t="s">
        <v>633</v>
      </c>
      <c r="G25" s="1" t="s">
        <v>634</v>
      </c>
      <c r="H25" s="1" t="s">
        <v>635</v>
      </c>
      <c r="I25" s="1" t="s">
        <v>636</v>
      </c>
      <c r="J25" s="1" t="s">
        <v>637</v>
      </c>
      <c r="K25" s="1" t="s">
        <v>638</v>
      </c>
      <c r="L25" s="1" t="s">
        <v>639</v>
      </c>
      <c r="M25" s="1" t="s">
        <v>640</v>
      </c>
      <c r="N25" s="8" t="s">
        <v>410</v>
      </c>
      <c r="O25" s="11">
        <v>300</v>
      </c>
      <c r="P25" s="12">
        <v>0.69999998807907</v>
      </c>
      <c r="Q25" s="8" t="s">
        <v>410</v>
      </c>
      <c r="R25" s="1" t="s">
        <v>410</v>
      </c>
      <c r="S25" s="1" t="s">
        <v>266</v>
      </c>
      <c r="T25" s="12">
        <v>0.30000001192093</v>
      </c>
      <c r="U25" s="11">
        <v>140</v>
      </c>
      <c r="V25" s="1" t="s">
        <v>641</v>
      </c>
      <c r="W25" s="11">
        <v>900</v>
      </c>
      <c r="X25" s="12">
        <v>1.7000000476837</v>
      </c>
    </row>
    <row r="26" ht="18.75" customHeight="1" spans="1:24">
      <c r="A26" s="1" t="s">
        <v>28</v>
      </c>
      <c r="B26" s="1" t="s">
        <v>642</v>
      </c>
      <c r="C26" s="9">
        <v>0.81000000238419</v>
      </c>
      <c r="D26" s="8" t="s">
        <v>643</v>
      </c>
      <c r="E26" s="1" t="s">
        <v>644</v>
      </c>
      <c r="F26" s="1" t="s">
        <v>645</v>
      </c>
      <c r="G26" s="1" t="s">
        <v>646</v>
      </c>
      <c r="H26" s="1" t="s">
        <v>647</v>
      </c>
      <c r="I26" s="1" t="s">
        <v>648</v>
      </c>
      <c r="J26" s="1" t="s">
        <v>649</v>
      </c>
      <c r="K26" s="1" t="s">
        <v>408</v>
      </c>
      <c r="L26" s="1" t="s">
        <v>408</v>
      </c>
      <c r="M26" s="1" t="s">
        <v>650</v>
      </c>
      <c r="N26" s="8" t="s">
        <v>410</v>
      </c>
      <c r="O26" s="11">
        <v>290</v>
      </c>
      <c r="P26" s="12">
        <v>0.60000002384186</v>
      </c>
      <c r="Q26" s="8" t="s">
        <v>410</v>
      </c>
      <c r="R26" s="1" t="s">
        <v>410</v>
      </c>
      <c r="S26" s="1" t="s">
        <v>266</v>
      </c>
      <c r="T26" s="12">
        <v>0.75</v>
      </c>
      <c r="U26" s="11">
        <v>670</v>
      </c>
      <c r="V26" s="1" t="s">
        <v>651</v>
      </c>
      <c r="W26" s="11">
        <v>1000</v>
      </c>
      <c r="X26" s="12">
        <v>1.6000000238419</v>
      </c>
    </row>
    <row r="27" ht="18.75" customHeight="1" spans="1:24">
      <c r="A27" s="1" t="s">
        <v>62</v>
      </c>
      <c r="B27" s="1" t="s">
        <v>652</v>
      </c>
      <c r="C27" s="9">
        <v>0.79000002145767</v>
      </c>
      <c r="D27" s="8" t="s">
        <v>653</v>
      </c>
      <c r="E27" s="1" t="s">
        <v>654</v>
      </c>
      <c r="F27" s="1" t="s">
        <v>655</v>
      </c>
      <c r="G27" s="1" t="s">
        <v>656</v>
      </c>
      <c r="H27" s="1" t="s">
        <v>657</v>
      </c>
      <c r="I27" s="1" t="s">
        <v>658</v>
      </c>
      <c r="J27" s="1" t="s">
        <v>659</v>
      </c>
      <c r="K27" s="1" t="s">
        <v>408</v>
      </c>
      <c r="L27" s="1" t="s">
        <v>408</v>
      </c>
      <c r="M27" s="1" t="s">
        <v>660</v>
      </c>
      <c r="N27" s="8" t="s">
        <v>410</v>
      </c>
      <c r="O27" s="11">
        <v>290</v>
      </c>
      <c r="P27" s="12">
        <v>0.5</v>
      </c>
      <c r="Q27" s="11">
        <v>1</v>
      </c>
      <c r="R27" s="1" t="s">
        <v>410</v>
      </c>
      <c r="S27" s="1" t="s">
        <v>266</v>
      </c>
      <c r="T27" s="12">
        <v>0.30000001192093</v>
      </c>
      <c r="U27" s="11">
        <v>400</v>
      </c>
      <c r="V27" s="1" t="s">
        <v>661</v>
      </c>
      <c r="W27" s="11">
        <v>1400</v>
      </c>
      <c r="X27" s="12">
        <v>1.6000000238419</v>
      </c>
    </row>
    <row r="28" ht="18.75" customHeight="1" spans="1:24">
      <c r="A28" s="1" t="s">
        <v>120</v>
      </c>
      <c r="B28" s="1" t="s">
        <v>662</v>
      </c>
      <c r="C28" s="9">
        <v>0.75999999046326</v>
      </c>
      <c r="D28" s="8" t="s">
        <v>663</v>
      </c>
      <c r="E28" s="1" t="s">
        <v>664</v>
      </c>
      <c r="F28" s="1" t="s">
        <v>665</v>
      </c>
      <c r="G28" s="1" t="s">
        <v>666</v>
      </c>
      <c r="H28" s="1" t="s">
        <v>667</v>
      </c>
      <c r="I28" s="1" t="s">
        <v>668</v>
      </c>
      <c r="J28" s="1" t="s">
        <v>669</v>
      </c>
      <c r="K28" s="1" t="s">
        <v>670</v>
      </c>
      <c r="L28" s="1" t="s">
        <v>408</v>
      </c>
      <c r="M28" s="1" t="s">
        <v>671</v>
      </c>
      <c r="N28" s="11">
        <v>250</v>
      </c>
      <c r="O28" s="11">
        <v>290</v>
      </c>
      <c r="P28" s="12">
        <v>0.60000002384186</v>
      </c>
      <c r="Q28" s="8" t="s">
        <v>410</v>
      </c>
      <c r="R28" s="1" t="s">
        <v>410</v>
      </c>
      <c r="S28" s="1" t="s">
        <v>266</v>
      </c>
      <c r="T28" s="12">
        <v>0.34999999403954</v>
      </c>
      <c r="U28" s="11">
        <v>550</v>
      </c>
      <c r="V28" s="1" t="s">
        <v>672</v>
      </c>
      <c r="W28" s="11">
        <v>900</v>
      </c>
      <c r="X28" s="12">
        <v>1.7000000476837</v>
      </c>
    </row>
    <row r="29" ht="18.75" customHeight="1" spans="1:24">
      <c r="A29" s="1" t="s">
        <v>96</v>
      </c>
      <c r="B29" s="1" t="s">
        <v>673</v>
      </c>
      <c r="C29" s="9">
        <v>0.9200000166893</v>
      </c>
      <c r="D29" s="8" t="s">
        <v>674</v>
      </c>
      <c r="E29" s="1" t="s">
        <v>675</v>
      </c>
      <c r="F29" s="1" t="s">
        <v>676</v>
      </c>
      <c r="G29" s="1" t="s">
        <v>677</v>
      </c>
      <c r="H29" s="1" t="s">
        <v>678</v>
      </c>
      <c r="I29" s="1" t="s">
        <v>679</v>
      </c>
      <c r="J29" s="1" t="s">
        <v>680</v>
      </c>
      <c r="K29" s="1" t="s">
        <v>408</v>
      </c>
      <c r="L29" s="1" t="s">
        <v>408</v>
      </c>
      <c r="M29" s="1" t="s">
        <v>681</v>
      </c>
      <c r="N29" s="8" t="s">
        <v>410</v>
      </c>
      <c r="O29" s="11">
        <v>305</v>
      </c>
      <c r="P29" s="12">
        <v>0.80000001192093</v>
      </c>
      <c r="Q29" s="8" t="s">
        <v>410</v>
      </c>
      <c r="R29" s="1" t="s">
        <v>410</v>
      </c>
      <c r="S29" s="1" t="s">
        <v>255</v>
      </c>
      <c r="T29" s="12">
        <v>0.5</v>
      </c>
      <c r="U29" s="11">
        <v>150</v>
      </c>
      <c r="V29" s="1" t="s">
        <v>410</v>
      </c>
      <c r="W29" s="13" t="s">
        <v>410</v>
      </c>
      <c r="X29" s="12">
        <v>1.7999999523163</v>
      </c>
    </row>
    <row r="30" ht="18.75" customHeight="1" spans="1:24">
      <c r="A30" s="1" t="s">
        <v>60</v>
      </c>
      <c r="B30" s="1" t="s">
        <v>682</v>
      </c>
      <c r="C30" s="9">
        <v>0.93999999761581</v>
      </c>
      <c r="D30" s="8" t="s">
        <v>683</v>
      </c>
      <c r="E30" s="1" t="s">
        <v>684</v>
      </c>
      <c r="F30" s="1" t="s">
        <v>685</v>
      </c>
      <c r="G30" s="1" t="s">
        <v>686</v>
      </c>
      <c r="H30" s="1" t="s">
        <v>687</v>
      </c>
      <c r="I30" s="1" t="s">
        <v>688</v>
      </c>
      <c r="J30" s="1" t="s">
        <v>689</v>
      </c>
      <c r="K30" s="1" t="s">
        <v>408</v>
      </c>
      <c r="L30" s="1" t="s">
        <v>408</v>
      </c>
      <c r="M30" s="1" t="s">
        <v>690</v>
      </c>
      <c r="N30" s="8" t="s">
        <v>410</v>
      </c>
      <c r="O30" s="11">
        <v>315</v>
      </c>
      <c r="P30" s="12">
        <v>0.5</v>
      </c>
      <c r="Q30" s="8" t="s">
        <v>410</v>
      </c>
      <c r="R30" s="1" t="s">
        <v>410</v>
      </c>
      <c r="S30" s="1" t="s">
        <v>255</v>
      </c>
      <c r="T30" s="12">
        <v>0.56000000238419</v>
      </c>
      <c r="U30" s="11">
        <v>150</v>
      </c>
      <c r="V30" s="1" t="s">
        <v>410</v>
      </c>
      <c r="W30" s="11">
        <v>0</v>
      </c>
      <c r="X30" s="12">
        <v>1.7000000476837</v>
      </c>
    </row>
    <row r="31" ht="18.75" customHeight="1" spans="1:24">
      <c r="A31" s="1" t="s">
        <v>98</v>
      </c>
      <c r="B31" s="1" t="s">
        <v>691</v>
      </c>
      <c r="C31" s="9">
        <v>0.89999997615814</v>
      </c>
      <c r="D31" s="8" t="s">
        <v>692</v>
      </c>
      <c r="E31" s="1" t="s">
        <v>693</v>
      </c>
      <c r="F31" s="1" t="s">
        <v>694</v>
      </c>
      <c r="G31" s="1" t="s">
        <v>695</v>
      </c>
      <c r="H31" s="1" t="s">
        <v>696</v>
      </c>
      <c r="I31" s="1" t="s">
        <v>697</v>
      </c>
      <c r="J31" s="1" t="s">
        <v>698</v>
      </c>
      <c r="K31" s="1" t="s">
        <v>408</v>
      </c>
      <c r="L31" s="1" t="s">
        <v>408</v>
      </c>
      <c r="M31" s="1" t="s">
        <v>699</v>
      </c>
      <c r="N31" s="8" t="s">
        <v>410</v>
      </c>
      <c r="O31" s="11">
        <v>300</v>
      </c>
      <c r="P31" s="12">
        <v>0.69999998807907</v>
      </c>
      <c r="Q31" s="8" t="s">
        <v>410</v>
      </c>
      <c r="R31" s="1" t="s">
        <v>410</v>
      </c>
      <c r="S31" s="1" t="s">
        <v>255</v>
      </c>
      <c r="T31" s="12">
        <v>0.5</v>
      </c>
      <c r="U31" s="11">
        <v>150</v>
      </c>
      <c r="V31" s="1" t="s">
        <v>410</v>
      </c>
      <c r="W31" s="11">
        <v>0</v>
      </c>
      <c r="X31" s="12">
        <v>1.7000000476837</v>
      </c>
    </row>
    <row r="32" ht="18.75" customHeight="1" spans="1:24">
      <c r="A32" s="1" t="s">
        <v>55</v>
      </c>
      <c r="B32" s="1" t="s">
        <v>700</v>
      </c>
      <c r="C32" s="9">
        <v>0.74000000953674</v>
      </c>
      <c r="D32" s="8" t="s">
        <v>701</v>
      </c>
      <c r="E32" s="1" t="s">
        <v>702</v>
      </c>
      <c r="F32" s="1" t="s">
        <v>703</v>
      </c>
      <c r="G32" s="1" t="s">
        <v>704</v>
      </c>
      <c r="H32" s="1" t="s">
        <v>705</v>
      </c>
      <c r="I32" s="1" t="s">
        <v>706</v>
      </c>
      <c r="J32" s="1" t="s">
        <v>707</v>
      </c>
      <c r="K32" s="1" t="s">
        <v>408</v>
      </c>
      <c r="L32" s="1" t="s">
        <v>408</v>
      </c>
      <c r="M32" s="1" t="s">
        <v>708</v>
      </c>
      <c r="N32" s="8" t="s">
        <v>410</v>
      </c>
      <c r="O32" s="11">
        <v>275</v>
      </c>
      <c r="P32" s="12">
        <v>0.5</v>
      </c>
      <c r="Q32" s="8" t="s">
        <v>410</v>
      </c>
      <c r="R32" s="1" t="s">
        <v>410</v>
      </c>
      <c r="S32" s="1" t="s">
        <v>266</v>
      </c>
      <c r="T32" s="12">
        <v>0.63999998569489</v>
      </c>
      <c r="U32" s="11">
        <v>425</v>
      </c>
      <c r="V32" s="1" t="s">
        <v>709</v>
      </c>
      <c r="W32" s="11">
        <v>900</v>
      </c>
      <c r="X32" s="12">
        <v>1.7999999523163</v>
      </c>
    </row>
    <row r="33" ht="18.75" customHeight="1" spans="1:24">
      <c r="A33" s="1" t="s">
        <v>106</v>
      </c>
      <c r="B33" s="1" t="s">
        <v>710</v>
      </c>
      <c r="C33" s="9">
        <v>0.77999997138977</v>
      </c>
      <c r="D33" s="8" t="s">
        <v>711</v>
      </c>
      <c r="E33" s="1" t="s">
        <v>712</v>
      </c>
      <c r="F33" s="1" t="s">
        <v>713</v>
      </c>
      <c r="G33" s="1" t="s">
        <v>714</v>
      </c>
      <c r="H33" s="1" t="s">
        <v>715</v>
      </c>
      <c r="I33" s="1" t="s">
        <v>716</v>
      </c>
      <c r="J33" s="1" t="s">
        <v>717</v>
      </c>
      <c r="K33" s="1" t="s">
        <v>408</v>
      </c>
      <c r="L33" s="1" t="s">
        <v>408</v>
      </c>
      <c r="M33" s="1" t="s">
        <v>718</v>
      </c>
      <c r="N33" s="8" t="s">
        <v>410</v>
      </c>
      <c r="O33" s="11">
        <v>325</v>
      </c>
      <c r="P33" s="12">
        <v>0.5</v>
      </c>
      <c r="Q33" s="11">
        <v>1</v>
      </c>
      <c r="R33" s="1" t="s">
        <v>410</v>
      </c>
      <c r="S33" s="1" t="s">
        <v>255</v>
      </c>
      <c r="T33" s="12">
        <v>0.56000000238419</v>
      </c>
      <c r="U33" s="11">
        <v>150</v>
      </c>
      <c r="V33" s="1" t="s">
        <v>410</v>
      </c>
      <c r="W33" s="13" t="s">
        <v>410</v>
      </c>
      <c r="X33" s="12">
        <v>1.7000000476837</v>
      </c>
    </row>
    <row r="34" ht="18.75" customHeight="1" spans="1:24">
      <c r="A34" s="1" t="s">
        <v>42</v>
      </c>
      <c r="B34" s="1" t="s">
        <v>719</v>
      </c>
      <c r="C34" s="9">
        <v>0.83999997377396</v>
      </c>
      <c r="D34" s="8" t="s">
        <v>720</v>
      </c>
      <c r="E34" s="1" t="s">
        <v>721</v>
      </c>
      <c r="F34" s="1" t="s">
        <v>722</v>
      </c>
      <c r="G34" s="1" t="s">
        <v>723</v>
      </c>
      <c r="H34" s="1" t="s">
        <v>724</v>
      </c>
      <c r="I34" s="1" t="s">
        <v>725</v>
      </c>
      <c r="J34" s="1" t="s">
        <v>726</v>
      </c>
      <c r="K34" s="1" t="s">
        <v>408</v>
      </c>
      <c r="L34" s="1" t="s">
        <v>408</v>
      </c>
      <c r="M34" s="1" t="s">
        <v>727</v>
      </c>
      <c r="N34" s="8" t="s">
        <v>410</v>
      </c>
      <c r="O34" s="11">
        <v>290</v>
      </c>
      <c r="P34" s="12">
        <v>0.5</v>
      </c>
      <c r="Q34" s="8" t="s">
        <v>410</v>
      </c>
      <c r="R34" s="1" t="s">
        <v>410</v>
      </c>
      <c r="S34" s="1" t="s">
        <v>255</v>
      </c>
      <c r="T34" s="12">
        <v>0.52999997138977</v>
      </c>
      <c r="U34" s="11">
        <v>150</v>
      </c>
      <c r="V34" s="1" t="s">
        <v>410</v>
      </c>
      <c r="W34" s="13" t="s">
        <v>410</v>
      </c>
      <c r="X34" s="12">
        <v>1.7000000476837</v>
      </c>
    </row>
    <row r="35" ht="18.75" customHeight="1" spans="1:24">
      <c r="A35" s="1" t="s">
        <v>36</v>
      </c>
      <c r="B35" s="1" t="s">
        <v>728</v>
      </c>
      <c r="C35" s="9">
        <v>0.86000001430511</v>
      </c>
      <c r="D35" s="8" t="s">
        <v>729</v>
      </c>
      <c r="E35" s="1" t="s">
        <v>730</v>
      </c>
      <c r="F35" s="1" t="s">
        <v>731</v>
      </c>
      <c r="G35" s="1" t="s">
        <v>732</v>
      </c>
      <c r="H35" s="1" t="s">
        <v>733</v>
      </c>
      <c r="I35" s="1" t="s">
        <v>734</v>
      </c>
      <c r="J35" s="1" t="s">
        <v>735</v>
      </c>
      <c r="K35" s="1" t="s">
        <v>736</v>
      </c>
      <c r="L35" s="1" t="s">
        <v>408</v>
      </c>
      <c r="M35" s="1" t="s">
        <v>737</v>
      </c>
      <c r="N35" s="8" t="s">
        <v>410</v>
      </c>
      <c r="O35" s="11">
        <v>290</v>
      </c>
      <c r="P35" s="12">
        <v>0.5</v>
      </c>
      <c r="Q35" s="8" t="s">
        <v>410</v>
      </c>
      <c r="R35" s="1" t="s">
        <v>410</v>
      </c>
      <c r="S35" s="1" t="s">
        <v>266</v>
      </c>
      <c r="T35" s="12">
        <v>0.5</v>
      </c>
      <c r="U35" s="11">
        <v>550</v>
      </c>
      <c r="V35" s="1" t="s">
        <v>738</v>
      </c>
      <c r="W35" s="11">
        <v>900</v>
      </c>
      <c r="X35" s="12">
        <v>1.7000000476837</v>
      </c>
    </row>
    <row r="36" ht="18.75" customHeight="1" spans="1:24">
      <c r="A36" s="1" t="s">
        <v>6</v>
      </c>
      <c r="B36" s="1" t="s">
        <v>739</v>
      </c>
      <c r="C36" s="9">
        <v>0.89999997615814</v>
      </c>
      <c r="D36" s="8" t="s">
        <v>740</v>
      </c>
      <c r="E36" s="1" t="s">
        <v>741</v>
      </c>
      <c r="F36" s="1" t="s">
        <v>742</v>
      </c>
      <c r="G36" s="1" t="s">
        <v>743</v>
      </c>
      <c r="H36" s="1" t="s">
        <v>744</v>
      </c>
      <c r="I36" s="1" t="s">
        <v>745</v>
      </c>
      <c r="J36" s="1" t="s">
        <v>746</v>
      </c>
      <c r="K36" s="1" t="s">
        <v>408</v>
      </c>
      <c r="L36" s="1" t="s">
        <v>408</v>
      </c>
      <c r="M36" s="1" t="s">
        <v>747</v>
      </c>
      <c r="N36" s="8" t="s">
        <v>410</v>
      </c>
      <c r="O36" s="11">
        <v>310</v>
      </c>
      <c r="P36" s="12">
        <v>0.5</v>
      </c>
      <c r="Q36" s="8" t="s">
        <v>410</v>
      </c>
      <c r="R36" s="1" t="s">
        <v>410</v>
      </c>
      <c r="S36" s="1" t="s">
        <v>255</v>
      </c>
      <c r="T36" s="12">
        <v>0.30000001192093</v>
      </c>
      <c r="U36" s="11">
        <v>150</v>
      </c>
      <c r="V36" s="1" t="s">
        <v>410</v>
      </c>
      <c r="W36" s="11">
        <v>0</v>
      </c>
      <c r="X36" s="12">
        <v>1.3999999761581</v>
      </c>
    </row>
    <row r="37" ht="18.75" customHeight="1" spans="1:24">
      <c r="A37" s="1" t="s">
        <v>109</v>
      </c>
      <c r="B37" s="1" t="s">
        <v>748</v>
      </c>
      <c r="C37" s="9">
        <v>1.0249999761581</v>
      </c>
      <c r="D37" s="8" t="s">
        <v>749</v>
      </c>
      <c r="E37" s="1" t="s">
        <v>750</v>
      </c>
      <c r="F37" s="1" t="s">
        <v>751</v>
      </c>
      <c r="G37" s="1" t="s">
        <v>752</v>
      </c>
      <c r="H37" s="1" t="s">
        <v>753</v>
      </c>
      <c r="I37" s="1" t="s">
        <v>754</v>
      </c>
      <c r="J37" s="1" t="s">
        <v>755</v>
      </c>
      <c r="K37" s="1" t="s">
        <v>408</v>
      </c>
      <c r="L37" s="1" t="s">
        <v>408</v>
      </c>
      <c r="M37" s="1" t="s">
        <v>756</v>
      </c>
      <c r="N37" s="8" t="s">
        <v>410</v>
      </c>
      <c r="O37" s="11">
        <v>330</v>
      </c>
      <c r="P37" s="12">
        <v>0.5</v>
      </c>
      <c r="Q37" s="8" t="s">
        <v>410</v>
      </c>
      <c r="R37" s="1" t="s">
        <v>410</v>
      </c>
      <c r="S37" s="1" t="s">
        <v>255</v>
      </c>
      <c r="T37" s="12">
        <v>0.46000000834465</v>
      </c>
      <c r="U37" s="11">
        <v>150</v>
      </c>
      <c r="V37" s="1" t="s">
        <v>410</v>
      </c>
      <c r="W37" s="13" t="s">
        <v>410</v>
      </c>
      <c r="X37" s="12">
        <v>1.7000000476837</v>
      </c>
    </row>
    <row r="38" ht="18.75" customHeight="1" spans="1:24">
      <c r="A38" s="1" t="s">
        <v>119</v>
      </c>
      <c r="B38" s="1" t="s">
        <v>757</v>
      </c>
      <c r="C38" s="9">
        <v>0.89999997615814</v>
      </c>
      <c r="D38" s="8" t="s">
        <v>758</v>
      </c>
      <c r="E38" s="1" t="s">
        <v>759</v>
      </c>
      <c r="F38" s="1" t="s">
        <v>760</v>
      </c>
      <c r="G38" s="1" t="s">
        <v>761</v>
      </c>
      <c r="H38" s="1" t="s">
        <v>762</v>
      </c>
      <c r="I38" s="1" t="s">
        <v>763</v>
      </c>
      <c r="J38" s="1" t="s">
        <v>764</v>
      </c>
      <c r="K38" s="1" t="s">
        <v>408</v>
      </c>
      <c r="L38" s="1" t="s">
        <v>408</v>
      </c>
      <c r="M38" s="1" t="s">
        <v>765</v>
      </c>
      <c r="N38" s="11">
        <v>180</v>
      </c>
      <c r="O38" s="11">
        <v>305</v>
      </c>
      <c r="P38" s="11">
        <v>1</v>
      </c>
      <c r="Q38" s="11">
        <v>1</v>
      </c>
      <c r="R38" s="1" t="s">
        <v>410</v>
      </c>
      <c r="S38" s="1" t="s">
        <v>255</v>
      </c>
      <c r="T38" s="12">
        <v>0.33000001311302</v>
      </c>
      <c r="U38" s="11">
        <v>150</v>
      </c>
      <c r="V38" s="1" t="s">
        <v>410</v>
      </c>
      <c r="W38" s="13" t="s">
        <v>410</v>
      </c>
      <c r="X38" s="12">
        <v>1.7000000476837</v>
      </c>
    </row>
    <row r="39" ht="18.75" customHeight="1" spans="1:24">
      <c r="A39" s="1" t="s">
        <v>8</v>
      </c>
      <c r="B39" s="1" t="s">
        <v>766</v>
      </c>
      <c r="C39" s="9">
        <v>0.93000000715256</v>
      </c>
      <c r="D39" s="8" t="s">
        <v>767</v>
      </c>
      <c r="E39" s="1" t="s">
        <v>768</v>
      </c>
      <c r="F39" s="1" t="s">
        <v>769</v>
      </c>
      <c r="G39" s="1" t="s">
        <v>770</v>
      </c>
      <c r="H39" s="1" t="s">
        <v>771</v>
      </c>
      <c r="I39" s="1" t="s">
        <v>772</v>
      </c>
      <c r="J39" s="1" t="s">
        <v>773</v>
      </c>
      <c r="K39" s="1" t="s">
        <v>408</v>
      </c>
      <c r="L39" s="1" t="s">
        <v>408</v>
      </c>
      <c r="M39" s="1" t="s">
        <v>774</v>
      </c>
      <c r="N39" s="8" t="s">
        <v>410</v>
      </c>
      <c r="O39" s="11">
        <v>305</v>
      </c>
      <c r="P39" s="12">
        <v>0.60000002384186</v>
      </c>
      <c r="Q39" s="8" t="s">
        <v>410</v>
      </c>
      <c r="R39" s="1" t="s">
        <v>410</v>
      </c>
      <c r="S39" s="1" t="s">
        <v>266</v>
      </c>
      <c r="T39" s="12">
        <v>0.30000001192093</v>
      </c>
      <c r="U39" s="11">
        <v>400</v>
      </c>
      <c r="V39" s="1" t="s">
        <v>775</v>
      </c>
      <c r="W39" s="11">
        <v>900</v>
      </c>
      <c r="X39" s="12">
        <v>1.7000000476837</v>
      </c>
    </row>
    <row r="40" ht="18.75" customHeight="1" spans="1:24">
      <c r="A40" s="1" t="s">
        <v>776</v>
      </c>
      <c r="B40" s="1" t="s">
        <v>777</v>
      </c>
      <c r="C40" s="9">
        <v>1</v>
      </c>
      <c r="D40" s="8" t="s">
        <v>410</v>
      </c>
      <c r="E40" s="1" t="s">
        <v>410</v>
      </c>
      <c r="F40" s="1" t="s">
        <v>410</v>
      </c>
      <c r="G40" s="1" t="s">
        <v>410</v>
      </c>
      <c r="N40" s="8" t="s">
        <v>410</v>
      </c>
      <c r="O40" s="11">
        <v>270</v>
      </c>
      <c r="P40" s="12">
        <v>0.5</v>
      </c>
      <c r="Q40" s="11">
        <v>0</v>
      </c>
      <c r="R40" s="1" t="s">
        <v>258</v>
      </c>
      <c r="S40" s="1" t="s">
        <v>778</v>
      </c>
      <c r="T40" s="12">
        <v>0.5</v>
      </c>
      <c r="U40" s="11">
        <v>700</v>
      </c>
      <c r="V40" s="1" t="s">
        <v>410</v>
      </c>
      <c r="W40" s="11">
        <v>900</v>
      </c>
      <c r="X40" s="12">
        <v>1.7000000476837</v>
      </c>
    </row>
    <row r="41" ht="18.75" customHeight="1" spans="1:24">
      <c r="A41" s="1" t="s">
        <v>24</v>
      </c>
      <c r="B41" s="1" t="s">
        <v>779</v>
      </c>
      <c r="C41" s="9">
        <v>0.83999997377396</v>
      </c>
      <c r="D41" s="8" t="s">
        <v>780</v>
      </c>
      <c r="E41" s="1" t="s">
        <v>781</v>
      </c>
      <c r="F41" s="1" t="s">
        <v>782</v>
      </c>
      <c r="G41" s="1" t="s">
        <v>783</v>
      </c>
      <c r="H41" s="1" t="s">
        <v>784</v>
      </c>
      <c r="I41" s="1" t="s">
        <v>785</v>
      </c>
      <c r="J41" s="1" t="s">
        <v>786</v>
      </c>
      <c r="K41" s="1" t="s">
        <v>787</v>
      </c>
      <c r="L41" s="1" t="s">
        <v>408</v>
      </c>
      <c r="M41" s="1" t="s">
        <v>788</v>
      </c>
      <c r="N41" s="8" t="s">
        <v>410</v>
      </c>
      <c r="O41" s="11">
        <v>300</v>
      </c>
      <c r="P41" s="12">
        <v>0.60000002384186</v>
      </c>
      <c r="Q41" s="8" t="s">
        <v>410</v>
      </c>
      <c r="R41" s="1" t="s">
        <v>410</v>
      </c>
      <c r="S41" s="1" t="s">
        <v>255</v>
      </c>
      <c r="T41" s="12">
        <v>0.40000000596046</v>
      </c>
      <c r="U41" s="11">
        <v>150</v>
      </c>
      <c r="V41" s="1" t="s">
        <v>410</v>
      </c>
      <c r="W41" s="13" t="s">
        <v>410</v>
      </c>
      <c r="X41" s="12">
        <v>1.7000000476837</v>
      </c>
    </row>
    <row r="42" ht="18.75" customHeight="1" spans="1:24">
      <c r="A42" s="1" t="s">
        <v>789</v>
      </c>
      <c r="B42" s="1" t="s">
        <v>790</v>
      </c>
      <c r="C42" s="10" t="s">
        <v>410</v>
      </c>
      <c r="D42" s="11">
        <v>0</v>
      </c>
      <c r="E42" s="1" t="s">
        <v>410</v>
      </c>
      <c r="F42" s="1" t="s">
        <v>410</v>
      </c>
      <c r="G42" s="1" t="s">
        <v>410</v>
      </c>
      <c r="N42" s="11">
        <v>200</v>
      </c>
      <c r="O42" s="11">
        <v>300</v>
      </c>
      <c r="P42" s="12">
        <v>0.5</v>
      </c>
      <c r="Q42" s="11">
        <v>0</v>
      </c>
      <c r="R42" s="1" t="s">
        <v>258</v>
      </c>
      <c r="S42" s="1" t="s">
        <v>266</v>
      </c>
      <c r="T42" s="12">
        <v>0.75</v>
      </c>
      <c r="U42" s="11">
        <v>600</v>
      </c>
      <c r="V42" s="1" t="s">
        <v>791</v>
      </c>
      <c r="W42" s="11">
        <v>900</v>
      </c>
      <c r="X42" s="12">
        <v>1.7000000476837</v>
      </c>
    </row>
    <row r="43" ht="18.75" customHeight="1" spans="1:24">
      <c r="A43" s="1" t="s">
        <v>115</v>
      </c>
      <c r="B43" s="1" t="s">
        <v>792</v>
      </c>
      <c r="C43" s="9">
        <v>1</v>
      </c>
      <c r="D43" s="8" t="s">
        <v>793</v>
      </c>
      <c r="E43" s="1" t="s">
        <v>794</v>
      </c>
      <c r="F43" s="1" t="s">
        <v>795</v>
      </c>
      <c r="G43" s="1" t="s">
        <v>796</v>
      </c>
      <c r="H43" s="1" t="s">
        <v>797</v>
      </c>
      <c r="I43" s="1" t="s">
        <v>798</v>
      </c>
      <c r="J43" s="1" t="s">
        <v>799</v>
      </c>
      <c r="K43" s="1" t="s">
        <v>800</v>
      </c>
      <c r="L43" s="1" t="s">
        <v>408</v>
      </c>
      <c r="M43" s="1" t="s">
        <v>801</v>
      </c>
      <c r="N43" s="8" t="s">
        <v>410</v>
      </c>
      <c r="O43" s="11">
        <v>280</v>
      </c>
      <c r="P43" s="12">
        <v>0.69999998807907</v>
      </c>
      <c r="Q43" s="8" t="s">
        <v>410</v>
      </c>
      <c r="R43" s="1" t="s">
        <v>410</v>
      </c>
      <c r="S43" s="1" t="s">
        <v>266</v>
      </c>
      <c r="T43" s="12">
        <v>0.30000001192093</v>
      </c>
      <c r="U43" s="11">
        <v>625</v>
      </c>
      <c r="V43" s="1" t="s">
        <v>802</v>
      </c>
      <c r="W43" s="11">
        <v>900</v>
      </c>
      <c r="X43" s="12">
        <v>1.7000000476837</v>
      </c>
    </row>
    <row r="44" ht="18.75" customHeight="1" spans="1:24">
      <c r="A44" s="1" t="s">
        <v>37</v>
      </c>
      <c r="B44" s="1" t="s">
        <v>803</v>
      </c>
      <c r="C44" s="9">
        <v>0.98000001907349</v>
      </c>
      <c r="D44" s="8" t="s">
        <v>804</v>
      </c>
      <c r="E44" s="1" t="s">
        <v>805</v>
      </c>
      <c r="F44" s="1" t="s">
        <v>806</v>
      </c>
      <c r="G44" s="1" t="s">
        <v>807</v>
      </c>
      <c r="H44" s="1" t="s">
        <v>808</v>
      </c>
      <c r="I44" s="1" t="s">
        <v>809</v>
      </c>
      <c r="J44" s="1" t="s">
        <v>810</v>
      </c>
      <c r="K44" s="1" t="s">
        <v>811</v>
      </c>
      <c r="L44" s="1" t="s">
        <v>408</v>
      </c>
      <c r="M44" s="1" t="s">
        <v>812</v>
      </c>
      <c r="N44" s="8" t="s">
        <v>410</v>
      </c>
      <c r="O44" s="11">
        <v>280</v>
      </c>
      <c r="P44" s="12">
        <v>0.69999998807907</v>
      </c>
      <c r="Q44" s="8" t="s">
        <v>410</v>
      </c>
      <c r="R44" s="1" t="s">
        <v>410</v>
      </c>
      <c r="S44" s="1" t="s">
        <v>255</v>
      </c>
      <c r="T44" s="12">
        <v>0.5</v>
      </c>
      <c r="U44" s="11">
        <v>150</v>
      </c>
      <c r="V44" s="1" t="s">
        <v>410</v>
      </c>
      <c r="W44" s="11">
        <v>0</v>
      </c>
      <c r="X44" s="12">
        <v>1.7000000476837</v>
      </c>
    </row>
    <row r="45" ht="18.75" customHeight="1" spans="1:24">
      <c r="A45" s="1" t="s">
        <v>114</v>
      </c>
      <c r="B45" s="1" t="s">
        <v>813</v>
      </c>
      <c r="C45" s="9">
        <v>1</v>
      </c>
      <c r="D45" s="8" t="s">
        <v>814</v>
      </c>
      <c r="E45" s="1" t="s">
        <v>815</v>
      </c>
      <c r="F45" s="1" t="s">
        <v>816</v>
      </c>
      <c r="G45" s="1" t="s">
        <v>817</v>
      </c>
      <c r="H45" s="1" t="s">
        <v>818</v>
      </c>
      <c r="I45" s="1" t="s">
        <v>819</v>
      </c>
      <c r="J45" s="1" t="s">
        <v>820</v>
      </c>
      <c r="K45" s="1" t="s">
        <v>408</v>
      </c>
      <c r="L45" s="1" t="s">
        <v>408</v>
      </c>
      <c r="M45" s="1" t="s">
        <v>821</v>
      </c>
      <c r="N45" s="8" t="s">
        <v>410</v>
      </c>
      <c r="O45" s="11">
        <v>285</v>
      </c>
      <c r="P45" s="12">
        <v>0.5</v>
      </c>
      <c r="Q45" s="11">
        <v>0</v>
      </c>
      <c r="R45" s="1" t="s">
        <v>258</v>
      </c>
      <c r="S45" s="1" t="s">
        <v>266</v>
      </c>
      <c r="T45" s="12">
        <v>0.25</v>
      </c>
      <c r="U45" s="11">
        <v>425</v>
      </c>
      <c r="V45" s="1" t="s">
        <v>822</v>
      </c>
      <c r="W45" s="11">
        <v>700</v>
      </c>
      <c r="X45" s="12">
        <v>1.7000000476837</v>
      </c>
    </row>
    <row r="46" ht="18.75" customHeight="1" spans="1:24">
      <c r="A46" s="1" t="s">
        <v>116</v>
      </c>
      <c r="B46" s="1" t="s">
        <v>823</v>
      </c>
      <c r="C46" s="9">
        <v>0.85000002384186</v>
      </c>
      <c r="D46" s="8" t="s">
        <v>824</v>
      </c>
      <c r="E46" s="1" t="s">
        <v>825</v>
      </c>
      <c r="F46" s="1" t="s">
        <v>826</v>
      </c>
      <c r="G46" s="1" t="s">
        <v>827</v>
      </c>
      <c r="H46" s="1" t="s">
        <v>828</v>
      </c>
      <c r="I46" s="1" t="s">
        <v>829</v>
      </c>
      <c r="J46" s="1" t="s">
        <v>830</v>
      </c>
      <c r="K46" s="1" t="s">
        <v>408</v>
      </c>
      <c r="L46" s="1" t="s">
        <v>408</v>
      </c>
      <c r="M46" s="1" t="s">
        <v>831</v>
      </c>
      <c r="N46" s="8" t="s">
        <v>410</v>
      </c>
      <c r="O46" s="11">
        <v>295</v>
      </c>
      <c r="P46" s="12">
        <v>0.60000002384186</v>
      </c>
      <c r="Q46" s="8" t="s">
        <v>410</v>
      </c>
      <c r="R46" s="1" t="s">
        <v>410</v>
      </c>
      <c r="S46" s="1" t="s">
        <v>255</v>
      </c>
      <c r="T46" s="12">
        <v>0.44999998807907</v>
      </c>
      <c r="U46" s="11">
        <v>150</v>
      </c>
      <c r="V46" s="1" t="s">
        <v>410</v>
      </c>
      <c r="W46" s="13" t="s">
        <v>410</v>
      </c>
      <c r="X46" s="12">
        <v>1.7000000476837</v>
      </c>
    </row>
    <row r="47" ht="18.75" customHeight="1" spans="1:24">
      <c r="A47" s="1" t="s">
        <v>112</v>
      </c>
      <c r="B47" s="1" t="s">
        <v>832</v>
      </c>
      <c r="C47" s="9">
        <v>0.60000002384186</v>
      </c>
      <c r="D47" s="8" t="s">
        <v>833</v>
      </c>
      <c r="E47" s="1" t="s">
        <v>834</v>
      </c>
      <c r="F47" s="1" t="s">
        <v>835</v>
      </c>
      <c r="G47" s="1" t="s">
        <v>836</v>
      </c>
      <c r="H47" s="1" t="s">
        <v>837</v>
      </c>
      <c r="I47" s="1" t="s">
        <v>838</v>
      </c>
      <c r="J47" s="1" t="s">
        <v>839</v>
      </c>
      <c r="K47" s="1" t="s">
        <v>840</v>
      </c>
      <c r="L47" s="1" t="s">
        <v>841</v>
      </c>
      <c r="M47" s="1" t="s">
        <v>842</v>
      </c>
      <c r="N47" s="8" t="s">
        <v>410</v>
      </c>
      <c r="O47" s="11">
        <v>310</v>
      </c>
      <c r="P47" s="12">
        <v>0.5</v>
      </c>
      <c r="Q47" s="11">
        <v>0</v>
      </c>
      <c r="R47" s="1" t="s">
        <v>258</v>
      </c>
      <c r="S47" s="1" t="s">
        <v>266</v>
      </c>
      <c r="T47" s="12">
        <v>0.5</v>
      </c>
      <c r="U47" s="11">
        <v>700</v>
      </c>
      <c r="V47" s="1" t="s">
        <v>843</v>
      </c>
      <c r="W47" s="11">
        <v>900</v>
      </c>
      <c r="X47" s="12">
        <v>1.7000000476837</v>
      </c>
    </row>
    <row r="48" ht="18.75" customHeight="1" spans="1:24">
      <c r="A48" s="1" t="s">
        <v>5</v>
      </c>
      <c r="B48" s="1" t="s">
        <v>844</v>
      </c>
      <c r="C48" s="9">
        <v>0.83999997377396</v>
      </c>
      <c r="D48" s="8" t="s">
        <v>845</v>
      </c>
      <c r="E48" s="1" t="s">
        <v>846</v>
      </c>
      <c r="F48" s="1" t="s">
        <v>847</v>
      </c>
      <c r="G48" s="1" t="s">
        <v>848</v>
      </c>
      <c r="H48" s="1" t="s">
        <v>849</v>
      </c>
      <c r="I48" s="1" t="s">
        <v>850</v>
      </c>
      <c r="J48" s="1" t="s">
        <v>851</v>
      </c>
      <c r="K48" s="1" t="s">
        <v>408</v>
      </c>
      <c r="L48" s="1" t="s">
        <v>408</v>
      </c>
      <c r="M48" s="1" t="s">
        <v>852</v>
      </c>
      <c r="N48" s="11">
        <v>190</v>
      </c>
      <c r="O48" s="11">
        <v>285</v>
      </c>
      <c r="P48" s="12">
        <v>0.60000002384186</v>
      </c>
      <c r="Q48" s="8" t="s">
        <v>410</v>
      </c>
      <c r="R48" s="1" t="s">
        <v>410</v>
      </c>
      <c r="S48" s="1" t="s">
        <v>266</v>
      </c>
      <c r="T48" s="12">
        <v>0.44999998807907</v>
      </c>
      <c r="U48" s="11">
        <v>675</v>
      </c>
      <c r="V48" s="1" t="s">
        <v>853</v>
      </c>
      <c r="W48" s="11">
        <v>1250</v>
      </c>
      <c r="X48" s="12">
        <v>1.7000000476837</v>
      </c>
    </row>
    <row r="49" ht="18.75" customHeight="1" spans="1:24">
      <c r="A49" s="1" t="s">
        <v>110</v>
      </c>
      <c r="B49" s="1" t="s">
        <v>854</v>
      </c>
      <c r="C49" s="9">
        <v>0.94999998807907</v>
      </c>
      <c r="D49" s="8" t="s">
        <v>855</v>
      </c>
      <c r="E49" s="1" t="s">
        <v>856</v>
      </c>
      <c r="F49" s="1" t="s">
        <v>857</v>
      </c>
      <c r="G49" s="1" t="s">
        <v>858</v>
      </c>
      <c r="H49" s="1" t="s">
        <v>859</v>
      </c>
      <c r="I49" s="1" t="s">
        <v>860</v>
      </c>
      <c r="J49" s="1" t="s">
        <v>861</v>
      </c>
      <c r="K49" s="1" t="s">
        <v>862</v>
      </c>
      <c r="L49" s="1" t="s">
        <v>408</v>
      </c>
      <c r="M49" s="1" t="s">
        <v>863</v>
      </c>
      <c r="N49" s="11">
        <v>250</v>
      </c>
      <c r="O49" s="11">
        <v>280</v>
      </c>
      <c r="P49" s="11">
        <v>1</v>
      </c>
      <c r="Q49" s="8" t="s">
        <v>410</v>
      </c>
      <c r="R49" s="1" t="s">
        <v>410</v>
      </c>
      <c r="S49" s="1" t="s">
        <v>266</v>
      </c>
      <c r="T49" s="12">
        <v>0.34999999403954</v>
      </c>
      <c r="U49" s="11">
        <v>500</v>
      </c>
      <c r="V49" s="1" t="s">
        <v>864</v>
      </c>
      <c r="W49" s="11">
        <v>1100</v>
      </c>
      <c r="X49" s="12">
        <v>1.7000000476837</v>
      </c>
    </row>
    <row r="50" ht="18.75" customHeight="1" spans="1:24">
      <c r="A50" s="1" t="s">
        <v>80</v>
      </c>
      <c r="B50" s="1" t="s">
        <v>865</v>
      </c>
      <c r="C50" s="9">
        <v>0.83999997377396</v>
      </c>
      <c r="D50" s="8" t="s">
        <v>866</v>
      </c>
      <c r="E50" s="1" t="s">
        <v>867</v>
      </c>
      <c r="F50" s="1" t="s">
        <v>868</v>
      </c>
      <c r="G50" s="1" t="s">
        <v>869</v>
      </c>
      <c r="H50" s="1" t="s">
        <v>870</v>
      </c>
      <c r="I50" s="1" t="s">
        <v>871</v>
      </c>
      <c r="J50" s="1" t="s">
        <v>872</v>
      </c>
      <c r="K50" s="1" t="s">
        <v>873</v>
      </c>
      <c r="L50" s="1" t="s">
        <v>874</v>
      </c>
      <c r="M50" s="1" t="s">
        <v>875</v>
      </c>
      <c r="N50" s="8" t="s">
        <v>410</v>
      </c>
      <c r="O50" s="11">
        <v>280</v>
      </c>
      <c r="P50" s="12">
        <v>0.5</v>
      </c>
      <c r="Q50" s="8" t="s">
        <v>410</v>
      </c>
      <c r="R50" s="1" t="s">
        <v>410</v>
      </c>
      <c r="S50" s="1" t="s">
        <v>255</v>
      </c>
      <c r="T50" s="12">
        <v>0.60000002384186</v>
      </c>
      <c r="U50" s="11">
        <v>150</v>
      </c>
      <c r="V50" s="1" t="s">
        <v>410</v>
      </c>
      <c r="W50" s="13" t="s">
        <v>410</v>
      </c>
      <c r="X50" s="12">
        <v>1.8999999761581</v>
      </c>
    </row>
    <row r="51" ht="18.75" customHeight="1" spans="1:24">
      <c r="A51" s="1" t="s">
        <v>27</v>
      </c>
      <c r="B51" s="1" t="s">
        <v>876</v>
      </c>
      <c r="C51" s="9">
        <v>0.81000000238419</v>
      </c>
      <c r="D51" s="8" t="s">
        <v>877</v>
      </c>
      <c r="E51" s="1" t="s">
        <v>878</v>
      </c>
      <c r="F51" s="1" t="s">
        <v>879</v>
      </c>
      <c r="G51" s="1" t="s">
        <v>880</v>
      </c>
      <c r="H51" s="1" t="s">
        <v>881</v>
      </c>
      <c r="I51" s="1" t="s">
        <v>882</v>
      </c>
      <c r="J51" s="1" t="s">
        <v>883</v>
      </c>
      <c r="K51" s="1" t="s">
        <v>408</v>
      </c>
      <c r="L51" s="1" t="s">
        <v>408</v>
      </c>
      <c r="M51" s="1" t="s">
        <v>884</v>
      </c>
      <c r="N51" s="8" t="s">
        <v>410</v>
      </c>
      <c r="O51" s="11">
        <v>325</v>
      </c>
      <c r="P51" s="11">
        <v>1</v>
      </c>
      <c r="Q51" s="11">
        <v>1</v>
      </c>
      <c r="R51" s="1" t="s">
        <v>410</v>
      </c>
      <c r="S51" s="1" t="s">
        <v>255</v>
      </c>
      <c r="T51" s="12">
        <v>0.38999998569489</v>
      </c>
      <c r="U51" s="11">
        <v>150</v>
      </c>
      <c r="V51" s="1" t="s">
        <v>410</v>
      </c>
      <c r="W51" s="13" t="s">
        <v>410</v>
      </c>
      <c r="X51" s="12">
        <v>1.7000000476837</v>
      </c>
    </row>
    <row r="52" ht="18.75" customHeight="1" spans="1:24">
      <c r="A52" s="1" t="s">
        <v>21</v>
      </c>
      <c r="B52" s="1" t="s">
        <v>885</v>
      </c>
      <c r="C52" s="9">
        <v>0.89999997615814</v>
      </c>
      <c r="D52" s="8" t="s">
        <v>886</v>
      </c>
      <c r="E52" s="1" t="s">
        <v>887</v>
      </c>
      <c r="F52" s="1" t="s">
        <v>888</v>
      </c>
      <c r="G52" s="1" t="s">
        <v>889</v>
      </c>
      <c r="H52" s="1" t="s">
        <v>890</v>
      </c>
      <c r="I52" s="1" t="s">
        <v>891</v>
      </c>
      <c r="J52" s="1" t="s">
        <v>892</v>
      </c>
      <c r="K52" s="1" t="s">
        <v>408</v>
      </c>
      <c r="L52" s="1" t="s">
        <v>408</v>
      </c>
      <c r="M52" s="1" t="s">
        <v>893</v>
      </c>
      <c r="N52" s="8" t="s">
        <v>410</v>
      </c>
      <c r="O52" s="11">
        <v>300</v>
      </c>
      <c r="P52" s="11">
        <v>1</v>
      </c>
      <c r="Q52" s="8" t="s">
        <v>410</v>
      </c>
      <c r="R52" s="1" t="s">
        <v>410</v>
      </c>
      <c r="S52" s="1" t="s">
        <v>255</v>
      </c>
      <c r="T52" s="12">
        <v>0.5</v>
      </c>
      <c r="U52" s="11">
        <v>150</v>
      </c>
      <c r="V52" s="1" t="s">
        <v>410</v>
      </c>
      <c r="W52" s="13" t="s">
        <v>410</v>
      </c>
      <c r="X52" s="12">
        <v>1.7000000476837</v>
      </c>
    </row>
    <row r="53" ht="18.75" customHeight="1" spans="1:24">
      <c r="A53" s="1" t="s">
        <v>53</v>
      </c>
      <c r="B53" s="1" t="s">
        <v>894</v>
      </c>
      <c r="C53" s="9">
        <v>0.69999998807907</v>
      </c>
      <c r="D53" s="8" t="s">
        <v>895</v>
      </c>
      <c r="E53" s="1" t="s">
        <v>896</v>
      </c>
      <c r="F53" s="1" t="s">
        <v>897</v>
      </c>
      <c r="G53" s="1" t="s">
        <v>898</v>
      </c>
      <c r="H53" s="1" t="s">
        <v>899</v>
      </c>
      <c r="I53" s="1" t="s">
        <v>900</v>
      </c>
      <c r="J53" s="1" t="s">
        <v>901</v>
      </c>
      <c r="K53" s="1" t="s">
        <v>408</v>
      </c>
      <c r="L53" s="1" t="s">
        <v>408</v>
      </c>
      <c r="M53" s="1" t="s">
        <v>902</v>
      </c>
      <c r="N53" s="8" t="s">
        <v>410</v>
      </c>
      <c r="O53" s="11">
        <v>275</v>
      </c>
      <c r="P53" s="12">
        <v>0.5</v>
      </c>
      <c r="Q53" s="8" t="s">
        <v>410</v>
      </c>
      <c r="R53" s="1" t="s">
        <v>410</v>
      </c>
      <c r="S53" s="1" t="s">
        <v>266</v>
      </c>
      <c r="T53" s="12">
        <v>0.30000001192093</v>
      </c>
      <c r="U53" s="11">
        <v>450</v>
      </c>
      <c r="V53" s="1" t="s">
        <v>903</v>
      </c>
      <c r="W53" s="11">
        <v>900</v>
      </c>
      <c r="X53" s="12">
        <v>1.7000000476837</v>
      </c>
    </row>
    <row r="54" ht="18.75" customHeight="1" spans="1:24">
      <c r="A54" s="1" t="s">
        <v>18</v>
      </c>
      <c r="B54" s="1" t="s">
        <v>904</v>
      </c>
      <c r="C54" s="9">
        <v>0.93000000715256</v>
      </c>
      <c r="D54" s="8" t="s">
        <v>905</v>
      </c>
      <c r="E54" s="1" t="s">
        <v>906</v>
      </c>
      <c r="F54" s="1" t="s">
        <v>907</v>
      </c>
      <c r="G54" s="1" t="s">
        <v>908</v>
      </c>
      <c r="H54" s="1" t="s">
        <v>909</v>
      </c>
      <c r="I54" s="1" t="s">
        <v>910</v>
      </c>
      <c r="J54" s="1" t="s">
        <v>911</v>
      </c>
      <c r="K54" s="1" t="s">
        <v>408</v>
      </c>
      <c r="L54" s="1" t="s">
        <v>408</v>
      </c>
      <c r="M54" s="1" t="s">
        <v>912</v>
      </c>
      <c r="N54" s="8" t="s">
        <v>410</v>
      </c>
      <c r="O54" s="11">
        <v>310</v>
      </c>
      <c r="P54" s="12">
        <v>0.89999997615814</v>
      </c>
      <c r="Q54" s="8" t="s">
        <v>410</v>
      </c>
      <c r="R54" s="1" t="s">
        <v>410</v>
      </c>
      <c r="S54" s="1" t="s">
        <v>255</v>
      </c>
      <c r="T54" s="12">
        <v>0.46700000762939</v>
      </c>
      <c r="U54" s="11">
        <v>150</v>
      </c>
      <c r="V54" s="1" t="s">
        <v>410</v>
      </c>
      <c r="W54" s="11">
        <v>0</v>
      </c>
      <c r="X54" s="12">
        <v>1.7000000476837</v>
      </c>
    </row>
    <row r="55" ht="18.75" customHeight="1" spans="1:24">
      <c r="A55" s="1" t="s">
        <v>19</v>
      </c>
      <c r="B55" s="1" t="s">
        <v>913</v>
      </c>
      <c r="C55" s="9">
        <v>0.74000000953674</v>
      </c>
      <c r="D55" s="8" t="s">
        <v>914</v>
      </c>
      <c r="E55" s="1" t="s">
        <v>915</v>
      </c>
      <c r="F55" s="1" t="s">
        <v>916</v>
      </c>
      <c r="G55" s="1" t="s">
        <v>917</v>
      </c>
      <c r="H55" s="1" t="s">
        <v>918</v>
      </c>
      <c r="I55" s="1" t="s">
        <v>919</v>
      </c>
      <c r="J55" s="1" t="s">
        <v>920</v>
      </c>
      <c r="K55" s="1" t="s">
        <v>921</v>
      </c>
      <c r="L55" s="1" t="s">
        <v>408</v>
      </c>
      <c r="M55" s="1" t="s">
        <v>922</v>
      </c>
      <c r="N55" s="8" t="s">
        <v>410</v>
      </c>
      <c r="O55" s="11">
        <v>320</v>
      </c>
      <c r="P55" s="12">
        <v>0.5</v>
      </c>
      <c r="Q55" s="8" t="s">
        <v>410</v>
      </c>
      <c r="R55" s="1" t="s">
        <v>410</v>
      </c>
      <c r="S55" s="1" t="s">
        <v>266</v>
      </c>
      <c r="T55" s="12">
        <v>0.30000001192093</v>
      </c>
      <c r="U55" s="11">
        <v>575</v>
      </c>
      <c r="V55" s="1" t="s">
        <v>923</v>
      </c>
      <c r="W55" s="11">
        <v>900</v>
      </c>
      <c r="X55" s="12">
        <v>1.7000000476837</v>
      </c>
    </row>
    <row r="56" ht="18.75" customHeight="1" spans="1:24">
      <c r="A56" s="1" t="s">
        <v>107</v>
      </c>
      <c r="B56" s="1" t="s">
        <v>924</v>
      </c>
      <c r="C56" s="9">
        <v>0.94999998807907</v>
      </c>
      <c r="D56" s="8" t="s">
        <v>925</v>
      </c>
      <c r="E56" s="1" t="s">
        <v>926</v>
      </c>
      <c r="F56" s="1" t="s">
        <v>927</v>
      </c>
      <c r="G56" s="1" t="s">
        <v>928</v>
      </c>
      <c r="H56" s="1" t="s">
        <v>929</v>
      </c>
      <c r="I56" s="1" t="s">
        <v>930</v>
      </c>
      <c r="J56" s="1" t="s">
        <v>931</v>
      </c>
      <c r="K56" s="1" t="s">
        <v>932</v>
      </c>
      <c r="L56" s="1" t="s">
        <v>933</v>
      </c>
      <c r="M56" s="1" t="s">
        <v>934</v>
      </c>
      <c r="N56" s="8" t="s">
        <v>410</v>
      </c>
      <c r="O56" s="11">
        <v>290</v>
      </c>
      <c r="P56" s="12">
        <v>0.60000002384186</v>
      </c>
      <c r="Q56" s="11">
        <v>1</v>
      </c>
      <c r="R56" s="1" t="s">
        <v>410</v>
      </c>
      <c r="S56" s="1" t="s">
        <v>255</v>
      </c>
      <c r="T56" s="12">
        <v>0.34999999403954</v>
      </c>
      <c r="U56" s="11">
        <v>150</v>
      </c>
      <c r="V56" s="1" t="s">
        <v>410</v>
      </c>
      <c r="W56" s="13" t="s">
        <v>410</v>
      </c>
      <c r="X56" s="12">
        <v>1.7000000476837</v>
      </c>
    </row>
    <row r="57" ht="18.75" customHeight="1" spans="1:24">
      <c r="A57" s="1" t="s">
        <v>25</v>
      </c>
      <c r="B57" s="1" t="s">
        <v>935</v>
      </c>
      <c r="C57" s="9">
        <v>0.83999997377396</v>
      </c>
      <c r="D57" s="8" t="s">
        <v>936</v>
      </c>
      <c r="E57" s="1" t="s">
        <v>937</v>
      </c>
      <c r="F57" s="1" t="s">
        <v>938</v>
      </c>
      <c r="G57" s="1" t="s">
        <v>939</v>
      </c>
      <c r="H57" s="1" t="s">
        <v>940</v>
      </c>
      <c r="I57" s="1" t="s">
        <v>941</v>
      </c>
      <c r="J57" s="1" t="s">
        <v>942</v>
      </c>
      <c r="K57" s="1" t="s">
        <v>408</v>
      </c>
      <c r="L57" s="1" t="s">
        <v>408</v>
      </c>
      <c r="M57" s="1" t="s">
        <v>943</v>
      </c>
      <c r="N57" s="8" t="s">
        <v>410</v>
      </c>
      <c r="O57" s="11">
        <v>325</v>
      </c>
      <c r="P57" s="12">
        <v>0.5</v>
      </c>
      <c r="Q57" s="8" t="s">
        <v>410</v>
      </c>
      <c r="R57" s="1" t="s">
        <v>410</v>
      </c>
      <c r="S57" s="1" t="s">
        <v>266</v>
      </c>
      <c r="T57" s="12">
        <v>0.40000000596046</v>
      </c>
      <c r="U57" s="11">
        <v>600</v>
      </c>
      <c r="V57" s="1" t="s">
        <v>944</v>
      </c>
      <c r="W57" s="11">
        <v>900</v>
      </c>
      <c r="X57" s="12">
        <v>1.7000000476837</v>
      </c>
    </row>
    <row r="58" ht="18.75" customHeight="1" spans="1:24">
      <c r="A58" s="1" t="s">
        <v>32</v>
      </c>
      <c r="B58" s="1" t="s">
        <v>945</v>
      </c>
      <c r="C58" s="9">
        <v>0.79000002145767</v>
      </c>
      <c r="D58" s="8" t="s">
        <v>946</v>
      </c>
      <c r="E58" s="1" t="s">
        <v>947</v>
      </c>
      <c r="F58" s="1" t="s">
        <v>948</v>
      </c>
      <c r="G58" s="1" t="s">
        <v>949</v>
      </c>
      <c r="H58" s="1" t="s">
        <v>950</v>
      </c>
      <c r="I58" s="1" t="s">
        <v>951</v>
      </c>
      <c r="J58" s="1" t="s">
        <v>952</v>
      </c>
      <c r="K58" s="1" t="s">
        <v>408</v>
      </c>
      <c r="L58" s="1" t="s">
        <v>408</v>
      </c>
      <c r="M58" s="1" t="s">
        <v>953</v>
      </c>
      <c r="N58" s="8" t="s">
        <v>410</v>
      </c>
      <c r="O58" s="11">
        <v>280</v>
      </c>
      <c r="P58" s="12">
        <v>0.5</v>
      </c>
      <c r="Q58" s="8" t="s">
        <v>410</v>
      </c>
      <c r="R58" s="1" t="s">
        <v>410</v>
      </c>
      <c r="S58" s="1" t="s">
        <v>266</v>
      </c>
      <c r="T58" s="12">
        <v>0.40000000596046</v>
      </c>
      <c r="U58" s="11">
        <v>500</v>
      </c>
      <c r="V58" s="1" t="s">
        <v>954</v>
      </c>
      <c r="W58" s="11">
        <v>900</v>
      </c>
      <c r="X58" s="12">
        <v>1.7000000476837</v>
      </c>
    </row>
    <row r="59" ht="18.75" customHeight="1" spans="1:24">
      <c r="A59" s="1" t="s">
        <v>118</v>
      </c>
      <c r="B59" s="1" t="s">
        <v>955</v>
      </c>
      <c r="C59" s="9">
        <v>1</v>
      </c>
      <c r="D59" s="8" t="s">
        <v>956</v>
      </c>
      <c r="E59" s="1" t="s">
        <v>957</v>
      </c>
      <c r="F59" s="1" t="s">
        <v>958</v>
      </c>
      <c r="G59" s="1" t="s">
        <v>959</v>
      </c>
      <c r="H59" s="1" t="s">
        <v>960</v>
      </c>
      <c r="I59" s="1" t="s">
        <v>961</v>
      </c>
      <c r="J59" s="1" t="s">
        <v>962</v>
      </c>
      <c r="K59" s="1" t="s">
        <v>963</v>
      </c>
      <c r="L59" s="1" t="s">
        <v>408</v>
      </c>
      <c r="M59" s="1" t="s">
        <v>964</v>
      </c>
      <c r="N59" s="11">
        <v>230</v>
      </c>
      <c r="O59" s="11">
        <v>290</v>
      </c>
      <c r="P59" s="12">
        <v>0.69999998807907</v>
      </c>
      <c r="Q59" s="8" t="s">
        <v>410</v>
      </c>
      <c r="R59" s="1" t="s">
        <v>410</v>
      </c>
      <c r="S59" s="1" t="s">
        <v>266</v>
      </c>
      <c r="T59" s="12">
        <v>0.30000001192093</v>
      </c>
      <c r="U59" s="11">
        <v>475</v>
      </c>
      <c r="V59" s="1" t="s">
        <v>965</v>
      </c>
      <c r="W59" s="11">
        <v>1200</v>
      </c>
      <c r="X59" s="12">
        <v>1.5</v>
      </c>
    </row>
    <row r="60" ht="18.75" customHeight="1" spans="1:24">
      <c r="A60" s="1" t="s">
        <v>102</v>
      </c>
      <c r="B60" s="1" t="s">
        <v>966</v>
      </c>
      <c r="C60" s="9">
        <v>0.89999997615814</v>
      </c>
      <c r="D60" s="8" t="s">
        <v>967</v>
      </c>
      <c r="E60" s="1" t="s">
        <v>968</v>
      </c>
      <c r="F60" s="1" t="s">
        <v>969</v>
      </c>
      <c r="G60" s="1" t="s">
        <v>970</v>
      </c>
      <c r="H60" s="1" t="s">
        <v>971</v>
      </c>
      <c r="I60" s="1" t="s">
        <v>972</v>
      </c>
      <c r="J60" s="1" t="s">
        <v>973</v>
      </c>
      <c r="K60" s="1" t="s">
        <v>974</v>
      </c>
      <c r="L60" s="1" t="s">
        <v>408</v>
      </c>
      <c r="M60" s="1" t="s">
        <v>975</v>
      </c>
      <c r="N60" s="8" t="s">
        <v>410</v>
      </c>
      <c r="O60" s="11">
        <v>310</v>
      </c>
      <c r="P60" s="12">
        <v>0.69999998807907</v>
      </c>
      <c r="Q60" s="8" t="s">
        <v>410</v>
      </c>
      <c r="R60" s="1" t="s">
        <v>410</v>
      </c>
      <c r="S60" s="1" t="s">
        <v>255</v>
      </c>
      <c r="T60" s="12">
        <v>0.36000001430511</v>
      </c>
      <c r="U60" s="11">
        <v>150</v>
      </c>
      <c r="V60" s="1" t="s">
        <v>410</v>
      </c>
      <c r="W60" s="13" t="s">
        <v>410</v>
      </c>
      <c r="X60" s="12">
        <v>1.7000000476837</v>
      </c>
    </row>
    <row r="61" ht="18.75" customHeight="1" spans="1:24">
      <c r="A61" s="1" t="s">
        <v>103</v>
      </c>
      <c r="B61" s="1" t="s">
        <v>976</v>
      </c>
      <c r="C61" s="9">
        <v>0.80000001192093</v>
      </c>
      <c r="D61" s="8" t="s">
        <v>977</v>
      </c>
      <c r="E61" s="1" t="s">
        <v>978</v>
      </c>
      <c r="F61" s="1" t="s">
        <v>979</v>
      </c>
      <c r="G61" s="1" t="s">
        <v>980</v>
      </c>
      <c r="H61" s="1" t="s">
        <v>981</v>
      </c>
      <c r="I61" s="1" t="s">
        <v>982</v>
      </c>
      <c r="J61" s="1" t="s">
        <v>983</v>
      </c>
      <c r="K61" s="1" t="s">
        <v>408</v>
      </c>
      <c r="L61" s="1" t="s">
        <v>408</v>
      </c>
      <c r="M61" s="1" t="s">
        <v>984</v>
      </c>
      <c r="N61" s="8" t="s">
        <v>410</v>
      </c>
      <c r="O61" s="11">
        <v>290</v>
      </c>
      <c r="P61" s="11">
        <v>1</v>
      </c>
      <c r="Q61" s="11">
        <v>1</v>
      </c>
      <c r="R61" s="1" t="s">
        <v>410</v>
      </c>
      <c r="S61" s="1" t="s">
        <v>255</v>
      </c>
      <c r="T61" s="12">
        <v>0.30000001192093</v>
      </c>
      <c r="U61" s="11">
        <v>150</v>
      </c>
      <c r="V61" s="1" t="s">
        <v>410</v>
      </c>
      <c r="W61" s="13" t="s">
        <v>410</v>
      </c>
      <c r="X61" s="12">
        <v>1.7999999523163</v>
      </c>
    </row>
    <row r="62" ht="18.75" customHeight="1" spans="1:24">
      <c r="A62" s="1" t="s">
        <v>97</v>
      </c>
      <c r="B62" s="1" t="s">
        <v>985</v>
      </c>
      <c r="C62" s="9">
        <v>0.74000000953674</v>
      </c>
      <c r="D62" s="8" t="s">
        <v>986</v>
      </c>
      <c r="E62" s="1" t="s">
        <v>987</v>
      </c>
      <c r="F62" s="1" t="s">
        <v>988</v>
      </c>
      <c r="G62" s="1" t="s">
        <v>989</v>
      </c>
      <c r="H62" s="1" t="s">
        <v>990</v>
      </c>
      <c r="I62" s="1" t="s">
        <v>991</v>
      </c>
      <c r="J62" s="1" t="s">
        <v>153</v>
      </c>
      <c r="K62" s="1" t="s">
        <v>408</v>
      </c>
      <c r="L62" s="1" t="s">
        <v>408</v>
      </c>
      <c r="M62" s="1" t="s">
        <v>992</v>
      </c>
      <c r="N62" s="8" t="s">
        <v>410</v>
      </c>
      <c r="O62" s="11">
        <v>300</v>
      </c>
      <c r="P62" s="12">
        <v>0.5</v>
      </c>
      <c r="Q62" s="8" t="s">
        <v>410</v>
      </c>
      <c r="R62" s="1" t="s">
        <v>410</v>
      </c>
      <c r="S62" s="1" t="s">
        <v>255</v>
      </c>
      <c r="T62" s="12">
        <v>0.30000001192093</v>
      </c>
      <c r="U62" s="11">
        <v>150</v>
      </c>
      <c r="V62" s="1" t="s">
        <v>410</v>
      </c>
      <c r="W62" s="13" t="s">
        <v>410</v>
      </c>
      <c r="X62" s="12">
        <v>1.7000000476837</v>
      </c>
    </row>
    <row r="63" ht="18.75" customHeight="1" spans="1:24">
      <c r="A63" s="1" t="s">
        <v>101</v>
      </c>
      <c r="B63" s="1" t="s">
        <v>993</v>
      </c>
      <c r="C63" s="9">
        <v>0.89999997615814</v>
      </c>
      <c r="D63" s="8" t="s">
        <v>994</v>
      </c>
      <c r="E63" s="1" t="s">
        <v>995</v>
      </c>
      <c r="F63" s="1" t="s">
        <v>996</v>
      </c>
      <c r="G63" s="1" t="s">
        <v>997</v>
      </c>
      <c r="H63" s="1" t="s">
        <v>998</v>
      </c>
      <c r="I63" s="1" t="s">
        <v>999</v>
      </c>
      <c r="J63" s="1" t="s">
        <v>1000</v>
      </c>
      <c r="K63" s="1" t="s">
        <v>1001</v>
      </c>
      <c r="L63" s="1" t="s">
        <v>408</v>
      </c>
      <c r="M63" s="1" t="s">
        <v>1002</v>
      </c>
      <c r="N63" s="8" t="s">
        <v>410</v>
      </c>
      <c r="O63" s="11">
        <v>290</v>
      </c>
      <c r="P63" s="12">
        <v>0.5</v>
      </c>
      <c r="Q63" s="8" t="s">
        <v>410</v>
      </c>
      <c r="R63" s="1" t="s">
        <v>410</v>
      </c>
      <c r="S63" s="1" t="s">
        <v>266</v>
      </c>
      <c r="T63" s="12">
        <v>0.30000001192093</v>
      </c>
      <c r="U63" s="11">
        <v>500</v>
      </c>
      <c r="V63" s="1" t="s">
        <v>1003</v>
      </c>
      <c r="W63" s="11">
        <v>1200</v>
      </c>
      <c r="X63" s="12">
        <v>1.7000000476837</v>
      </c>
    </row>
    <row r="64" ht="18.75" customHeight="1" spans="1:24">
      <c r="A64" s="1" t="s">
        <v>94</v>
      </c>
      <c r="B64" s="1" t="s">
        <v>1004</v>
      </c>
      <c r="C64" s="9">
        <v>0.6700000166893</v>
      </c>
      <c r="D64" s="8" t="s">
        <v>1005</v>
      </c>
      <c r="E64" s="1" t="s">
        <v>1006</v>
      </c>
      <c r="F64" s="1" t="s">
        <v>1007</v>
      </c>
      <c r="G64" s="1" t="s">
        <v>1008</v>
      </c>
      <c r="H64" s="1" t="s">
        <v>1009</v>
      </c>
      <c r="I64" s="1" t="s">
        <v>1010</v>
      </c>
      <c r="J64" s="1" t="s">
        <v>1011</v>
      </c>
      <c r="K64" s="1" t="s">
        <v>1012</v>
      </c>
      <c r="L64" s="1" t="s">
        <v>408</v>
      </c>
      <c r="M64" s="1" t="s">
        <v>1013</v>
      </c>
      <c r="N64" s="8" t="s">
        <v>410</v>
      </c>
      <c r="O64" s="11">
        <v>285</v>
      </c>
      <c r="P64" s="12">
        <v>0.5</v>
      </c>
      <c r="Q64" s="8" t="s">
        <v>410</v>
      </c>
      <c r="R64" s="1" t="s">
        <v>410</v>
      </c>
      <c r="S64" s="1" t="s">
        <v>266</v>
      </c>
      <c r="T64" s="12">
        <v>0.46000000834465</v>
      </c>
      <c r="U64" s="11">
        <v>600</v>
      </c>
      <c r="V64" s="1" t="s">
        <v>1014</v>
      </c>
      <c r="W64" s="11">
        <v>900</v>
      </c>
      <c r="X64" s="12">
        <v>1.7000000476837</v>
      </c>
    </row>
    <row r="65" ht="18.75" customHeight="1" spans="1:24">
      <c r="A65" s="1" t="s">
        <v>93</v>
      </c>
      <c r="B65" s="1" t="s">
        <v>1015</v>
      </c>
      <c r="C65" s="9">
        <v>0.80000001192093</v>
      </c>
      <c r="D65" s="8" t="s">
        <v>1016</v>
      </c>
      <c r="E65" s="1" t="s">
        <v>1017</v>
      </c>
      <c r="F65" s="1" t="s">
        <v>1018</v>
      </c>
      <c r="G65" s="1" t="s">
        <v>1019</v>
      </c>
      <c r="H65" s="1" t="s">
        <v>1020</v>
      </c>
      <c r="I65" s="1" t="s">
        <v>1021</v>
      </c>
      <c r="J65" s="1" t="s">
        <v>1022</v>
      </c>
      <c r="K65" s="1" t="s">
        <v>408</v>
      </c>
      <c r="L65" s="1" t="s">
        <v>408</v>
      </c>
      <c r="M65" s="1" t="s">
        <v>1023</v>
      </c>
      <c r="N65" s="8" t="s">
        <v>410</v>
      </c>
      <c r="O65" s="11">
        <v>330</v>
      </c>
      <c r="P65" s="12">
        <v>0.5</v>
      </c>
      <c r="Q65" s="8" t="s">
        <v>410</v>
      </c>
      <c r="R65" s="1" t="s">
        <v>410</v>
      </c>
      <c r="S65" s="1" t="s">
        <v>266</v>
      </c>
      <c r="T65" s="12">
        <v>0.30000001192093</v>
      </c>
      <c r="U65" s="11">
        <v>600</v>
      </c>
      <c r="V65" s="1" t="s">
        <v>1024</v>
      </c>
      <c r="W65" s="11">
        <v>900</v>
      </c>
      <c r="X65" s="12">
        <v>1.7000000476837</v>
      </c>
    </row>
    <row r="66" ht="18.75" customHeight="1" spans="1:24">
      <c r="A66" s="1" t="s">
        <v>79</v>
      </c>
      <c r="B66" s="1" t="s">
        <v>1025</v>
      </c>
      <c r="C66" s="9">
        <v>0.83999997377396</v>
      </c>
      <c r="D66" s="8" t="s">
        <v>1026</v>
      </c>
      <c r="E66" s="1" t="s">
        <v>1027</v>
      </c>
      <c r="F66" s="1" t="s">
        <v>1028</v>
      </c>
      <c r="G66" s="1" t="s">
        <v>1029</v>
      </c>
      <c r="H66" s="1" t="s">
        <v>1030</v>
      </c>
      <c r="I66" s="1" t="s">
        <v>1031</v>
      </c>
      <c r="J66" s="1" t="s">
        <v>1032</v>
      </c>
      <c r="K66" s="1" t="s">
        <v>408</v>
      </c>
      <c r="L66" s="1" t="s">
        <v>408</v>
      </c>
      <c r="M66" s="1" t="s">
        <v>1033</v>
      </c>
      <c r="N66" s="8" t="s">
        <v>410</v>
      </c>
      <c r="O66" s="11">
        <v>290</v>
      </c>
      <c r="P66" s="12">
        <v>0.60000002384186</v>
      </c>
      <c r="Q66" s="11">
        <v>1</v>
      </c>
      <c r="R66" s="1" t="s">
        <v>410</v>
      </c>
      <c r="S66" s="1" t="s">
        <v>255</v>
      </c>
      <c r="T66" s="12">
        <v>0.5</v>
      </c>
      <c r="U66" s="11">
        <v>150</v>
      </c>
      <c r="V66" s="1" t="s">
        <v>410</v>
      </c>
      <c r="W66" s="13" t="s">
        <v>410</v>
      </c>
      <c r="X66" s="12">
        <v>1.7000000476837</v>
      </c>
    </row>
    <row r="67" ht="18.75" customHeight="1" spans="1:24">
      <c r="A67" s="1" t="s">
        <v>71</v>
      </c>
      <c r="B67" s="1" t="s">
        <v>1034</v>
      </c>
      <c r="C67" s="9">
        <v>0.74000000953674</v>
      </c>
      <c r="D67" s="8" t="s">
        <v>1035</v>
      </c>
      <c r="E67" s="1" t="s">
        <v>1036</v>
      </c>
      <c r="F67" s="1" t="s">
        <v>1037</v>
      </c>
      <c r="G67" s="1" t="s">
        <v>1038</v>
      </c>
      <c r="H67" s="1" t="s">
        <v>1039</v>
      </c>
      <c r="I67" s="1" t="s">
        <v>1040</v>
      </c>
      <c r="J67" s="1" t="s">
        <v>1041</v>
      </c>
      <c r="K67" s="1" t="s">
        <v>408</v>
      </c>
      <c r="L67" s="1" t="s">
        <v>408</v>
      </c>
      <c r="M67" s="1" t="s">
        <v>1042</v>
      </c>
      <c r="N67" s="8" t="s">
        <v>410</v>
      </c>
      <c r="O67" s="11">
        <v>285</v>
      </c>
      <c r="P67" s="12">
        <v>0.5</v>
      </c>
      <c r="Q67" s="8" t="s">
        <v>410</v>
      </c>
      <c r="R67" s="1" t="s">
        <v>410</v>
      </c>
      <c r="S67" s="1" t="s">
        <v>255</v>
      </c>
      <c r="T67" s="12">
        <v>0.60000002384186</v>
      </c>
      <c r="U67" s="11">
        <v>150</v>
      </c>
      <c r="V67" s="1" t="s">
        <v>410</v>
      </c>
      <c r="W67" s="13" t="s">
        <v>410</v>
      </c>
      <c r="X67" s="12">
        <v>1.8999999761581</v>
      </c>
    </row>
    <row r="68" ht="18.75" customHeight="1" spans="1:24">
      <c r="A68" s="1" t="s">
        <v>105</v>
      </c>
      <c r="B68" s="1" t="s">
        <v>1043</v>
      </c>
      <c r="C68" s="9">
        <v>0.75</v>
      </c>
      <c r="D68" s="8" t="s">
        <v>1044</v>
      </c>
      <c r="E68" s="1" t="s">
        <v>1045</v>
      </c>
      <c r="F68" s="1" t="s">
        <v>1046</v>
      </c>
      <c r="G68" s="1" t="s">
        <v>1047</v>
      </c>
      <c r="H68" s="1" t="s">
        <v>1048</v>
      </c>
      <c r="I68" s="1" t="s">
        <v>1049</v>
      </c>
      <c r="J68" s="1" t="s">
        <v>1050</v>
      </c>
      <c r="K68" s="1" t="s">
        <v>408</v>
      </c>
      <c r="L68" s="1" t="s">
        <v>408</v>
      </c>
      <c r="M68" s="1" t="s">
        <v>1051</v>
      </c>
      <c r="N68" s="8" t="s">
        <v>410</v>
      </c>
      <c r="O68" s="11">
        <v>310</v>
      </c>
      <c r="P68" s="12">
        <v>0.5</v>
      </c>
      <c r="Q68" s="8" t="s">
        <v>410</v>
      </c>
      <c r="R68" s="1" t="s">
        <v>410</v>
      </c>
      <c r="S68" s="1" t="s">
        <v>255</v>
      </c>
      <c r="T68" s="12">
        <v>0.34999999403954</v>
      </c>
      <c r="U68" s="11">
        <v>150</v>
      </c>
      <c r="V68" s="1" t="s">
        <v>410</v>
      </c>
      <c r="W68" s="13" t="s">
        <v>410</v>
      </c>
      <c r="X68" s="12">
        <v>1.7000000476837</v>
      </c>
    </row>
    <row r="69" ht="18.75" customHeight="1" spans="1:24">
      <c r="A69" s="1" t="s">
        <v>39</v>
      </c>
      <c r="B69" s="1" t="s">
        <v>1052</v>
      </c>
      <c r="C69" s="9">
        <v>0.87999999523163</v>
      </c>
      <c r="D69" s="8" t="s">
        <v>1053</v>
      </c>
      <c r="E69" s="1" t="s">
        <v>1054</v>
      </c>
      <c r="F69" s="1" t="s">
        <v>1055</v>
      </c>
      <c r="G69" s="1" t="s">
        <v>1056</v>
      </c>
      <c r="H69" s="1" t="s">
        <v>1057</v>
      </c>
      <c r="I69" s="1" t="s">
        <v>1058</v>
      </c>
      <c r="J69" s="1" t="s">
        <v>1059</v>
      </c>
      <c r="K69" s="1" t="s">
        <v>1060</v>
      </c>
      <c r="L69" s="1" t="s">
        <v>408</v>
      </c>
      <c r="M69" s="1" t="s">
        <v>1061</v>
      </c>
      <c r="N69" s="8" t="s">
        <v>410</v>
      </c>
      <c r="O69" s="11">
        <v>315</v>
      </c>
      <c r="P69" s="12">
        <v>0.60000002384186</v>
      </c>
      <c r="Q69" s="8" t="s">
        <v>410</v>
      </c>
      <c r="R69" s="1" t="s">
        <v>410</v>
      </c>
      <c r="S69" s="1" t="s">
        <v>255</v>
      </c>
      <c r="T69" s="12">
        <v>0.33000001311302</v>
      </c>
      <c r="U69" s="11">
        <v>150</v>
      </c>
      <c r="V69" s="1" t="s">
        <v>410</v>
      </c>
      <c r="W69" s="13" t="s">
        <v>410</v>
      </c>
      <c r="X69" s="12">
        <v>1.7000000476837</v>
      </c>
    </row>
    <row r="70" ht="18.75" customHeight="1" spans="1:24">
      <c r="A70" s="1" t="s">
        <v>33</v>
      </c>
      <c r="B70" s="1" t="s">
        <v>1062</v>
      </c>
      <c r="C70" s="9">
        <v>0.98000001907349</v>
      </c>
      <c r="D70" s="8" t="s">
        <v>1063</v>
      </c>
      <c r="E70" s="1" t="s">
        <v>1064</v>
      </c>
      <c r="F70" s="1" t="s">
        <v>1065</v>
      </c>
      <c r="G70" s="1" t="s">
        <v>1066</v>
      </c>
      <c r="H70" s="1" t="s">
        <v>1067</v>
      </c>
      <c r="I70" s="1" t="s">
        <v>1068</v>
      </c>
      <c r="J70" s="1" t="s">
        <v>1069</v>
      </c>
      <c r="K70" s="1" t="s">
        <v>1070</v>
      </c>
      <c r="L70" s="1" t="s">
        <v>1071</v>
      </c>
      <c r="M70" s="1" t="s">
        <v>1072</v>
      </c>
      <c r="N70" s="8" t="s">
        <v>410</v>
      </c>
      <c r="O70" s="11">
        <v>305</v>
      </c>
      <c r="P70" s="11">
        <v>1</v>
      </c>
      <c r="Q70" s="8" t="s">
        <v>410</v>
      </c>
      <c r="R70" s="1" t="s">
        <v>410</v>
      </c>
      <c r="S70" s="1" t="s">
        <v>266</v>
      </c>
      <c r="T70" s="12">
        <v>0.5</v>
      </c>
      <c r="U70" s="11">
        <v>500</v>
      </c>
      <c r="V70" s="1" t="s">
        <v>1073</v>
      </c>
      <c r="W70" s="11">
        <v>1200</v>
      </c>
      <c r="X70" s="12">
        <v>1.7000000476837</v>
      </c>
    </row>
    <row r="71" ht="18.75" customHeight="1" spans="1:24">
      <c r="A71" s="1" t="s">
        <v>14</v>
      </c>
      <c r="B71" s="1" t="s">
        <v>1074</v>
      </c>
      <c r="C71" s="9">
        <v>0.79000002145767</v>
      </c>
      <c r="D71" s="8" t="s">
        <v>1075</v>
      </c>
      <c r="E71" s="1" t="s">
        <v>1076</v>
      </c>
      <c r="F71" s="1" t="s">
        <v>1077</v>
      </c>
      <c r="G71" s="1" t="s">
        <v>1078</v>
      </c>
      <c r="H71" s="1" t="s">
        <v>1079</v>
      </c>
      <c r="I71" s="1" t="s">
        <v>1080</v>
      </c>
      <c r="J71" s="1" t="s">
        <v>1081</v>
      </c>
      <c r="K71" s="1" t="s">
        <v>408</v>
      </c>
      <c r="L71" s="1" t="s">
        <v>408</v>
      </c>
      <c r="M71" s="1" t="s">
        <v>1082</v>
      </c>
      <c r="N71" s="8" t="s">
        <v>410</v>
      </c>
      <c r="O71" s="11">
        <v>305</v>
      </c>
      <c r="P71" s="12">
        <v>0.60000002384186</v>
      </c>
      <c r="Q71" s="8" t="s">
        <v>410</v>
      </c>
      <c r="R71" s="1" t="s">
        <v>410</v>
      </c>
      <c r="S71" s="1" t="s">
        <v>266</v>
      </c>
      <c r="T71" s="12">
        <v>0.30000001192093</v>
      </c>
      <c r="U71" s="11">
        <v>550</v>
      </c>
      <c r="V71" s="1" t="s">
        <v>1083</v>
      </c>
      <c r="W71" s="11">
        <v>1200</v>
      </c>
      <c r="X71" s="12">
        <v>1.7000000476837</v>
      </c>
    </row>
    <row r="72" ht="18.75" customHeight="1" spans="1:24">
      <c r="A72" s="1" t="s">
        <v>88</v>
      </c>
      <c r="B72" s="1" t="s">
        <v>1084</v>
      </c>
      <c r="C72" s="9">
        <v>0.79000002145767</v>
      </c>
      <c r="D72" s="8" t="s">
        <v>1085</v>
      </c>
      <c r="E72" s="1" t="s">
        <v>1086</v>
      </c>
      <c r="F72" s="1" t="s">
        <v>1087</v>
      </c>
      <c r="G72" s="1" t="s">
        <v>1088</v>
      </c>
      <c r="H72" s="1" t="s">
        <v>1089</v>
      </c>
      <c r="I72" s="1" t="s">
        <v>1090</v>
      </c>
      <c r="J72" s="1" t="s">
        <v>1091</v>
      </c>
      <c r="K72" s="1" t="s">
        <v>408</v>
      </c>
      <c r="L72" s="1" t="s">
        <v>408</v>
      </c>
      <c r="M72" s="1" t="s">
        <v>1092</v>
      </c>
      <c r="N72" s="8" t="s">
        <v>410</v>
      </c>
      <c r="O72" s="11">
        <v>295</v>
      </c>
      <c r="P72" s="12">
        <v>0.5</v>
      </c>
      <c r="Q72" s="8" t="s">
        <v>410</v>
      </c>
      <c r="R72" s="1" t="s">
        <v>410</v>
      </c>
      <c r="S72" s="1" t="s">
        <v>266</v>
      </c>
      <c r="T72" s="12">
        <v>0.40000000596046</v>
      </c>
      <c r="U72" s="11">
        <v>625</v>
      </c>
      <c r="V72" s="1" t="s">
        <v>1093</v>
      </c>
      <c r="W72" s="11">
        <v>1200</v>
      </c>
      <c r="X72" s="12">
        <v>1.7000000476837</v>
      </c>
    </row>
    <row r="73" ht="18.75" customHeight="1" spans="1:24">
      <c r="A73" s="1" t="s">
        <v>85</v>
      </c>
      <c r="B73" s="1" t="s">
        <v>1094</v>
      </c>
      <c r="C73" s="9">
        <v>0.69999998807907</v>
      </c>
      <c r="D73" s="8" t="s">
        <v>1095</v>
      </c>
      <c r="E73" s="1" t="s">
        <v>1096</v>
      </c>
      <c r="F73" s="1" t="s">
        <v>1097</v>
      </c>
      <c r="G73" s="1" t="s">
        <v>1098</v>
      </c>
      <c r="H73" s="1" t="s">
        <v>1099</v>
      </c>
      <c r="I73" s="1" t="s">
        <v>1100</v>
      </c>
      <c r="J73" s="1" t="s">
        <v>1101</v>
      </c>
      <c r="K73" s="1" t="s">
        <v>1102</v>
      </c>
      <c r="L73" s="1" t="s">
        <v>1103</v>
      </c>
      <c r="M73" s="1" t="s">
        <v>1104</v>
      </c>
      <c r="N73" s="8" t="s">
        <v>410</v>
      </c>
      <c r="O73" s="11">
        <v>290</v>
      </c>
      <c r="P73" s="12">
        <v>0.69999998807907</v>
      </c>
      <c r="Q73" s="8" t="s">
        <v>410</v>
      </c>
      <c r="R73" s="1" t="s">
        <v>410</v>
      </c>
      <c r="S73" s="1" t="s">
        <v>266</v>
      </c>
      <c r="T73" s="12">
        <v>0.40000000596046</v>
      </c>
      <c r="U73" s="11">
        <v>550</v>
      </c>
      <c r="V73" s="1" t="s">
        <v>1105</v>
      </c>
      <c r="W73" s="11">
        <v>1125</v>
      </c>
      <c r="X73" s="12">
        <v>1.7000000476837</v>
      </c>
    </row>
    <row r="74" ht="18.75" customHeight="1" spans="1:24">
      <c r="A74" s="1" t="s">
        <v>89</v>
      </c>
      <c r="B74" s="1" t="s">
        <v>1106</v>
      </c>
      <c r="C74" s="9">
        <v>0.93000000715256</v>
      </c>
      <c r="D74" s="8" t="s">
        <v>1107</v>
      </c>
      <c r="E74" s="1" t="s">
        <v>1108</v>
      </c>
      <c r="F74" s="1" t="s">
        <v>1109</v>
      </c>
      <c r="G74" s="1" t="s">
        <v>1110</v>
      </c>
      <c r="H74" s="1" t="s">
        <v>1111</v>
      </c>
      <c r="I74" s="1" t="s">
        <v>1112</v>
      </c>
      <c r="J74" s="1" t="s">
        <v>1113</v>
      </c>
      <c r="K74" s="1" t="s">
        <v>408</v>
      </c>
      <c r="L74" s="1" t="s">
        <v>408</v>
      </c>
      <c r="M74" s="1" t="s">
        <v>1114</v>
      </c>
      <c r="N74" s="8" t="s">
        <v>410</v>
      </c>
      <c r="O74" s="11">
        <v>300</v>
      </c>
      <c r="P74" s="12">
        <v>0.60000002384186</v>
      </c>
      <c r="Q74" s="8" t="s">
        <v>410</v>
      </c>
      <c r="R74" s="1" t="s">
        <v>410</v>
      </c>
      <c r="S74" s="1" t="s">
        <v>255</v>
      </c>
      <c r="T74" s="12">
        <v>0.30000001192093</v>
      </c>
      <c r="U74" s="11">
        <v>150</v>
      </c>
      <c r="V74" s="1" t="s">
        <v>410</v>
      </c>
      <c r="W74" s="13" t="s">
        <v>410</v>
      </c>
      <c r="X74" s="12">
        <v>1.7000000476837</v>
      </c>
    </row>
    <row r="75" ht="18.75" customHeight="1" spans="1:24">
      <c r="A75" s="1" t="s">
        <v>111</v>
      </c>
      <c r="B75" s="1" t="s">
        <v>1115</v>
      </c>
      <c r="C75" s="9">
        <v>1.1000000238419</v>
      </c>
      <c r="D75" s="8" t="s">
        <v>1116</v>
      </c>
      <c r="E75" s="1" t="s">
        <v>1117</v>
      </c>
      <c r="F75" s="1" t="s">
        <v>1118</v>
      </c>
      <c r="G75" s="1" t="s">
        <v>1119</v>
      </c>
      <c r="H75" s="1" t="s">
        <v>1120</v>
      </c>
      <c r="I75" s="1" t="s">
        <v>1121</v>
      </c>
      <c r="J75" s="1" t="s">
        <v>1122</v>
      </c>
      <c r="K75" s="1" t="s">
        <v>408</v>
      </c>
      <c r="L75" s="1" t="s">
        <v>408</v>
      </c>
      <c r="M75" s="1" t="s">
        <v>1123</v>
      </c>
      <c r="N75" s="11">
        <v>300</v>
      </c>
      <c r="O75" s="11">
        <v>310</v>
      </c>
      <c r="P75" s="12">
        <v>0.5</v>
      </c>
      <c r="Q75" s="8" t="s">
        <v>410</v>
      </c>
      <c r="R75" s="1" t="s">
        <v>410</v>
      </c>
      <c r="S75" s="1" t="s">
        <v>255</v>
      </c>
      <c r="T75" s="12">
        <v>0.30000001192093</v>
      </c>
      <c r="U75" s="11">
        <v>150</v>
      </c>
      <c r="V75" s="1" t="s">
        <v>410</v>
      </c>
      <c r="W75" s="11">
        <v>900</v>
      </c>
      <c r="X75" s="12">
        <v>1.5</v>
      </c>
    </row>
    <row r="76" ht="18.75" customHeight="1" spans="1:24">
      <c r="A76" s="1" t="s">
        <v>64</v>
      </c>
      <c r="B76" s="1" t="s">
        <v>1124</v>
      </c>
      <c r="C76" s="9">
        <v>0.74000000953674</v>
      </c>
      <c r="D76" s="8" t="s">
        <v>1125</v>
      </c>
      <c r="E76" s="1" t="s">
        <v>1126</v>
      </c>
      <c r="F76" s="1" t="s">
        <v>1127</v>
      </c>
      <c r="G76" s="1" t="s">
        <v>1128</v>
      </c>
      <c r="H76" s="1" t="s">
        <v>1129</v>
      </c>
      <c r="I76" s="1" t="s">
        <v>1130</v>
      </c>
      <c r="J76" s="1" t="s">
        <v>1131</v>
      </c>
      <c r="K76" s="1" t="s">
        <v>408</v>
      </c>
      <c r="L76" s="1" t="s">
        <v>408</v>
      </c>
      <c r="M76" s="1" t="s">
        <v>1132</v>
      </c>
      <c r="N76" s="8" t="s">
        <v>410</v>
      </c>
      <c r="O76" s="11">
        <v>290</v>
      </c>
      <c r="P76" s="11">
        <v>1</v>
      </c>
      <c r="Q76" s="8" t="s">
        <v>410</v>
      </c>
      <c r="R76" s="1" t="s">
        <v>410</v>
      </c>
      <c r="S76" s="1" t="s">
        <v>266</v>
      </c>
      <c r="T76" s="12">
        <v>0.30000001192093</v>
      </c>
      <c r="U76" s="11">
        <v>375</v>
      </c>
      <c r="V76" s="1" t="s">
        <v>1133</v>
      </c>
      <c r="W76" s="11">
        <v>900</v>
      </c>
      <c r="X76" s="12">
        <v>1.7000000476837</v>
      </c>
    </row>
    <row r="77" ht="18.75" customHeight="1" spans="1:24">
      <c r="A77" s="1" t="s">
        <v>95</v>
      </c>
      <c r="B77" s="1" t="s">
        <v>1134</v>
      </c>
      <c r="C77" s="9">
        <v>0.93000000715256</v>
      </c>
      <c r="D77" s="8" t="s">
        <v>1135</v>
      </c>
      <c r="E77" s="1" t="s">
        <v>1136</v>
      </c>
      <c r="F77" s="1" t="s">
        <v>1137</v>
      </c>
      <c r="G77" s="1" t="s">
        <v>1138</v>
      </c>
      <c r="H77" s="1" t="s">
        <v>1139</v>
      </c>
      <c r="I77" s="1" t="s">
        <v>1140</v>
      </c>
      <c r="J77" s="1" t="s">
        <v>1141</v>
      </c>
      <c r="K77" s="1" t="s">
        <v>408</v>
      </c>
      <c r="L77" s="1" t="s">
        <v>408</v>
      </c>
      <c r="M77" s="1" t="s">
        <v>1142</v>
      </c>
      <c r="N77" s="8" t="s">
        <v>410</v>
      </c>
      <c r="O77" s="11">
        <v>330</v>
      </c>
      <c r="P77" s="12">
        <v>0.64999997615814</v>
      </c>
      <c r="Q77" s="8" t="s">
        <v>410</v>
      </c>
      <c r="R77" s="1" t="s">
        <v>410</v>
      </c>
      <c r="S77" s="1" t="s">
        <v>255</v>
      </c>
      <c r="T77" s="12">
        <v>0.37999999523163</v>
      </c>
      <c r="U77" s="11">
        <v>150</v>
      </c>
      <c r="V77" s="1" t="s">
        <v>410</v>
      </c>
      <c r="W77" s="13" t="s">
        <v>410</v>
      </c>
      <c r="X77" s="12">
        <v>1.7000000476837</v>
      </c>
    </row>
    <row r="78" ht="18.75" customHeight="1" spans="1:24">
      <c r="A78" s="1" t="s">
        <v>83</v>
      </c>
      <c r="B78" s="1" t="s">
        <v>1143</v>
      </c>
      <c r="C78" s="9">
        <v>0.86000001430511</v>
      </c>
      <c r="D78" s="8" t="s">
        <v>1144</v>
      </c>
      <c r="E78" s="1" t="s">
        <v>1145</v>
      </c>
      <c r="F78" s="1" t="s">
        <v>1146</v>
      </c>
      <c r="G78" s="1" t="s">
        <v>1147</v>
      </c>
      <c r="H78" s="1" t="s">
        <v>1148</v>
      </c>
      <c r="I78" s="1" t="s">
        <v>1149</v>
      </c>
      <c r="J78" s="1" t="s">
        <v>1150</v>
      </c>
      <c r="K78" s="1" t="s">
        <v>408</v>
      </c>
      <c r="L78" s="1" t="s">
        <v>408</v>
      </c>
      <c r="M78" s="1" t="s">
        <v>1151</v>
      </c>
      <c r="N78" s="8" t="s">
        <v>410</v>
      </c>
      <c r="O78" s="11">
        <v>305</v>
      </c>
      <c r="P78" s="12">
        <v>0.60000002384186</v>
      </c>
      <c r="Q78" s="11">
        <v>1</v>
      </c>
      <c r="R78" s="1" t="s">
        <v>410</v>
      </c>
      <c r="S78" s="1" t="s">
        <v>255</v>
      </c>
      <c r="T78" s="12">
        <v>0.30000001192093</v>
      </c>
      <c r="U78" s="11">
        <v>150</v>
      </c>
      <c r="V78" s="1" t="s">
        <v>410</v>
      </c>
      <c r="W78" s="13" t="s">
        <v>410</v>
      </c>
      <c r="X78" s="12">
        <v>1.7000000476837</v>
      </c>
    </row>
    <row r="79" ht="18.75" customHeight="1" spans="1:24">
      <c r="A79" s="1" t="s">
        <v>121</v>
      </c>
      <c r="B79" s="1" t="s">
        <v>1152</v>
      </c>
      <c r="C79" s="9">
        <v>0.89999997615814</v>
      </c>
      <c r="D79" s="8" t="s">
        <v>1153</v>
      </c>
      <c r="E79" s="1" t="s">
        <v>410</v>
      </c>
      <c r="F79" s="1" t="s">
        <v>1154</v>
      </c>
      <c r="G79" s="1" t="s">
        <v>1155</v>
      </c>
      <c r="H79" s="1" t="s">
        <v>1156</v>
      </c>
      <c r="I79" s="1" t="s">
        <v>1157</v>
      </c>
      <c r="J79" s="1" t="s">
        <v>1158</v>
      </c>
      <c r="K79" s="1" t="s">
        <v>408</v>
      </c>
      <c r="L79" s="1" t="s">
        <v>408</v>
      </c>
      <c r="M79" s="1" t="s">
        <v>1159</v>
      </c>
      <c r="N79" s="8" t="s">
        <v>410</v>
      </c>
      <c r="O79" s="11">
        <v>310</v>
      </c>
      <c r="P79" s="12">
        <v>0.80000001192093</v>
      </c>
      <c r="Q79" s="11">
        <v>1</v>
      </c>
      <c r="R79" s="1" t="s">
        <v>410</v>
      </c>
      <c r="S79" s="1" t="s">
        <v>255</v>
      </c>
      <c r="T79" s="12">
        <v>0.40000000596046</v>
      </c>
      <c r="U79" s="11">
        <v>250</v>
      </c>
      <c r="V79" s="1" t="s">
        <v>410</v>
      </c>
      <c r="W79" s="13" t="s">
        <v>410</v>
      </c>
      <c r="X79" s="12">
        <v>1.7999999523163</v>
      </c>
    </row>
    <row r="80" ht="18.75" customHeight="1" spans="1:24">
      <c r="A80" s="1" t="s">
        <v>78</v>
      </c>
      <c r="B80" s="1" t="s">
        <v>1160</v>
      </c>
      <c r="C80" s="9">
        <v>0.79000002145767</v>
      </c>
      <c r="D80" s="8" t="s">
        <v>1161</v>
      </c>
      <c r="E80" s="1" t="s">
        <v>1162</v>
      </c>
      <c r="F80" s="1" t="s">
        <v>1163</v>
      </c>
      <c r="G80" s="1" t="s">
        <v>1164</v>
      </c>
      <c r="H80" s="1" t="s">
        <v>1165</v>
      </c>
      <c r="I80" s="1" t="s">
        <v>1166</v>
      </c>
      <c r="J80" s="1" t="s">
        <v>1167</v>
      </c>
      <c r="K80" s="1" t="s">
        <v>408</v>
      </c>
      <c r="L80" s="1" t="s">
        <v>408</v>
      </c>
      <c r="M80" s="1" t="s">
        <v>1168</v>
      </c>
      <c r="N80" s="8" t="s">
        <v>410</v>
      </c>
      <c r="O80" s="11">
        <v>305</v>
      </c>
      <c r="P80" s="12">
        <v>0.60000002384186</v>
      </c>
      <c r="Q80" s="11">
        <v>1</v>
      </c>
      <c r="R80" s="1" t="s">
        <v>410</v>
      </c>
      <c r="S80" s="1" t="s">
        <v>255</v>
      </c>
      <c r="T80" s="12">
        <v>0.34999999403954</v>
      </c>
      <c r="U80" s="11">
        <v>150</v>
      </c>
      <c r="V80" s="1" t="s">
        <v>410</v>
      </c>
      <c r="W80" s="13" t="s">
        <v>410</v>
      </c>
      <c r="X80" s="12">
        <v>1.7000000476837</v>
      </c>
    </row>
    <row r="81" ht="18.75" customHeight="1" spans="1:24">
      <c r="A81" s="1" t="s">
        <v>75</v>
      </c>
      <c r="B81" s="1" t="s">
        <v>1169</v>
      </c>
      <c r="C81" s="9">
        <v>0.83999997377396</v>
      </c>
      <c r="D81" s="8" t="s">
        <v>1170</v>
      </c>
      <c r="E81" s="1" t="s">
        <v>1171</v>
      </c>
      <c r="F81" s="1" t="s">
        <v>1172</v>
      </c>
      <c r="G81" s="1" t="s">
        <v>1173</v>
      </c>
      <c r="H81" s="1" t="s">
        <v>1174</v>
      </c>
      <c r="I81" s="1" t="s">
        <v>1175</v>
      </c>
      <c r="J81" s="1" t="s">
        <v>1176</v>
      </c>
      <c r="K81" s="1" t="s">
        <v>1177</v>
      </c>
      <c r="L81" s="1" t="s">
        <v>408</v>
      </c>
      <c r="M81" s="1" t="s">
        <v>1178</v>
      </c>
      <c r="N81" s="8" t="s">
        <v>410</v>
      </c>
      <c r="O81" s="11">
        <v>290</v>
      </c>
      <c r="P81" s="12">
        <v>0.60000002384186</v>
      </c>
      <c r="Q81" s="8" t="s">
        <v>410</v>
      </c>
      <c r="R81" s="1" t="s">
        <v>410</v>
      </c>
      <c r="S81" s="1" t="s">
        <v>266</v>
      </c>
      <c r="T81" s="12">
        <v>0.34999999403954</v>
      </c>
      <c r="U81" s="11">
        <v>500</v>
      </c>
      <c r="V81" s="1" t="s">
        <v>1179</v>
      </c>
      <c r="W81" s="11">
        <v>900</v>
      </c>
      <c r="X81" s="12">
        <v>1.7000000476837</v>
      </c>
    </row>
    <row r="82" ht="18.75" customHeight="1" spans="1:24">
      <c r="A82" s="1" t="s">
        <v>86</v>
      </c>
      <c r="B82" s="1" t="s">
        <v>1180</v>
      </c>
      <c r="C82" s="9">
        <v>0.74000000953674</v>
      </c>
      <c r="D82" s="8" t="s">
        <v>1181</v>
      </c>
      <c r="E82" s="1" t="s">
        <v>1182</v>
      </c>
      <c r="F82" s="1" t="s">
        <v>1183</v>
      </c>
      <c r="G82" s="1" t="s">
        <v>1184</v>
      </c>
      <c r="H82" s="1" t="s">
        <v>1185</v>
      </c>
      <c r="I82" s="1" t="s">
        <v>1186</v>
      </c>
      <c r="J82" s="1" t="s">
        <v>1187</v>
      </c>
      <c r="K82" s="1" t="s">
        <v>408</v>
      </c>
      <c r="L82" s="1" t="s">
        <v>408</v>
      </c>
      <c r="M82" s="1" t="s">
        <v>1188</v>
      </c>
      <c r="N82" s="8" t="s">
        <v>410</v>
      </c>
      <c r="O82" s="11">
        <v>325</v>
      </c>
      <c r="P82" s="12">
        <v>0.60000002384186</v>
      </c>
      <c r="Q82" s="8" t="s">
        <v>410</v>
      </c>
      <c r="R82" s="1" t="s">
        <v>410</v>
      </c>
      <c r="S82" s="1" t="s">
        <v>266</v>
      </c>
      <c r="T82" s="12">
        <v>0.46000000834465</v>
      </c>
      <c r="U82" s="11">
        <v>330</v>
      </c>
      <c r="V82" s="1" t="s">
        <v>1189</v>
      </c>
      <c r="W82" s="11">
        <v>900</v>
      </c>
      <c r="X82" s="12">
        <v>1.7000000476837</v>
      </c>
    </row>
    <row r="83" ht="18.75" customHeight="1" spans="1:24">
      <c r="A83" s="1" t="s">
        <v>29</v>
      </c>
      <c r="B83" s="1" t="s">
        <v>1190</v>
      </c>
      <c r="C83" s="9">
        <v>0.69999998807907</v>
      </c>
      <c r="D83" s="8" t="s">
        <v>1191</v>
      </c>
      <c r="E83" s="1" t="s">
        <v>1192</v>
      </c>
      <c r="F83" s="1" t="s">
        <v>1193</v>
      </c>
      <c r="G83" s="1" t="s">
        <v>1194</v>
      </c>
      <c r="H83" s="1" t="s">
        <v>1195</v>
      </c>
      <c r="I83" s="1" t="s">
        <v>1196</v>
      </c>
      <c r="J83" s="1" t="s">
        <v>1197</v>
      </c>
      <c r="K83" s="1" t="s">
        <v>408</v>
      </c>
      <c r="L83" s="1" t="s">
        <v>408</v>
      </c>
      <c r="M83" s="1" t="s">
        <v>1198</v>
      </c>
      <c r="N83" s="8" t="s">
        <v>410</v>
      </c>
      <c r="O83" s="11">
        <v>290</v>
      </c>
      <c r="P83" s="12">
        <v>0.5</v>
      </c>
      <c r="Q83" s="8" t="s">
        <v>410</v>
      </c>
      <c r="R83" s="1" t="s">
        <v>410</v>
      </c>
      <c r="S83" s="1" t="s">
        <v>266</v>
      </c>
      <c r="T83" s="12">
        <v>0.43000000715256</v>
      </c>
      <c r="U83" s="11">
        <v>600</v>
      </c>
      <c r="V83" s="1" t="s">
        <v>1199</v>
      </c>
      <c r="W83" s="11">
        <v>900</v>
      </c>
      <c r="X83" s="12">
        <v>1.7000000476837</v>
      </c>
    </row>
    <row r="84" ht="18.75" customHeight="1" spans="1:24">
      <c r="A84" s="1" t="s">
        <v>9</v>
      </c>
      <c r="B84" s="1" t="s">
        <v>1200</v>
      </c>
      <c r="C84" s="9">
        <v>0.76999998092651</v>
      </c>
      <c r="D84" s="8" t="s">
        <v>1201</v>
      </c>
      <c r="E84" s="1" t="s">
        <v>1202</v>
      </c>
      <c r="F84" s="1" t="s">
        <v>1203</v>
      </c>
      <c r="G84" s="1" t="s">
        <v>1204</v>
      </c>
      <c r="H84" s="1" t="s">
        <v>1205</v>
      </c>
      <c r="I84" s="1" t="s">
        <v>1206</v>
      </c>
      <c r="J84" s="1" t="s">
        <v>1207</v>
      </c>
      <c r="K84" s="1" t="s">
        <v>1208</v>
      </c>
      <c r="L84" s="1" t="s">
        <v>408</v>
      </c>
      <c r="M84" s="1" t="s">
        <v>1209</v>
      </c>
      <c r="N84" s="8" t="s">
        <v>410</v>
      </c>
      <c r="O84" s="11">
        <v>305</v>
      </c>
      <c r="P84" s="12">
        <v>0.5</v>
      </c>
      <c r="Q84" s="8" t="s">
        <v>410</v>
      </c>
      <c r="R84" s="1" t="s">
        <v>410</v>
      </c>
      <c r="S84" s="1" t="s">
        <v>255</v>
      </c>
      <c r="T84" s="12">
        <v>0.30000001192093</v>
      </c>
      <c r="U84" s="11">
        <v>150</v>
      </c>
      <c r="V84" s="1" t="s">
        <v>410</v>
      </c>
      <c r="W84" s="11">
        <v>0</v>
      </c>
      <c r="X84" s="12">
        <v>1.7000000476837</v>
      </c>
    </row>
    <row r="85" ht="18.75" customHeight="1" spans="1:24">
      <c r="A85" s="1" t="s">
        <v>7</v>
      </c>
      <c r="B85" s="1" t="s">
        <v>1210</v>
      </c>
      <c r="C85" s="9">
        <v>1</v>
      </c>
      <c r="D85" s="8" t="s">
        <v>1211</v>
      </c>
      <c r="E85" s="1" t="s">
        <v>1212</v>
      </c>
      <c r="F85" s="1" t="s">
        <v>1213</v>
      </c>
      <c r="G85" s="1" t="s">
        <v>1214</v>
      </c>
      <c r="H85" s="1" t="s">
        <v>1215</v>
      </c>
      <c r="I85" s="1" t="s">
        <v>1216</v>
      </c>
      <c r="J85" s="1" t="s">
        <v>152</v>
      </c>
      <c r="K85" s="1" t="s">
        <v>408</v>
      </c>
      <c r="L85" s="1" t="s">
        <v>408</v>
      </c>
      <c r="M85" s="1" t="s">
        <v>1217</v>
      </c>
      <c r="N85" s="8" t="s">
        <v>410</v>
      </c>
      <c r="O85" s="11">
        <v>305</v>
      </c>
      <c r="P85" s="12">
        <v>0.60000002384186</v>
      </c>
      <c r="Q85" s="8" t="s">
        <v>410</v>
      </c>
      <c r="R85" s="1" t="s">
        <v>410</v>
      </c>
      <c r="S85" s="1" t="s">
        <v>255</v>
      </c>
      <c r="T85" s="12">
        <v>0.5</v>
      </c>
      <c r="U85" s="11">
        <v>150</v>
      </c>
      <c r="V85" s="1" t="s">
        <v>410</v>
      </c>
      <c r="W85" s="13" t="s">
        <v>410</v>
      </c>
      <c r="X85" s="12">
        <v>1.7000000476837</v>
      </c>
    </row>
    <row r="86" ht="18.75" customHeight="1" spans="1:24">
      <c r="A86" s="1" t="s">
        <v>65</v>
      </c>
      <c r="B86" s="1" t="s">
        <v>1218</v>
      </c>
      <c r="C86" s="9">
        <v>0.93000000715256</v>
      </c>
      <c r="D86" s="8" t="s">
        <v>1219</v>
      </c>
      <c r="E86" s="1" t="s">
        <v>1220</v>
      </c>
      <c r="F86" s="1" t="s">
        <v>1221</v>
      </c>
      <c r="G86" s="1" t="s">
        <v>1222</v>
      </c>
      <c r="H86" s="1" t="s">
        <v>1223</v>
      </c>
      <c r="I86" s="1" t="s">
        <v>1224</v>
      </c>
      <c r="J86" s="1" t="s">
        <v>1225</v>
      </c>
      <c r="K86" s="1" t="s">
        <v>408</v>
      </c>
      <c r="L86" s="1" t="s">
        <v>408</v>
      </c>
      <c r="M86" s="1" t="s">
        <v>1226</v>
      </c>
      <c r="N86" s="8" t="s">
        <v>410</v>
      </c>
      <c r="O86" s="11">
        <v>290</v>
      </c>
      <c r="P86" s="12">
        <v>0.5</v>
      </c>
      <c r="Q86" s="11">
        <v>1</v>
      </c>
      <c r="R86" s="1" t="s">
        <v>410</v>
      </c>
      <c r="S86" s="1" t="s">
        <v>266</v>
      </c>
      <c r="T86" s="12">
        <v>0.30000001192093</v>
      </c>
      <c r="U86" s="11">
        <v>600</v>
      </c>
      <c r="V86" s="1" t="s">
        <v>1227</v>
      </c>
      <c r="W86" s="11">
        <v>1200</v>
      </c>
      <c r="X86" s="12">
        <v>1.7000000476837</v>
      </c>
    </row>
    <row r="87" ht="18.75" customHeight="1" spans="1:24">
      <c r="A87" s="1" t="s">
        <v>74</v>
      </c>
      <c r="B87" s="1" t="s">
        <v>1228</v>
      </c>
      <c r="C87" s="9">
        <v>0.69999998807907</v>
      </c>
      <c r="D87" s="8" t="s">
        <v>1229</v>
      </c>
      <c r="E87" s="1" t="s">
        <v>1230</v>
      </c>
      <c r="F87" s="1" t="s">
        <v>1231</v>
      </c>
      <c r="G87" s="1" t="s">
        <v>1232</v>
      </c>
      <c r="H87" s="1" t="s">
        <v>1233</v>
      </c>
      <c r="I87" s="1" t="s">
        <v>1234</v>
      </c>
      <c r="J87" s="1" t="s">
        <v>1235</v>
      </c>
      <c r="K87" s="1" t="s">
        <v>408</v>
      </c>
      <c r="L87" s="1" t="s">
        <v>408</v>
      </c>
      <c r="M87" s="1" t="s">
        <v>1236</v>
      </c>
      <c r="N87" s="11">
        <v>300</v>
      </c>
      <c r="O87" s="11">
        <v>310</v>
      </c>
      <c r="P87" s="12">
        <v>0.5</v>
      </c>
      <c r="Q87" s="8" t="s">
        <v>410</v>
      </c>
      <c r="R87" s="1" t="s">
        <v>410</v>
      </c>
      <c r="S87" s="1" t="s">
        <v>266</v>
      </c>
      <c r="T87" s="12">
        <v>0.46000000834465</v>
      </c>
      <c r="U87" s="11">
        <v>450</v>
      </c>
      <c r="V87" s="1" t="s">
        <v>1237</v>
      </c>
      <c r="W87" s="11">
        <v>900</v>
      </c>
      <c r="X87" s="12">
        <v>1.8999999761581</v>
      </c>
    </row>
    <row r="88" ht="18.75" customHeight="1" spans="1:24">
      <c r="A88" s="1" t="s">
        <v>70</v>
      </c>
      <c r="B88" s="1" t="s">
        <v>1238</v>
      </c>
      <c r="C88" s="9">
        <v>0.74000000953674</v>
      </c>
      <c r="D88" s="8" t="s">
        <v>1239</v>
      </c>
      <c r="E88" s="1" t="s">
        <v>1240</v>
      </c>
      <c r="F88" s="1" t="s">
        <v>1241</v>
      </c>
      <c r="G88" s="1" t="s">
        <v>1242</v>
      </c>
      <c r="H88" s="1" t="s">
        <v>1243</v>
      </c>
      <c r="I88" s="1" t="s">
        <v>1244</v>
      </c>
      <c r="J88" s="1" t="s">
        <v>1245</v>
      </c>
      <c r="K88" s="1" t="s">
        <v>408</v>
      </c>
      <c r="L88" s="1" t="s">
        <v>408</v>
      </c>
      <c r="M88" s="1" t="s">
        <v>1246</v>
      </c>
      <c r="N88" s="8" t="s">
        <v>410</v>
      </c>
      <c r="O88" s="11">
        <v>290</v>
      </c>
      <c r="P88" s="12">
        <v>0.60000002384186</v>
      </c>
      <c r="Q88" s="8" t="s">
        <v>410</v>
      </c>
      <c r="R88" s="1" t="s">
        <v>410</v>
      </c>
      <c r="S88" s="1" t="s">
        <v>266</v>
      </c>
      <c r="T88" s="12">
        <v>0.5</v>
      </c>
      <c r="U88" s="11">
        <v>600</v>
      </c>
      <c r="V88" s="1" t="s">
        <v>1247</v>
      </c>
      <c r="W88" s="11">
        <v>900</v>
      </c>
      <c r="X88" s="12">
        <v>1.7000000476837</v>
      </c>
    </row>
    <row r="89" ht="18.75" customHeight="1" spans="1:24">
      <c r="A89" s="1" t="s">
        <v>46</v>
      </c>
      <c r="B89" s="1" t="s">
        <v>1248</v>
      </c>
      <c r="C89" s="9">
        <v>0.6700000166893</v>
      </c>
      <c r="D89" s="8" t="s">
        <v>1249</v>
      </c>
      <c r="E89" s="1" t="s">
        <v>1250</v>
      </c>
      <c r="F89" s="1" t="s">
        <v>1251</v>
      </c>
      <c r="G89" s="1" t="s">
        <v>1252</v>
      </c>
      <c r="H89" s="1" t="s">
        <v>1253</v>
      </c>
      <c r="I89" s="1" t="s">
        <v>1254</v>
      </c>
      <c r="J89" s="1" t="s">
        <v>1255</v>
      </c>
      <c r="K89" s="1" t="s">
        <v>1256</v>
      </c>
      <c r="L89" s="1" t="s">
        <v>1257</v>
      </c>
      <c r="M89" s="1" t="s">
        <v>1258</v>
      </c>
      <c r="N89" s="8" t="s">
        <v>410</v>
      </c>
      <c r="O89" s="11">
        <v>290</v>
      </c>
      <c r="P89" s="12">
        <v>0.5</v>
      </c>
      <c r="Q89" s="8" t="s">
        <v>410</v>
      </c>
      <c r="R89" s="1" t="s">
        <v>410</v>
      </c>
      <c r="S89" s="1" t="s">
        <v>255</v>
      </c>
      <c r="T89" s="12">
        <v>0.30000001192093</v>
      </c>
      <c r="U89" s="11">
        <v>150</v>
      </c>
      <c r="V89" s="1" t="s">
        <v>410</v>
      </c>
      <c r="W89" s="13" t="s">
        <v>410</v>
      </c>
      <c r="X89" s="12">
        <v>1.7000000476837</v>
      </c>
    </row>
    <row r="90" ht="18.75" customHeight="1" spans="1:24">
      <c r="A90" s="1" t="s">
        <v>72</v>
      </c>
      <c r="B90" s="1" t="s">
        <v>1259</v>
      </c>
      <c r="C90" s="9">
        <v>0.74000000953674</v>
      </c>
      <c r="D90" s="8" t="s">
        <v>1260</v>
      </c>
      <c r="E90" s="1" t="s">
        <v>1261</v>
      </c>
      <c r="F90" s="1" t="s">
        <v>1262</v>
      </c>
      <c r="G90" s="1" t="s">
        <v>1263</v>
      </c>
      <c r="H90" s="1" t="s">
        <v>1264</v>
      </c>
      <c r="I90" s="1" t="s">
        <v>1265</v>
      </c>
      <c r="J90" s="1" t="s">
        <v>1266</v>
      </c>
      <c r="K90" s="1" t="s">
        <v>1267</v>
      </c>
      <c r="L90" s="1" t="s">
        <v>1268</v>
      </c>
      <c r="M90" s="1" t="s">
        <v>1269</v>
      </c>
      <c r="N90" s="8" t="s">
        <v>410</v>
      </c>
      <c r="O90" s="11">
        <v>280</v>
      </c>
      <c r="P90" s="12">
        <v>0.5</v>
      </c>
      <c r="Q90" s="8" t="s">
        <v>410</v>
      </c>
      <c r="R90" s="1" t="s">
        <v>410</v>
      </c>
      <c r="S90" s="1" t="s">
        <v>266</v>
      </c>
      <c r="T90" s="12">
        <v>0.40000000596046</v>
      </c>
      <c r="U90" s="11">
        <v>600</v>
      </c>
      <c r="V90" s="1" t="s">
        <v>1270</v>
      </c>
      <c r="W90" s="11">
        <v>900</v>
      </c>
      <c r="X90" s="12">
        <v>1.7000000476837</v>
      </c>
    </row>
    <row r="91" ht="18.75" customHeight="1" spans="1:24">
      <c r="A91" s="1" t="s">
        <v>69</v>
      </c>
      <c r="B91" s="1" t="s">
        <v>1271</v>
      </c>
      <c r="C91" s="9">
        <v>0.83999997377396</v>
      </c>
      <c r="D91" s="8" t="s">
        <v>1272</v>
      </c>
      <c r="E91" s="1" t="s">
        <v>1273</v>
      </c>
      <c r="F91" s="1" t="s">
        <v>1274</v>
      </c>
      <c r="G91" s="1" t="s">
        <v>1275</v>
      </c>
      <c r="H91" s="1" t="s">
        <v>1276</v>
      </c>
      <c r="I91" s="1" t="s">
        <v>1277</v>
      </c>
      <c r="J91" s="1" t="s">
        <v>1278</v>
      </c>
      <c r="K91" s="1" t="s">
        <v>408</v>
      </c>
      <c r="L91" s="1" t="s">
        <v>408</v>
      </c>
      <c r="M91" s="1" t="s">
        <v>1279</v>
      </c>
      <c r="N91" s="8" t="s">
        <v>410</v>
      </c>
      <c r="O91" s="11">
        <v>315</v>
      </c>
      <c r="P91" s="12">
        <v>0.60000002384186</v>
      </c>
      <c r="Q91" s="8" t="s">
        <v>410</v>
      </c>
      <c r="R91" s="1" t="s">
        <v>410</v>
      </c>
      <c r="S91" s="1" t="s">
        <v>255</v>
      </c>
      <c r="T91" s="12">
        <v>0.58999997377396</v>
      </c>
      <c r="U91" s="11">
        <v>150</v>
      </c>
      <c r="V91" s="1" t="s">
        <v>410</v>
      </c>
      <c r="W91" s="13" t="s">
        <v>410</v>
      </c>
      <c r="X91" s="12">
        <v>1.7000000476837</v>
      </c>
    </row>
    <row r="92" ht="18.75" customHeight="1" spans="1:24">
      <c r="A92" s="1" t="s">
        <v>58</v>
      </c>
      <c r="B92" s="1" t="s">
        <v>1280</v>
      </c>
      <c r="C92" s="9">
        <v>1</v>
      </c>
      <c r="D92" s="8" t="s">
        <v>1281</v>
      </c>
      <c r="E92" s="1" t="s">
        <v>1282</v>
      </c>
      <c r="F92" s="1" t="s">
        <v>1283</v>
      </c>
      <c r="G92" s="1" t="s">
        <v>1284</v>
      </c>
      <c r="H92" s="1" t="s">
        <v>1285</v>
      </c>
      <c r="I92" s="1" t="s">
        <v>1286</v>
      </c>
      <c r="J92" s="1" t="s">
        <v>1287</v>
      </c>
      <c r="K92" s="1" t="s">
        <v>1288</v>
      </c>
      <c r="L92" s="1" t="s">
        <v>408</v>
      </c>
      <c r="M92" s="1" t="s">
        <v>1289</v>
      </c>
      <c r="N92" s="8" t="s">
        <v>410</v>
      </c>
      <c r="O92" s="11">
        <v>295</v>
      </c>
      <c r="P92" s="12">
        <v>0.60000002384186</v>
      </c>
      <c r="Q92" s="8" t="s">
        <v>410</v>
      </c>
      <c r="R92" s="1" t="s">
        <v>410</v>
      </c>
      <c r="S92" s="1" t="s">
        <v>266</v>
      </c>
      <c r="T92" s="12">
        <v>0.44999998807907</v>
      </c>
      <c r="U92" s="11">
        <v>380</v>
      </c>
      <c r="V92" s="1" t="s">
        <v>1290</v>
      </c>
      <c r="W92" s="11">
        <v>1100</v>
      </c>
      <c r="X92" s="12">
        <v>1.7000000476837</v>
      </c>
    </row>
    <row r="93" ht="18.75" customHeight="1" spans="1:24">
      <c r="A93" s="1" t="s">
        <v>66</v>
      </c>
      <c r="B93" s="1" t="s">
        <v>1291</v>
      </c>
      <c r="C93" s="9">
        <v>0.93000000715256</v>
      </c>
      <c r="D93" s="8" t="s">
        <v>1292</v>
      </c>
      <c r="E93" s="1" t="s">
        <v>1293</v>
      </c>
      <c r="F93" s="1" t="s">
        <v>1294</v>
      </c>
      <c r="G93" s="1" t="s">
        <v>1295</v>
      </c>
      <c r="H93" s="1" t="s">
        <v>1296</v>
      </c>
      <c r="I93" s="1" t="s">
        <v>1297</v>
      </c>
      <c r="J93" s="1" t="s">
        <v>1298</v>
      </c>
      <c r="K93" s="1" t="s">
        <v>408</v>
      </c>
      <c r="L93" s="1" t="s">
        <v>408</v>
      </c>
      <c r="M93" s="1" t="s">
        <v>1299</v>
      </c>
      <c r="N93" s="8" t="s">
        <v>410</v>
      </c>
      <c r="O93" s="11">
        <v>305</v>
      </c>
      <c r="P93" s="12">
        <v>0.60000002384186</v>
      </c>
      <c r="Q93" s="11">
        <v>1</v>
      </c>
      <c r="R93" s="1" t="s">
        <v>410</v>
      </c>
      <c r="S93" s="1" t="s">
        <v>255</v>
      </c>
      <c r="T93" s="12">
        <v>0.34999999403954</v>
      </c>
      <c r="U93" s="11">
        <v>150</v>
      </c>
      <c r="V93" s="1" t="s">
        <v>410</v>
      </c>
      <c r="W93" s="13" t="s">
        <v>410</v>
      </c>
      <c r="X93" s="12">
        <v>1.7000000476837</v>
      </c>
    </row>
    <row r="94" ht="18.75" customHeight="1" spans="1:24">
      <c r="A94" s="1" t="s">
        <v>35</v>
      </c>
      <c r="B94" s="1" t="s">
        <v>1300</v>
      </c>
      <c r="C94" s="9">
        <v>0.74000000953674</v>
      </c>
      <c r="D94" s="8" t="s">
        <v>1301</v>
      </c>
      <c r="E94" s="1" t="s">
        <v>1302</v>
      </c>
      <c r="F94" s="1" t="s">
        <v>1303</v>
      </c>
      <c r="G94" s="1" t="s">
        <v>1304</v>
      </c>
      <c r="H94" s="1" t="s">
        <v>1305</v>
      </c>
      <c r="I94" s="1" t="s">
        <v>1306</v>
      </c>
      <c r="J94" s="1" t="s">
        <v>1307</v>
      </c>
      <c r="K94" s="1" t="s">
        <v>408</v>
      </c>
      <c r="L94" s="1" t="s">
        <v>408</v>
      </c>
      <c r="M94" s="1" t="s">
        <v>1308</v>
      </c>
      <c r="N94" s="8" t="s">
        <v>410</v>
      </c>
      <c r="O94" s="11">
        <v>300</v>
      </c>
      <c r="P94" s="12">
        <v>0.60000002384186</v>
      </c>
      <c r="Q94" s="8" t="s">
        <v>410</v>
      </c>
      <c r="R94" s="1" t="s">
        <v>410</v>
      </c>
      <c r="S94" s="1" t="s">
        <v>255</v>
      </c>
      <c r="T94" s="12">
        <v>0.43299999833107</v>
      </c>
      <c r="U94" s="11">
        <v>150</v>
      </c>
      <c r="V94" s="1" t="s">
        <v>410</v>
      </c>
      <c r="W94" s="13" t="s">
        <v>410</v>
      </c>
      <c r="X94" s="12">
        <v>1.7000000476837</v>
      </c>
    </row>
    <row r="95" ht="18.75" customHeight="1" spans="1:24">
      <c r="A95" s="1" t="s">
        <v>84</v>
      </c>
      <c r="B95" s="1" t="s">
        <v>1309</v>
      </c>
      <c r="C95" s="9">
        <v>0.83999997377396</v>
      </c>
      <c r="D95" s="8" t="s">
        <v>1310</v>
      </c>
      <c r="E95" s="1" t="s">
        <v>1311</v>
      </c>
      <c r="F95" s="1" t="s">
        <v>1312</v>
      </c>
      <c r="G95" s="1" t="s">
        <v>1313</v>
      </c>
      <c r="H95" s="1" t="s">
        <v>1314</v>
      </c>
      <c r="I95" s="1" t="s">
        <v>1315</v>
      </c>
      <c r="J95" s="1" t="s">
        <v>1316</v>
      </c>
      <c r="K95" s="1" t="s">
        <v>408</v>
      </c>
      <c r="L95" s="1" t="s">
        <v>408</v>
      </c>
      <c r="M95" s="1" t="s">
        <v>1317</v>
      </c>
      <c r="N95" s="8" t="s">
        <v>410</v>
      </c>
      <c r="O95" s="11">
        <v>315</v>
      </c>
      <c r="P95" s="12">
        <v>0.60000002384186</v>
      </c>
      <c r="Q95" s="11">
        <v>1</v>
      </c>
      <c r="R95" s="1" t="s">
        <v>410</v>
      </c>
      <c r="S95" s="1" t="s">
        <v>266</v>
      </c>
      <c r="T95" s="12">
        <v>0.20000000298023</v>
      </c>
      <c r="U95" s="11">
        <v>365</v>
      </c>
      <c r="V95" s="1" t="s">
        <v>1318</v>
      </c>
      <c r="W95" s="11">
        <v>3000</v>
      </c>
      <c r="X95" s="12">
        <v>1.7000000476837</v>
      </c>
    </row>
    <row r="96" ht="18.75" customHeight="1" spans="1:24">
      <c r="A96" s="1" t="s">
        <v>22</v>
      </c>
      <c r="B96" s="1" t="s">
        <v>1319</v>
      </c>
      <c r="C96" s="9">
        <v>0.79000002145767</v>
      </c>
      <c r="D96" s="8" t="s">
        <v>1320</v>
      </c>
      <c r="E96" s="1" t="s">
        <v>1321</v>
      </c>
      <c r="F96" s="1" t="s">
        <v>1322</v>
      </c>
      <c r="G96" s="1" t="s">
        <v>1323</v>
      </c>
      <c r="H96" s="1" t="s">
        <v>1324</v>
      </c>
      <c r="I96" s="1" t="s">
        <v>1325</v>
      </c>
      <c r="J96" s="1" t="s">
        <v>1326</v>
      </c>
      <c r="K96" s="1" t="s">
        <v>408</v>
      </c>
      <c r="L96" s="1" t="s">
        <v>408</v>
      </c>
      <c r="M96" s="1" t="s">
        <v>1327</v>
      </c>
      <c r="N96" s="8" t="s">
        <v>410</v>
      </c>
      <c r="O96" s="11">
        <v>290</v>
      </c>
      <c r="P96" s="12">
        <v>0.60000002384186</v>
      </c>
      <c r="Q96" s="8" t="s">
        <v>410</v>
      </c>
      <c r="R96" s="1" t="s">
        <v>410</v>
      </c>
      <c r="S96" s="1" t="s">
        <v>266</v>
      </c>
      <c r="T96" s="12">
        <v>0.40000000596046</v>
      </c>
      <c r="U96" s="11">
        <v>600</v>
      </c>
      <c r="V96" s="1" t="s">
        <v>1328</v>
      </c>
      <c r="W96" s="11">
        <v>1125</v>
      </c>
      <c r="X96" s="12">
        <v>1.7000000476837</v>
      </c>
    </row>
    <row r="97" ht="18.75" customHeight="1" spans="1:24">
      <c r="A97" s="1" t="s">
        <v>12</v>
      </c>
      <c r="B97" s="1" t="s">
        <v>1329</v>
      </c>
      <c r="C97" s="9">
        <v>0.81000000238419</v>
      </c>
      <c r="D97" s="8" t="s">
        <v>1330</v>
      </c>
      <c r="E97" s="1" t="s">
        <v>1331</v>
      </c>
      <c r="F97" s="1" t="s">
        <v>1332</v>
      </c>
      <c r="G97" s="1" t="s">
        <v>1333</v>
      </c>
      <c r="H97" s="1" t="s">
        <v>1334</v>
      </c>
      <c r="I97" s="1" t="s">
        <v>1335</v>
      </c>
      <c r="J97" s="1" t="s">
        <v>1336</v>
      </c>
      <c r="K97" s="1" t="s">
        <v>408</v>
      </c>
      <c r="L97" s="1" t="s">
        <v>408</v>
      </c>
      <c r="M97" s="1" t="s">
        <v>1337</v>
      </c>
      <c r="N97" s="8" t="s">
        <v>410</v>
      </c>
      <c r="O97" s="11">
        <v>275</v>
      </c>
      <c r="P97" s="12">
        <v>0.5</v>
      </c>
      <c r="Q97" s="11">
        <v>1</v>
      </c>
      <c r="R97" s="1" t="s">
        <v>410</v>
      </c>
      <c r="S97" s="1" t="s">
        <v>266</v>
      </c>
      <c r="T97" s="12">
        <v>0.44999998807907</v>
      </c>
      <c r="U97" s="11">
        <v>600</v>
      </c>
      <c r="V97" s="1" t="s">
        <v>1338</v>
      </c>
      <c r="W97" s="11">
        <v>900</v>
      </c>
      <c r="X97" s="12">
        <v>1.7000000476837</v>
      </c>
    </row>
    <row r="98" ht="18.75" customHeight="1" spans="1:24">
      <c r="A98" s="1" t="s">
        <v>11</v>
      </c>
      <c r="B98" s="1" t="s">
        <v>1339</v>
      </c>
      <c r="C98" s="9">
        <v>0.93000000715256</v>
      </c>
      <c r="D98" s="8" t="s">
        <v>1340</v>
      </c>
      <c r="E98" s="1" t="s">
        <v>1341</v>
      </c>
      <c r="F98" s="1" t="s">
        <v>1342</v>
      </c>
      <c r="G98" s="1" t="s">
        <v>1343</v>
      </c>
      <c r="H98" s="1" t="s">
        <v>1344</v>
      </c>
      <c r="I98" s="1" t="s">
        <v>1345</v>
      </c>
      <c r="J98" s="1" t="s">
        <v>1346</v>
      </c>
      <c r="K98" s="1" t="s">
        <v>408</v>
      </c>
      <c r="L98" s="1" t="s">
        <v>408</v>
      </c>
      <c r="M98" s="1" t="s">
        <v>1347</v>
      </c>
      <c r="N98" s="8" t="s">
        <v>410</v>
      </c>
      <c r="O98" s="11">
        <v>300</v>
      </c>
      <c r="P98" s="12">
        <v>0.60000002384186</v>
      </c>
      <c r="Q98" s="8" t="s">
        <v>410</v>
      </c>
      <c r="R98" s="1" t="s">
        <v>410</v>
      </c>
      <c r="S98" s="1" t="s">
        <v>266</v>
      </c>
      <c r="T98" s="12">
        <v>0.5</v>
      </c>
      <c r="U98" s="11">
        <v>650</v>
      </c>
      <c r="V98" s="1" t="s">
        <v>1348</v>
      </c>
      <c r="W98" s="11">
        <v>1100</v>
      </c>
      <c r="X98" s="12">
        <v>1.7000000476837</v>
      </c>
    </row>
    <row r="99" ht="18.75" customHeight="1" spans="1:24">
      <c r="A99" s="1" t="s">
        <v>59</v>
      </c>
      <c r="B99" s="1" t="s">
        <v>1349</v>
      </c>
      <c r="C99" s="9">
        <v>0.93000000715256</v>
      </c>
      <c r="D99" s="8" t="s">
        <v>1350</v>
      </c>
      <c r="E99" s="1" t="s">
        <v>1351</v>
      </c>
      <c r="F99" s="1" t="s">
        <v>1352</v>
      </c>
      <c r="G99" s="1" t="s">
        <v>1353</v>
      </c>
      <c r="H99" s="1" t="s">
        <v>1354</v>
      </c>
      <c r="I99" s="1" t="s">
        <v>1355</v>
      </c>
      <c r="J99" s="1" t="s">
        <v>1356</v>
      </c>
      <c r="K99" s="1" t="s">
        <v>408</v>
      </c>
      <c r="L99" s="1" t="s">
        <v>408</v>
      </c>
      <c r="M99" s="1" t="s">
        <v>1357</v>
      </c>
      <c r="N99" s="8" t="s">
        <v>410</v>
      </c>
      <c r="O99" s="11">
        <v>275</v>
      </c>
      <c r="P99" s="12">
        <v>0.5</v>
      </c>
      <c r="Q99" s="8" t="s">
        <v>410</v>
      </c>
      <c r="R99" s="1" t="s">
        <v>410</v>
      </c>
      <c r="S99" s="1" t="s">
        <v>255</v>
      </c>
      <c r="T99" s="12">
        <v>0.40000000596046</v>
      </c>
      <c r="U99" s="11">
        <v>150</v>
      </c>
      <c r="V99" s="1" t="s">
        <v>410</v>
      </c>
      <c r="W99" s="13" t="s">
        <v>410</v>
      </c>
      <c r="X99" s="12">
        <v>1.7000000476837</v>
      </c>
    </row>
    <row r="100" ht="18.75" customHeight="1" spans="1:24">
      <c r="A100" s="1" t="s">
        <v>16</v>
      </c>
      <c r="B100" s="1" t="s">
        <v>1358</v>
      </c>
      <c r="C100" s="9">
        <v>0.86000001430511</v>
      </c>
      <c r="D100" s="8" t="s">
        <v>1359</v>
      </c>
      <c r="E100" s="1" t="s">
        <v>1360</v>
      </c>
      <c r="F100" s="1" t="s">
        <v>1361</v>
      </c>
      <c r="G100" s="1" t="s">
        <v>1362</v>
      </c>
      <c r="H100" s="1" t="s">
        <v>1363</v>
      </c>
      <c r="I100" s="1" t="s">
        <v>1364</v>
      </c>
      <c r="J100" s="1" t="s">
        <v>1365</v>
      </c>
      <c r="K100" s="1" t="s">
        <v>1366</v>
      </c>
      <c r="L100" s="1" t="s">
        <v>1367</v>
      </c>
      <c r="M100" s="1" t="s">
        <v>1368</v>
      </c>
      <c r="N100" s="8" t="s">
        <v>410</v>
      </c>
      <c r="O100" s="11">
        <v>285</v>
      </c>
      <c r="P100" s="12">
        <v>0.5</v>
      </c>
      <c r="Q100" s="8" t="s">
        <v>410</v>
      </c>
      <c r="R100" s="1" t="s">
        <v>410</v>
      </c>
      <c r="S100" s="1" t="s">
        <v>255</v>
      </c>
      <c r="T100" s="12">
        <v>0.5</v>
      </c>
      <c r="U100" s="11">
        <v>175</v>
      </c>
      <c r="V100" s="1" t="s">
        <v>410</v>
      </c>
      <c r="W100" s="13" t="s">
        <v>410</v>
      </c>
      <c r="X100" s="11">
        <v>2</v>
      </c>
    </row>
    <row r="101" ht="18.75" customHeight="1" spans="1:24">
      <c r="A101" s="1" t="s">
        <v>68</v>
      </c>
      <c r="B101" s="1" t="s">
        <v>1369</v>
      </c>
      <c r="C101" s="9">
        <v>0.74000000953674</v>
      </c>
      <c r="D101" s="8" t="s">
        <v>1370</v>
      </c>
      <c r="E101" s="1" t="s">
        <v>1371</v>
      </c>
      <c r="F101" s="1" t="s">
        <v>1372</v>
      </c>
      <c r="G101" s="1" t="s">
        <v>1373</v>
      </c>
      <c r="H101" s="1" t="s">
        <v>1374</v>
      </c>
      <c r="I101" s="1" t="s">
        <v>1375</v>
      </c>
      <c r="J101" s="1" t="s">
        <v>1376</v>
      </c>
      <c r="K101" s="1" t="s">
        <v>408</v>
      </c>
      <c r="L101" s="1" t="s">
        <v>408</v>
      </c>
      <c r="M101" s="1" t="s">
        <v>1377</v>
      </c>
      <c r="N101" s="8" t="s">
        <v>410</v>
      </c>
      <c r="O101" s="11">
        <v>315</v>
      </c>
      <c r="P101" s="12">
        <v>0.5</v>
      </c>
      <c r="Q101" s="8" t="s">
        <v>410</v>
      </c>
      <c r="R101" s="1" t="s">
        <v>410</v>
      </c>
      <c r="S101" s="1" t="s">
        <v>255</v>
      </c>
      <c r="T101" s="12">
        <v>0.30000001192093</v>
      </c>
      <c r="U101" s="11">
        <v>150</v>
      </c>
      <c r="V101" s="1" t="s">
        <v>410</v>
      </c>
      <c r="W101" s="13" t="s">
        <v>410</v>
      </c>
      <c r="X101" s="12">
        <v>1.7000000476837</v>
      </c>
    </row>
    <row r="102" ht="18.75" customHeight="1" spans="1:24">
      <c r="A102" s="1" t="s">
        <v>34</v>
      </c>
      <c r="B102" s="1" t="s">
        <v>1378</v>
      </c>
      <c r="C102" s="9">
        <v>0.83999997377396</v>
      </c>
      <c r="D102" s="8" t="s">
        <v>1379</v>
      </c>
      <c r="E102" s="1" t="s">
        <v>1380</v>
      </c>
      <c r="F102" s="1" t="s">
        <v>1381</v>
      </c>
      <c r="G102" s="1" t="s">
        <v>1382</v>
      </c>
      <c r="H102" s="1" t="s">
        <v>1383</v>
      </c>
      <c r="I102" s="1" t="s">
        <v>1384</v>
      </c>
      <c r="J102" s="1" t="s">
        <v>1385</v>
      </c>
      <c r="K102" s="1" t="s">
        <v>408</v>
      </c>
      <c r="L102" s="1" t="s">
        <v>408</v>
      </c>
      <c r="M102" s="1" t="s">
        <v>1386</v>
      </c>
      <c r="N102" s="8" t="s">
        <v>410</v>
      </c>
      <c r="O102" s="11">
        <v>295</v>
      </c>
      <c r="P102" s="12">
        <v>0.5</v>
      </c>
      <c r="Q102" s="8" t="s">
        <v>410</v>
      </c>
      <c r="R102" s="1" t="s">
        <v>410</v>
      </c>
      <c r="S102" s="1" t="s">
        <v>255</v>
      </c>
      <c r="T102" s="12">
        <v>0.55000001192093</v>
      </c>
      <c r="U102" s="11">
        <v>150</v>
      </c>
      <c r="V102" s="1" t="s">
        <v>410</v>
      </c>
      <c r="W102" s="13" t="s">
        <v>410</v>
      </c>
      <c r="X102" s="12">
        <v>1.7000000476837</v>
      </c>
    </row>
    <row r="103" ht="18.75" customHeight="1" spans="1:24">
      <c r="A103" s="1" t="s">
        <v>52</v>
      </c>
      <c r="B103" s="1" t="s">
        <v>1387</v>
      </c>
      <c r="C103" s="9">
        <v>0.98000001907349</v>
      </c>
      <c r="D103" s="8" t="s">
        <v>1388</v>
      </c>
      <c r="E103" s="1" t="s">
        <v>1389</v>
      </c>
      <c r="F103" s="1" t="s">
        <v>1390</v>
      </c>
      <c r="G103" s="1" t="s">
        <v>1391</v>
      </c>
      <c r="H103" s="1" t="s">
        <v>1392</v>
      </c>
      <c r="I103" s="1" t="s">
        <v>1393</v>
      </c>
      <c r="J103" s="1" t="s">
        <v>1394</v>
      </c>
      <c r="K103" s="1" t="s">
        <v>408</v>
      </c>
      <c r="L103" s="1" t="s">
        <v>408</v>
      </c>
      <c r="M103" s="1" t="s">
        <v>1395</v>
      </c>
      <c r="N103" s="8" t="s">
        <v>410</v>
      </c>
      <c r="O103" s="11">
        <v>290</v>
      </c>
      <c r="P103" s="12">
        <v>0.60000002384186</v>
      </c>
      <c r="Q103" s="8" t="s">
        <v>410</v>
      </c>
      <c r="R103" s="1" t="s">
        <v>410</v>
      </c>
      <c r="S103" s="1" t="s">
        <v>266</v>
      </c>
      <c r="T103" s="12">
        <v>0.33000001311302</v>
      </c>
      <c r="U103" s="11">
        <v>400</v>
      </c>
      <c r="V103" s="1" t="s">
        <v>1396</v>
      </c>
      <c r="W103" s="11">
        <v>1500</v>
      </c>
      <c r="X103" s="12">
        <v>1.7000000476837</v>
      </c>
    </row>
    <row r="104" ht="18.75" customHeight="1" spans="1:24">
      <c r="A104" s="1" t="s">
        <v>48</v>
      </c>
      <c r="B104" s="1" t="s">
        <v>1397</v>
      </c>
      <c r="C104" s="9">
        <v>0.83999997377396</v>
      </c>
      <c r="D104" s="8" t="s">
        <v>1398</v>
      </c>
      <c r="E104" s="1" t="s">
        <v>1399</v>
      </c>
      <c r="F104" s="1" t="s">
        <v>1400</v>
      </c>
      <c r="G104" s="1" t="s">
        <v>1401</v>
      </c>
      <c r="H104" s="1" t="s">
        <v>1402</v>
      </c>
      <c r="I104" s="1" t="s">
        <v>1403</v>
      </c>
      <c r="J104" s="1" t="s">
        <v>1404</v>
      </c>
      <c r="K104" s="1" t="s">
        <v>408</v>
      </c>
      <c r="L104" s="1" t="s">
        <v>408</v>
      </c>
      <c r="M104" s="1" t="s">
        <v>1405</v>
      </c>
      <c r="N104" s="8" t="s">
        <v>410</v>
      </c>
      <c r="O104" s="11">
        <v>310</v>
      </c>
      <c r="P104" s="12">
        <v>0.60000002384186</v>
      </c>
      <c r="Q104" s="8" t="s">
        <v>410</v>
      </c>
      <c r="R104" s="1" t="s">
        <v>410</v>
      </c>
      <c r="S104" s="1" t="s">
        <v>255</v>
      </c>
      <c r="T104" s="12">
        <v>0.40000000596046</v>
      </c>
      <c r="U104" s="11">
        <v>150</v>
      </c>
      <c r="V104" s="1" t="s">
        <v>410</v>
      </c>
      <c r="W104" s="11">
        <v>0</v>
      </c>
      <c r="X104" s="12">
        <v>1.7999999523163</v>
      </c>
    </row>
    <row r="105" ht="18.75" customHeight="1" spans="1:24">
      <c r="A105" s="1" t="s">
        <v>43</v>
      </c>
      <c r="B105" s="1" t="s">
        <v>1406</v>
      </c>
      <c r="C105" s="9">
        <v>0.91000002622604</v>
      </c>
      <c r="D105" s="8" t="s">
        <v>1407</v>
      </c>
      <c r="E105" s="1" t="s">
        <v>1408</v>
      </c>
      <c r="F105" s="1" t="s">
        <v>1409</v>
      </c>
      <c r="G105" s="1" t="s">
        <v>1410</v>
      </c>
      <c r="H105" s="1" t="s">
        <v>1411</v>
      </c>
      <c r="I105" s="1" t="s">
        <v>1412</v>
      </c>
      <c r="J105" s="1" t="s">
        <v>1413</v>
      </c>
      <c r="K105" s="1" t="s">
        <v>408</v>
      </c>
      <c r="L105" s="1" t="s">
        <v>408</v>
      </c>
      <c r="M105" s="1" t="s">
        <v>1414</v>
      </c>
      <c r="N105" s="8" t="s">
        <v>410</v>
      </c>
      <c r="O105" s="11">
        <v>285</v>
      </c>
      <c r="P105" s="12">
        <v>0.5</v>
      </c>
      <c r="Q105" s="8" t="s">
        <v>410</v>
      </c>
      <c r="R105" s="1" t="s">
        <v>410</v>
      </c>
      <c r="S105" s="1" t="s">
        <v>266</v>
      </c>
      <c r="T105" s="12">
        <v>0.30000001192093</v>
      </c>
      <c r="U105" s="11">
        <v>400</v>
      </c>
      <c r="V105" s="1" t="s">
        <v>1415</v>
      </c>
      <c r="W105" s="11">
        <v>900</v>
      </c>
      <c r="X105" s="12">
        <v>1.7000000476837</v>
      </c>
    </row>
    <row r="106" ht="18.75" customHeight="1" spans="1:24">
      <c r="A106" s="1" t="s">
        <v>47</v>
      </c>
      <c r="B106" s="1" t="s">
        <v>1416</v>
      </c>
      <c r="C106" s="9">
        <v>1.1499999761581</v>
      </c>
      <c r="D106" s="8" t="s">
        <v>1417</v>
      </c>
      <c r="E106" s="1" t="s">
        <v>1418</v>
      </c>
      <c r="F106" s="1" t="s">
        <v>1419</v>
      </c>
      <c r="G106" s="1" t="s">
        <v>1420</v>
      </c>
      <c r="H106" s="1" t="s">
        <v>1421</v>
      </c>
      <c r="I106" s="1" t="s">
        <v>1422</v>
      </c>
      <c r="J106" s="1" t="s">
        <v>1423</v>
      </c>
      <c r="K106" s="1" t="s">
        <v>408</v>
      </c>
      <c r="L106" s="1" t="s">
        <v>408</v>
      </c>
      <c r="M106" s="1" t="s">
        <v>1424</v>
      </c>
      <c r="N106" s="8" t="s">
        <v>410</v>
      </c>
      <c r="O106" s="11">
        <v>285</v>
      </c>
      <c r="P106" s="12">
        <v>0.80000001192093</v>
      </c>
      <c r="Q106" s="8" t="s">
        <v>410</v>
      </c>
      <c r="R106" s="1" t="s">
        <v>410</v>
      </c>
      <c r="S106" s="1" t="s">
        <v>266</v>
      </c>
      <c r="T106" s="12">
        <v>0.5</v>
      </c>
      <c r="U106" s="11">
        <v>480</v>
      </c>
      <c r="V106" s="1" t="s">
        <v>1425</v>
      </c>
      <c r="W106" s="11">
        <v>1100</v>
      </c>
      <c r="X106" s="12">
        <v>1.7000000476837</v>
      </c>
    </row>
    <row r="107" ht="18.75" customHeight="1" spans="1:24">
      <c r="A107" s="1" t="s">
        <v>13</v>
      </c>
      <c r="B107" s="1" t="s">
        <v>1426</v>
      </c>
      <c r="C107" s="9">
        <v>0.74000000953674</v>
      </c>
      <c r="D107" s="8" t="s">
        <v>1427</v>
      </c>
      <c r="E107" s="1" t="s">
        <v>1428</v>
      </c>
      <c r="F107" s="1" t="s">
        <v>1429</v>
      </c>
      <c r="G107" s="1" t="s">
        <v>1430</v>
      </c>
      <c r="H107" s="1" t="s">
        <v>1431</v>
      </c>
      <c r="I107" s="1" t="s">
        <v>1432</v>
      </c>
      <c r="J107" s="1" t="s">
        <v>1433</v>
      </c>
      <c r="K107" s="1" t="s">
        <v>408</v>
      </c>
      <c r="L107" s="1" t="s">
        <v>408</v>
      </c>
      <c r="M107" s="1" t="s">
        <v>1434</v>
      </c>
      <c r="N107" s="8" t="s">
        <v>410</v>
      </c>
      <c r="O107" s="11">
        <v>295</v>
      </c>
      <c r="P107" s="12">
        <v>0.60000002384186</v>
      </c>
      <c r="Q107" s="8" t="s">
        <v>410</v>
      </c>
      <c r="R107" s="1" t="s">
        <v>410</v>
      </c>
      <c r="S107" s="1" t="s">
        <v>255</v>
      </c>
      <c r="T107" s="12">
        <v>0.58999997377396</v>
      </c>
      <c r="U107" s="11">
        <v>150</v>
      </c>
      <c r="V107" s="1" t="s">
        <v>410</v>
      </c>
      <c r="W107" s="13" t="s">
        <v>410</v>
      </c>
      <c r="X107" s="12">
        <v>1.7000000476837</v>
      </c>
    </row>
    <row r="108" ht="18.75" customHeight="1" spans="1:24">
      <c r="A108" s="1" t="s">
        <v>61</v>
      </c>
      <c r="B108" s="1" t="s">
        <v>1435</v>
      </c>
      <c r="C108" s="9">
        <v>0.83999997377396</v>
      </c>
      <c r="D108" s="8" t="s">
        <v>1436</v>
      </c>
      <c r="E108" s="1" t="s">
        <v>1437</v>
      </c>
      <c r="F108" s="1" t="s">
        <v>1438</v>
      </c>
      <c r="G108" s="1" t="s">
        <v>1439</v>
      </c>
      <c r="H108" s="1" t="s">
        <v>1440</v>
      </c>
      <c r="I108" s="1" t="s">
        <v>1441</v>
      </c>
      <c r="J108" s="1" t="s">
        <v>1442</v>
      </c>
      <c r="K108" s="1" t="s">
        <v>408</v>
      </c>
      <c r="L108" s="1" t="s">
        <v>408</v>
      </c>
      <c r="M108" s="1" t="s">
        <v>1443</v>
      </c>
      <c r="N108" s="8" t="s">
        <v>410</v>
      </c>
      <c r="O108" s="11">
        <v>290</v>
      </c>
      <c r="P108" s="12">
        <v>0.5</v>
      </c>
      <c r="Q108" s="8" t="s">
        <v>410</v>
      </c>
      <c r="R108" s="1" t="s">
        <v>410</v>
      </c>
      <c r="S108" s="1" t="s">
        <v>266</v>
      </c>
      <c r="T108" s="12">
        <v>0.56000000238419</v>
      </c>
      <c r="U108" s="11">
        <v>550</v>
      </c>
      <c r="V108" s="1" t="s">
        <v>1444</v>
      </c>
      <c r="W108" s="11">
        <v>1500</v>
      </c>
      <c r="X108" s="12">
        <v>1.5</v>
      </c>
    </row>
    <row r="109" ht="18.75" customHeight="1" spans="1:24">
      <c r="A109" s="1" t="s">
        <v>45</v>
      </c>
      <c r="B109" s="1" t="s">
        <v>1445</v>
      </c>
      <c r="C109" s="9">
        <v>0.83999997377396</v>
      </c>
      <c r="D109" s="8" t="s">
        <v>1446</v>
      </c>
      <c r="E109" s="1" t="s">
        <v>1447</v>
      </c>
      <c r="F109" s="1" t="s">
        <v>1448</v>
      </c>
      <c r="G109" s="1" t="s">
        <v>1449</v>
      </c>
      <c r="H109" s="1" t="s">
        <v>1450</v>
      </c>
      <c r="I109" s="1" t="s">
        <v>1451</v>
      </c>
      <c r="J109" s="1" t="s">
        <v>1452</v>
      </c>
      <c r="K109" s="1" t="s">
        <v>408</v>
      </c>
      <c r="L109" s="1" t="s">
        <v>408</v>
      </c>
      <c r="M109" s="1" t="s">
        <v>1453</v>
      </c>
      <c r="N109" s="8" t="s">
        <v>410</v>
      </c>
      <c r="O109" s="11">
        <v>285</v>
      </c>
      <c r="P109" s="12">
        <v>0.69999998807907</v>
      </c>
      <c r="Q109" s="11">
        <v>1</v>
      </c>
      <c r="R109" s="1" t="s">
        <v>410</v>
      </c>
      <c r="S109" s="1" t="s">
        <v>266</v>
      </c>
      <c r="T109" s="12">
        <v>0.17000000178814</v>
      </c>
      <c r="U109" s="11">
        <v>550</v>
      </c>
      <c r="V109" s="1" t="s">
        <v>1454</v>
      </c>
      <c r="W109" s="11">
        <v>3000</v>
      </c>
      <c r="X109" s="12">
        <v>1.7000000476837</v>
      </c>
    </row>
    <row r="110" ht="18.75" customHeight="1" spans="1:24">
      <c r="A110" s="1" t="s">
        <v>10</v>
      </c>
      <c r="B110" s="1" t="s">
        <v>1455</v>
      </c>
      <c r="C110" s="9">
        <v>0.87999999523163</v>
      </c>
      <c r="D110" s="8" t="s">
        <v>1456</v>
      </c>
      <c r="E110" s="1" t="s">
        <v>1457</v>
      </c>
      <c r="F110" s="1" t="s">
        <v>1458</v>
      </c>
      <c r="G110" s="1" t="s">
        <v>1459</v>
      </c>
      <c r="H110" s="1" t="s">
        <v>1460</v>
      </c>
      <c r="I110" s="1" t="s">
        <v>1461</v>
      </c>
      <c r="J110" s="1" t="s">
        <v>1462</v>
      </c>
      <c r="K110" s="1" t="s">
        <v>408</v>
      </c>
      <c r="L110" s="1" t="s">
        <v>408</v>
      </c>
      <c r="M110" s="1" t="s">
        <v>1463</v>
      </c>
      <c r="N110" s="8" t="s">
        <v>410</v>
      </c>
      <c r="O110" s="11">
        <v>300</v>
      </c>
      <c r="P110" s="12">
        <v>0.5</v>
      </c>
      <c r="Q110" s="8" t="s">
        <v>410</v>
      </c>
      <c r="R110" s="1" t="s">
        <v>410</v>
      </c>
      <c r="S110" s="1" t="s">
        <v>255</v>
      </c>
      <c r="T110" s="12">
        <v>0.43000000715256</v>
      </c>
      <c r="U110" s="11">
        <v>150</v>
      </c>
      <c r="V110" s="1" t="s">
        <v>410</v>
      </c>
      <c r="W110" s="13" t="s">
        <v>410</v>
      </c>
      <c r="X110" s="12">
        <v>1.7000000476837</v>
      </c>
    </row>
    <row r="111" ht="18.75" customHeight="1" spans="1:24">
      <c r="A111" s="1" t="s">
        <v>104</v>
      </c>
      <c r="B111" s="1" t="s">
        <v>1464</v>
      </c>
      <c r="C111" s="9">
        <v>0.75</v>
      </c>
      <c r="D111" s="8" t="s">
        <v>1465</v>
      </c>
      <c r="E111" s="1" t="s">
        <v>1466</v>
      </c>
      <c r="F111" s="1" t="s">
        <v>1467</v>
      </c>
      <c r="G111" s="1" t="s">
        <v>1468</v>
      </c>
      <c r="H111" s="1" t="s">
        <v>1469</v>
      </c>
      <c r="I111" s="1" t="s">
        <v>1470</v>
      </c>
      <c r="J111" s="1" t="s">
        <v>1471</v>
      </c>
      <c r="K111" s="1" t="s">
        <v>408</v>
      </c>
      <c r="L111" s="1" t="s">
        <v>408</v>
      </c>
      <c r="M111" s="1" t="s">
        <v>1472</v>
      </c>
      <c r="N111" s="11">
        <v>300</v>
      </c>
      <c r="O111" s="11">
        <v>325</v>
      </c>
      <c r="P111" s="12">
        <v>0.5</v>
      </c>
      <c r="Q111" s="11">
        <v>1</v>
      </c>
      <c r="R111" s="1" t="s">
        <v>410</v>
      </c>
      <c r="S111" s="1" t="s">
        <v>266</v>
      </c>
      <c r="T111" s="12">
        <v>0.40000000596046</v>
      </c>
      <c r="U111" s="11">
        <v>625</v>
      </c>
      <c r="V111" s="1" t="s">
        <v>1473</v>
      </c>
      <c r="W111" s="11">
        <v>1000</v>
      </c>
      <c r="X111" s="12">
        <v>1.7000000476837</v>
      </c>
    </row>
    <row r="112" ht="18.75" customHeight="1" spans="1:24">
      <c r="A112" s="1" t="s">
        <v>23</v>
      </c>
      <c r="B112" s="1" t="s">
        <v>1474</v>
      </c>
      <c r="C112" s="9">
        <v>0.85000002384186</v>
      </c>
      <c r="D112" s="8" t="s">
        <v>1475</v>
      </c>
      <c r="E112" s="1" t="s">
        <v>1476</v>
      </c>
      <c r="F112" s="1" t="s">
        <v>1477</v>
      </c>
      <c r="G112" s="1" t="s">
        <v>1478</v>
      </c>
      <c r="H112" s="1" t="s">
        <v>154</v>
      </c>
      <c r="I112" s="1" t="s">
        <v>1479</v>
      </c>
      <c r="J112" s="1" t="s">
        <v>1480</v>
      </c>
      <c r="K112" s="1" t="s">
        <v>408</v>
      </c>
      <c r="L112" s="1" t="s">
        <v>408</v>
      </c>
      <c r="M112" s="1" t="s">
        <v>1481</v>
      </c>
      <c r="N112" s="8" t="s">
        <v>410</v>
      </c>
      <c r="O112" s="11">
        <v>300</v>
      </c>
      <c r="P112" s="12">
        <v>0.60000002384186</v>
      </c>
      <c r="Q112" s="11">
        <v>1</v>
      </c>
      <c r="R112" s="1" t="s">
        <v>410</v>
      </c>
      <c r="S112" s="1" t="s">
        <v>255</v>
      </c>
      <c r="T112" s="12">
        <v>0.33000001311302</v>
      </c>
      <c r="U112" s="11">
        <v>150</v>
      </c>
      <c r="V112" s="1" t="s">
        <v>410</v>
      </c>
      <c r="W112" s="11">
        <v>0</v>
      </c>
      <c r="X112" s="12">
        <v>1.3999999761581</v>
      </c>
    </row>
    <row r="113" ht="18.75" customHeight="1" spans="1:24">
      <c r="A113" s="1" t="s">
        <v>41</v>
      </c>
      <c r="B113" s="1" t="s">
        <v>1482</v>
      </c>
      <c r="C113" s="9">
        <v>0.87000000476837</v>
      </c>
      <c r="D113" s="8" t="s">
        <v>1483</v>
      </c>
      <c r="E113" s="1" t="s">
        <v>1484</v>
      </c>
      <c r="F113" s="1" t="s">
        <v>1485</v>
      </c>
      <c r="G113" s="1" t="s">
        <v>1486</v>
      </c>
      <c r="H113" s="1" t="s">
        <v>1487</v>
      </c>
      <c r="I113" s="1" t="s">
        <v>1488</v>
      </c>
      <c r="J113" s="1" t="s">
        <v>1489</v>
      </c>
      <c r="K113" s="1" t="s">
        <v>408</v>
      </c>
      <c r="L113" s="1" t="s">
        <v>408</v>
      </c>
      <c r="M113" s="1" t="s">
        <v>1490</v>
      </c>
      <c r="N113" s="8" t="s">
        <v>410</v>
      </c>
      <c r="O113" s="11">
        <v>320</v>
      </c>
      <c r="P113" s="12">
        <v>0.60000002384186</v>
      </c>
      <c r="Q113" s="8" t="s">
        <v>410</v>
      </c>
      <c r="R113" s="1" t="s">
        <v>410</v>
      </c>
      <c r="S113" s="1" t="s">
        <v>255</v>
      </c>
      <c r="T113" s="12">
        <v>0.30000001192093</v>
      </c>
      <c r="U113" s="11">
        <v>150</v>
      </c>
      <c r="V113" s="1" t="s">
        <v>410</v>
      </c>
      <c r="W113" s="13" t="s">
        <v>410</v>
      </c>
      <c r="X113" s="12">
        <v>1.7000000476837</v>
      </c>
    </row>
    <row r="114" ht="18.75" customHeight="1" spans="1:24">
      <c r="A114" s="1" t="s">
        <v>92</v>
      </c>
      <c r="B114" s="1" t="s">
        <v>1491</v>
      </c>
      <c r="C114" s="9">
        <v>0.98000001907349</v>
      </c>
      <c r="D114" s="8" t="s">
        <v>1492</v>
      </c>
      <c r="E114" s="1" t="s">
        <v>1493</v>
      </c>
      <c r="F114" s="1" t="s">
        <v>1494</v>
      </c>
      <c r="G114" s="1" t="s">
        <v>1495</v>
      </c>
      <c r="H114" s="1" t="s">
        <v>1496</v>
      </c>
      <c r="I114" s="1" t="s">
        <v>1497</v>
      </c>
      <c r="J114" s="1" t="s">
        <v>1498</v>
      </c>
      <c r="K114" s="1" t="s">
        <v>1499</v>
      </c>
      <c r="L114" s="1" t="s">
        <v>408</v>
      </c>
      <c r="M114" s="1" t="s">
        <v>1500</v>
      </c>
      <c r="N114" s="8" t="s">
        <v>410</v>
      </c>
      <c r="O114" s="11">
        <v>315</v>
      </c>
      <c r="P114" s="12">
        <v>0.5</v>
      </c>
      <c r="Q114" s="8" t="s">
        <v>410</v>
      </c>
      <c r="R114" s="1" t="s">
        <v>410</v>
      </c>
      <c r="S114" s="1" t="s">
        <v>255</v>
      </c>
      <c r="T114" s="12">
        <v>0.46000000834465</v>
      </c>
      <c r="U114" s="11">
        <v>150</v>
      </c>
      <c r="V114" s="1" t="s">
        <v>410</v>
      </c>
      <c r="W114" s="13" t="s">
        <v>410</v>
      </c>
      <c r="X114" s="12">
        <v>1.7000000476837</v>
      </c>
    </row>
    <row r="115" ht="18.75" customHeight="1" spans="1:24">
      <c r="A115" s="1" t="s">
        <v>26</v>
      </c>
      <c r="B115" s="1" t="s">
        <v>1501</v>
      </c>
      <c r="C115" s="9">
        <v>0.79000002145767</v>
      </c>
      <c r="D115" s="8" t="s">
        <v>1502</v>
      </c>
      <c r="E115" s="1" t="s">
        <v>1503</v>
      </c>
      <c r="F115" s="1" t="s">
        <v>1504</v>
      </c>
      <c r="G115" s="1" t="s">
        <v>1505</v>
      </c>
      <c r="H115" s="1" t="s">
        <v>1506</v>
      </c>
      <c r="I115" s="1" t="s">
        <v>1507</v>
      </c>
      <c r="J115" s="1" t="s">
        <v>1508</v>
      </c>
      <c r="K115" s="1" t="s">
        <v>408</v>
      </c>
      <c r="L115" s="1" t="s">
        <v>408</v>
      </c>
      <c r="M115" s="1" t="s">
        <v>1509</v>
      </c>
      <c r="N115" s="11">
        <v>255</v>
      </c>
      <c r="O115" s="11">
        <v>295</v>
      </c>
      <c r="P115" s="12">
        <v>0.5</v>
      </c>
      <c r="Q115" s="8" t="s">
        <v>410</v>
      </c>
      <c r="R115" s="1" t="s">
        <v>410</v>
      </c>
      <c r="S115" s="1" t="s">
        <v>266</v>
      </c>
      <c r="T115" s="12">
        <v>0.46000000834465</v>
      </c>
      <c r="U115" s="11">
        <v>550</v>
      </c>
      <c r="V115" s="1" t="s">
        <v>1510</v>
      </c>
      <c r="W115" s="11">
        <v>900</v>
      </c>
      <c r="X115" s="12">
        <v>1.7000000476837</v>
      </c>
    </row>
    <row r="116" ht="18.75" customHeight="1" spans="1:24">
      <c r="A116" s="1" t="s">
        <v>50</v>
      </c>
      <c r="B116" s="1" t="s">
        <v>1511</v>
      </c>
      <c r="C116" s="9">
        <v>0.80000001192093</v>
      </c>
      <c r="D116" s="8" t="s">
        <v>1512</v>
      </c>
      <c r="E116" s="1" t="s">
        <v>1513</v>
      </c>
      <c r="F116" s="1" t="s">
        <v>1514</v>
      </c>
      <c r="G116" s="1" t="s">
        <v>1515</v>
      </c>
      <c r="H116" s="1" t="s">
        <v>1516</v>
      </c>
      <c r="I116" s="1" t="s">
        <v>1517</v>
      </c>
      <c r="J116" s="1" t="s">
        <v>1518</v>
      </c>
      <c r="K116" s="1" t="s">
        <v>408</v>
      </c>
      <c r="L116" s="1" t="s">
        <v>408</v>
      </c>
      <c r="M116" s="1" t="s">
        <v>1519</v>
      </c>
      <c r="N116" s="8" t="s">
        <v>410</v>
      </c>
      <c r="O116" s="11">
        <v>290</v>
      </c>
      <c r="P116" s="12">
        <v>0.60000002384186</v>
      </c>
      <c r="Q116" s="8" t="s">
        <v>410</v>
      </c>
      <c r="R116" s="1" t="s">
        <v>410</v>
      </c>
      <c r="S116" s="1" t="s">
        <v>266</v>
      </c>
      <c r="T116" s="12">
        <v>0.34999999403954</v>
      </c>
      <c r="U116" s="11">
        <v>500</v>
      </c>
      <c r="V116" s="1" t="s">
        <v>1520</v>
      </c>
      <c r="W116" s="11">
        <v>900</v>
      </c>
      <c r="X116" s="12">
        <v>1.7000000476837</v>
      </c>
    </row>
    <row r="117" ht="18.75" customHeight="1" spans="1:24">
      <c r="A117" s="1" t="s">
        <v>15</v>
      </c>
      <c r="B117" s="1" t="s">
        <v>1521</v>
      </c>
      <c r="C117" s="9">
        <v>0.83999997377396</v>
      </c>
      <c r="D117" s="8" t="s">
        <v>1522</v>
      </c>
      <c r="E117" s="1" t="s">
        <v>1523</v>
      </c>
      <c r="F117" s="1" t="s">
        <v>1524</v>
      </c>
      <c r="G117" s="1" t="s">
        <v>1525</v>
      </c>
      <c r="H117" s="1" t="s">
        <v>1526</v>
      </c>
      <c r="I117" s="1" t="s">
        <v>1527</v>
      </c>
      <c r="J117" s="1" t="s">
        <v>1528</v>
      </c>
      <c r="K117" s="1" t="s">
        <v>408</v>
      </c>
      <c r="L117" s="1" t="s">
        <v>408</v>
      </c>
      <c r="M117" s="1" t="s">
        <v>1529</v>
      </c>
      <c r="N117" s="8" t="s">
        <v>410</v>
      </c>
      <c r="O117" s="11">
        <v>295</v>
      </c>
      <c r="P117" s="12">
        <v>0.60000002384186</v>
      </c>
      <c r="Q117" s="8" t="s">
        <v>410</v>
      </c>
      <c r="R117" s="1" t="s">
        <v>410</v>
      </c>
      <c r="S117" s="1" t="s">
        <v>255</v>
      </c>
      <c r="T117" s="12">
        <v>0.5</v>
      </c>
      <c r="U117" s="11">
        <v>150</v>
      </c>
      <c r="V117" s="1" t="s">
        <v>410</v>
      </c>
      <c r="W117" s="11">
        <v>900</v>
      </c>
      <c r="X117" s="12">
        <v>1.7000000476837</v>
      </c>
    </row>
    <row r="118" ht="18.75" customHeight="1" spans="1:24">
      <c r="A118" s="1" t="s">
        <v>30</v>
      </c>
      <c r="B118" s="1" t="s">
        <v>1530</v>
      </c>
      <c r="C118" s="9">
        <v>0.79000002145767</v>
      </c>
      <c r="D118" s="8" t="s">
        <v>1531</v>
      </c>
      <c r="E118" s="1" t="s">
        <v>1532</v>
      </c>
      <c r="F118" s="1" t="s">
        <v>1533</v>
      </c>
      <c r="G118" s="1" t="s">
        <v>1534</v>
      </c>
      <c r="H118" s="1" t="s">
        <v>1535</v>
      </c>
      <c r="I118" s="1" t="s">
        <v>1536</v>
      </c>
      <c r="J118" s="1" t="s">
        <v>1537</v>
      </c>
      <c r="K118" s="1" t="s">
        <v>408</v>
      </c>
      <c r="L118" s="1" t="s">
        <v>408</v>
      </c>
      <c r="M118" s="1" t="s">
        <v>1538</v>
      </c>
      <c r="N118" s="8" t="s">
        <v>410</v>
      </c>
      <c r="O118" s="11">
        <v>290</v>
      </c>
      <c r="P118" s="12">
        <v>0.5</v>
      </c>
      <c r="Q118" s="11">
        <v>1</v>
      </c>
      <c r="R118" s="1" t="s">
        <v>410</v>
      </c>
      <c r="S118" s="1" t="s">
        <v>266</v>
      </c>
      <c r="T118" s="12">
        <v>0.34999999403954</v>
      </c>
      <c r="U118" s="11">
        <v>630</v>
      </c>
      <c r="V118" s="1" t="s">
        <v>1539</v>
      </c>
      <c r="W118" s="11">
        <v>900</v>
      </c>
      <c r="X118" s="12">
        <v>1.7000000476837</v>
      </c>
    </row>
    <row r="119" ht="18.75" customHeight="1" spans="1:24">
      <c r="A119" s="1" t="s">
        <v>108</v>
      </c>
      <c r="B119" s="1" t="s">
        <v>1540</v>
      </c>
      <c r="C119" s="9">
        <v>1.2000000476837</v>
      </c>
      <c r="D119" s="8" t="s">
        <v>1541</v>
      </c>
      <c r="E119" s="1" t="s">
        <v>1542</v>
      </c>
      <c r="F119" s="1" t="s">
        <v>1543</v>
      </c>
      <c r="G119" s="1" t="s">
        <v>1544</v>
      </c>
      <c r="H119" s="1" t="s">
        <v>1545</v>
      </c>
      <c r="I119" s="1" t="s">
        <v>1546</v>
      </c>
      <c r="J119" s="1" t="s">
        <v>1547</v>
      </c>
      <c r="K119" s="1" t="s">
        <v>1548</v>
      </c>
      <c r="L119" s="1" t="s">
        <v>408</v>
      </c>
      <c r="M119" s="1" t="s">
        <v>1549</v>
      </c>
      <c r="N119" s="8" t="s">
        <v>410</v>
      </c>
      <c r="O119" s="11">
        <v>305</v>
      </c>
      <c r="P119" s="12">
        <v>0.5</v>
      </c>
      <c r="Q119" s="11">
        <v>1</v>
      </c>
      <c r="R119" s="1" t="s">
        <v>410</v>
      </c>
      <c r="S119" s="1" t="s">
        <v>255</v>
      </c>
      <c r="T119" s="12">
        <v>0.40000000596046</v>
      </c>
      <c r="U119" s="11">
        <v>150</v>
      </c>
      <c r="V119" s="1" t="s">
        <v>410</v>
      </c>
      <c r="W119" s="13" t="s">
        <v>410</v>
      </c>
      <c r="X119" s="12">
        <v>1.7000000476837</v>
      </c>
    </row>
    <row r="120" ht="18.75" customHeight="1" spans="1:24">
      <c r="A120" s="1" t="s">
        <v>57</v>
      </c>
      <c r="B120" s="1" t="s">
        <v>1550</v>
      </c>
      <c r="C120" s="9">
        <v>0.83999997377396</v>
      </c>
      <c r="D120" s="8" t="s">
        <v>1551</v>
      </c>
      <c r="E120" s="1" t="s">
        <v>1552</v>
      </c>
      <c r="F120" s="1" t="s">
        <v>1553</v>
      </c>
      <c r="G120" s="1" t="s">
        <v>1554</v>
      </c>
      <c r="H120" s="1" t="s">
        <v>1555</v>
      </c>
      <c r="I120" s="1" t="s">
        <v>1556</v>
      </c>
      <c r="J120" s="1" t="s">
        <v>1557</v>
      </c>
      <c r="K120" s="1" t="s">
        <v>408</v>
      </c>
      <c r="L120" s="1" t="s">
        <v>408</v>
      </c>
      <c r="M120" s="1" t="s">
        <v>1558</v>
      </c>
      <c r="N120" s="8" t="s">
        <v>410</v>
      </c>
      <c r="O120" s="11">
        <v>300</v>
      </c>
      <c r="P120" s="12">
        <v>0.5</v>
      </c>
      <c r="Q120" s="8" t="s">
        <v>410</v>
      </c>
      <c r="R120" s="1" t="s">
        <v>410</v>
      </c>
      <c r="S120" s="1" t="s">
        <v>266</v>
      </c>
      <c r="T120" s="12">
        <v>0.40000000596046</v>
      </c>
      <c r="U120" s="11">
        <v>600</v>
      </c>
      <c r="V120" s="1" t="s">
        <v>267</v>
      </c>
      <c r="W120" s="11">
        <v>1200</v>
      </c>
      <c r="X120" s="12">
        <v>1.7000000476837</v>
      </c>
    </row>
    <row r="121" ht="18.75" customHeight="1" spans="1:24">
      <c r="A121" s="1" t="s">
        <v>82</v>
      </c>
      <c r="B121" s="1" t="s">
        <v>1559</v>
      </c>
      <c r="C121" s="9">
        <v>0.79000002145767</v>
      </c>
      <c r="D121" s="8" t="s">
        <v>1560</v>
      </c>
      <c r="E121" s="1" t="s">
        <v>1561</v>
      </c>
      <c r="F121" s="1" t="s">
        <v>1562</v>
      </c>
      <c r="G121" s="1" t="s">
        <v>1563</v>
      </c>
      <c r="H121" s="1" t="s">
        <v>1564</v>
      </c>
      <c r="I121" s="1" t="s">
        <v>1565</v>
      </c>
      <c r="J121" s="1" t="s">
        <v>1566</v>
      </c>
      <c r="K121" s="1" t="s">
        <v>408</v>
      </c>
      <c r="L121" s="1" t="s">
        <v>408</v>
      </c>
      <c r="M121" s="1" t="s">
        <v>1567</v>
      </c>
      <c r="N121" s="11">
        <v>260</v>
      </c>
      <c r="O121" s="11">
        <v>320</v>
      </c>
      <c r="P121" s="12">
        <v>0.5</v>
      </c>
      <c r="Q121" s="8" t="s">
        <v>410</v>
      </c>
      <c r="R121" s="1" t="s">
        <v>410</v>
      </c>
      <c r="S121" s="1" t="s">
        <v>255</v>
      </c>
      <c r="T121" s="12">
        <v>0.5</v>
      </c>
      <c r="U121" s="11">
        <v>150</v>
      </c>
      <c r="V121" s="1" t="s">
        <v>410</v>
      </c>
      <c r="W121" s="13" t="s">
        <v>410</v>
      </c>
      <c r="X121" s="12">
        <v>1.7000000476837</v>
      </c>
    </row>
    <row r="122" ht="18.75" customHeight="1" spans="1:24">
      <c r="A122" s="1" t="s">
        <v>54</v>
      </c>
      <c r="B122" s="1" t="s">
        <v>1568</v>
      </c>
      <c r="C122" s="9">
        <v>0.74000000953674</v>
      </c>
      <c r="D122" s="8" t="s">
        <v>1569</v>
      </c>
      <c r="E122" s="1" t="s">
        <v>1570</v>
      </c>
      <c r="F122" s="1" t="s">
        <v>1571</v>
      </c>
      <c r="G122" s="1" t="s">
        <v>1572</v>
      </c>
      <c r="H122" s="1" t="s">
        <v>1573</v>
      </c>
      <c r="I122" s="1" t="s">
        <v>1574</v>
      </c>
      <c r="J122" s="1" t="s">
        <v>1575</v>
      </c>
      <c r="K122" s="1" t="s">
        <v>408</v>
      </c>
      <c r="L122" s="1" t="s">
        <v>408</v>
      </c>
      <c r="M122" s="1" t="s">
        <v>1576</v>
      </c>
      <c r="N122" s="8" t="s">
        <v>410</v>
      </c>
      <c r="O122" s="11">
        <v>275</v>
      </c>
      <c r="P122" s="12">
        <v>0.5</v>
      </c>
      <c r="Q122" s="8" t="s">
        <v>410</v>
      </c>
      <c r="R122" s="1" t="s">
        <v>410</v>
      </c>
      <c r="S122" s="1" t="s">
        <v>266</v>
      </c>
      <c r="T122" s="12">
        <v>0.33000001311302</v>
      </c>
      <c r="U122" s="11">
        <v>575</v>
      </c>
      <c r="V122" s="1" t="s">
        <v>1577</v>
      </c>
      <c r="W122" s="11">
        <v>1200</v>
      </c>
      <c r="X122" s="12">
        <v>1.7000000476837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C358"/>
  <sheetViews>
    <sheetView workbookViewId="0">
      <selection activeCell="A1" sqref="A1"/>
    </sheetView>
  </sheetViews>
  <sheetFormatPr defaultColWidth="9" defaultRowHeight="13.5" outlineLevelCol="2"/>
  <cols>
    <col min="1" max="1" width="9.00833333333333" style="1" customWidth="1"/>
    <col min="2" max="2" width="41.2916666666667" style="2" customWidth="1"/>
    <col min="3" max="3" width="50.2916666666667" style="1" customWidth="1"/>
  </cols>
  <sheetData>
    <row r="1" ht="18.75" customHeight="1" spans="2:3">
      <c r="B1" s="3" t="s">
        <v>1578</v>
      </c>
      <c r="C1" s="3" t="s">
        <v>399</v>
      </c>
    </row>
    <row r="2" ht="18.75" customHeight="1" spans="2:3">
      <c r="B2" s="3" t="s">
        <v>716</v>
      </c>
      <c r="C2" s="3" t="s">
        <v>718</v>
      </c>
    </row>
    <row r="3" ht="18.75" customHeight="1" spans="2:3">
      <c r="B3" s="3" t="s">
        <v>715</v>
      </c>
      <c r="C3" s="3" t="s">
        <v>831</v>
      </c>
    </row>
    <row r="4" ht="18.75" customHeight="1" spans="2:3">
      <c r="B4" s="3" t="s">
        <v>717</v>
      </c>
      <c r="C4" s="3" t="s">
        <v>1299</v>
      </c>
    </row>
    <row r="5" ht="18.75" customHeight="1" spans="2:3">
      <c r="B5" s="3" t="s">
        <v>830</v>
      </c>
      <c r="C5" s="3" t="s">
        <v>852</v>
      </c>
    </row>
    <row r="6" ht="18.75" customHeight="1" spans="2:3">
      <c r="B6" s="3" t="s">
        <v>828</v>
      </c>
      <c r="C6" s="3" t="s">
        <v>747</v>
      </c>
    </row>
    <row r="7" ht="18.75" customHeight="1" spans="2:3">
      <c r="B7" s="3" t="s">
        <v>829</v>
      </c>
      <c r="C7" s="3" t="s">
        <v>801</v>
      </c>
    </row>
    <row r="8" ht="18.75" customHeight="1" spans="2:3">
      <c r="B8" s="3" t="s">
        <v>1296</v>
      </c>
      <c r="C8" s="3" t="s">
        <v>1217</v>
      </c>
    </row>
    <row r="9" ht="18.75" customHeight="1" spans="2:3">
      <c r="B9" s="3" t="s">
        <v>1298</v>
      </c>
      <c r="C9" s="3" t="s">
        <v>774</v>
      </c>
    </row>
    <row r="10" ht="18.75" customHeight="1" spans="2:3">
      <c r="B10" s="3" t="s">
        <v>1297</v>
      </c>
      <c r="C10" s="3" t="s">
        <v>1132</v>
      </c>
    </row>
    <row r="11" ht="18.75" customHeight="1" spans="2:3">
      <c r="B11" s="3" t="s">
        <v>851</v>
      </c>
      <c r="C11" s="3" t="s">
        <v>1209</v>
      </c>
    </row>
    <row r="12" ht="18.75" customHeight="1" spans="2:3">
      <c r="B12" s="3" t="s">
        <v>849</v>
      </c>
      <c r="C12" s="3" t="s">
        <v>1463</v>
      </c>
    </row>
    <row r="13" ht="18.75" customHeight="1" spans="2:3">
      <c r="B13" s="3" t="s">
        <v>850</v>
      </c>
      <c r="C13" s="3" t="s">
        <v>1279</v>
      </c>
    </row>
    <row r="14" ht="18.75" customHeight="1" spans="2:3">
      <c r="B14" s="3" t="s">
        <v>745</v>
      </c>
      <c r="C14" s="3" t="s">
        <v>1168</v>
      </c>
    </row>
    <row r="15" ht="18.75" customHeight="1" spans="2:3">
      <c r="B15" s="3" t="s">
        <v>746</v>
      </c>
      <c r="C15" s="3" t="s">
        <v>984</v>
      </c>
    </row>
    <row r="16" ht="18.75" customHeight="1" spans="2:3">
      <c r="B16" s="3" t="s">
        <v>744</v>
      </c>
      <c r="C16" s="3" t="s">
        <v>1357</v>
      </c>
    </row>
    <row r="17" ht="18.75" customHeight="1" spans="2:3">
      <c r="B17" s="3" t="s">
        <v>797</v>
      </c>
      <c r="C17" s="3" t="s">
        <v>992</v>
      </c>
    </row>
    <row r="18" ht="18.75" customHeight="1" spans="2:3">
      <c r="B18" s="3" t="s">
        <v>798</v>
      </c>
      <c r="C18" s="3" t="s">
        <v>1567</v>
      </c>
    </row>
    <row r="19" ht="18.75" customHeight="1" spans="2:3">
      <c r="B19" s="3" t="s">
        <v>799</v>
      </c>
      <c r="C19" s="3" t="s">
        <v>1347</v>
      </c>
    </row>
    <row r="20" ht="18.75" customHeight="1" spans="2:3">
      <c r="B20" s="3" t="s">
        <v>1216</v>
      </c>
      <c r="C20" s="3" t="s">
        <v>619</v>
      </c>
    </row>
    <row r="21" ht="18.75" customHeight="1" spans="2:3">
      <c r="B21" s="3" t="s">
        <v>1215</v>
      </c>
      <c r="C21" s="3" t="s">
        <v>1337</v>
      </c>
    </row>
    <row r="22" ht="18.75" customHeight="1" spans="2:3">
      <c r="B22" s="3" t="s">
        <v>152</v>
      </c>
      <c r="C22" s="3" t="s">
        <v>1434</v>
      </c>
    </row>
    <row r="23" ht="18.75" customHeight="1" spans="2:3">
      <c r="B23" s="3" t="s">
        <v>772</v>
      </c>
      <c r="C23" s="3" t="s">
        <v>964</v>
      </c>
    </row>
    <row r="24" ht="18.75" customHeight="1" spans="2:3">
      <c r="B24" s="3" t="s">
        <v>773</v>
      </c>
      <c r="C24" s="3" t="s">
        <v>1082</v>
      </c>
    </row>
    <row r="25" ht="18.75" customHeight="1" spans="2:3">
      <c r="B25" s="3" t="s">
        <v>771</v>
      </c>
      <c r="C25" s="3" t="s">
        <v>420</v>
      </c>
    </row>
    <row r="26" ht="18.75" customHeight="1" spans="2:3">
      <c r="B26" s="3" t="s">
        <v>1131</v>
      </c>
      <c r="C26" s="3" t="s">
        <v>1092</v>
      </c>
    </row>
    <row r="27" ht="18.75" customHeight="1" spans="2:3">
      <c r="B27" s="3" t="s">
        <v>1130</v>
      </c>
      <c r="C27" s="3" t="s">
        <v>1368</v>
      </c>
    </row>
    <row r="28" ht="18.75" customHeight="1" spans="2:3">
      <c r="B28" s="3" t="s">
        <v>1129</v>
      </c>
      <c r="C28" s="3" t="s">
        <v>1529</v>
      </c>
    </row>
    <row r="29" ht="18.75" customHeight="1" spans="2:3">
      <c r="B29" s="3" t="s">
        <v>1206</v>
      </c>
      <c r="C29" s="3" t="s">
        <v>430</v>
      </c>
    </row>
    <row r="30" ht="18.75" customHeight="1" spans="2:3">
      <c r="B30" s="3" t="s">
        <v>1207</v>
      </c>
      <c r="C30" s="3" t="s">
        <v>934</v>
      </c>
    </row>
    <row r="31" ht="18.75" customHeight="1" spans="2:3">
      <c r="B31" s="3" t="s">
        <v>1205</v>
      </c>
      <c r="C31" s="3" t="s">
        <v>912</v>
      </c>
    </row>
    <row r="32" ht="18.75" customHeight="1" spans="2:3">
      <c r="B32" s="3" t="s">
        <v>1461</v>
      </c>
      <c r="C32" s="3" t="s">
        <v>1051</v>
      </c>
    </row>
    <row r="33" ht="18.75" customHeight="1" spans="2:3">
      <c r="B33" s="3" t="s">
        <v>1460</v>
      </c>
      <c r="C33" s="3" t="s">
        <v>1549</v>
      </c>
    </row>
    <row r="34" ht="18.75" customHeight="1" spans="2:3">
      <c r="B34" s="3" t="s">
        <v>1462</v>
      </c>
      <c r="C34" s="3" t="s">
        <v>922</v>
      </c>
    </row>
    <row r="35" ht="18.75" customHeight="1" spans="2:3">
      <c r="B35" s="3" t="s">
        <v>1277</v>
      </c>
      <c r="C35" s="3" t="s">
        <v>570</v>
      </c>
    </row>
    <row r="36" ht="18.75" customHeight="1" spans="2:3">
      <c r="B36" s="3" t="s">
        <v>1276</v>
      </c>
      <c r="C36" s="3" t="s">
        <v>893</v>
      </c>
    </row>
    <row r="37" ht="18.75" customHeight="1" spans="2:3">
      <c r="B37" s="3" t="s">
        <v>1278</v>
      </c>
      <c r="C37" s="3" t="s">
        <v>1327</v>
      </c>
    </row>
    <row r="38" ht="18.75" customHeight="1" spans="2:3">
      <c r="B38" s="3" t="s">
        <v>1166</v>
      </c>
      <c r="C38" s="3" t="s">
        <v>671</v>
      </c>
    </row>
    <row r="39" ht="18.75" customHeight="1" spans="2:3">
      <c r="B39" s="3" t="s">
        <v>1167</v>
      </c>
      <c r="C39" s="3" t="s">
        <v>1317</v>
      </c>
    </row>
    <row r="40" ht="18.75" customHeight="1" spans="2:3">
      <c r="B40" s="3" t="s">
        <v>1165</v>
      </c>
      <c r="C40" s="3" t="s">
        <v>660</v>
      </c>
    </row>
    <row r="41" ht="18.75" customHeight="1" spans="2:3">
      <c r="B41" s="3" t="s">
        <v>983</v>
      </c>
      <c r="C41" s="3" t="s">
        <v>1269</v>
      </c>
    </row>
    <row r="42" ht="18.75" customHeight="1" spans="2:3">
      <c r="B42" s="3" t="s">
        <v>982</v>
      </c>
      <c r="C42" s="3" t="s">
        <v>497</v>
      </c>
    </row>
    <row r="43" ht="18.75" customHeight="1" spans="2:3">
      <c r="B43" s="3" t="s">
        <v>981</v>
      </c>
      <c r="C43" s="3" t="s">
        <v>1481</v>
      </c>
    </row>
    <row r="44" ht="18.75" customHeight="1" spans="2:3">
      <c r="B44" s="3" t="s">
        <v>1356</v>
      </c>
      <c r="C44" s="3" t="s">
        <v>1023</v>
      </c>
    </row>
    <row r="45" ht="18.75" customHeight="1" spans="2:3">
      <c r="B45" s="3" t="s">
        <v>1354</v>
      </c>
      <c r="C45" s="3" t="s">
        <v>788</v>
      </c>
    </row>
    <row r="46" ht="18.75" customHeight="1" spans="2:3">
      <c r="B46" s="3" t="s">
        <v>1355</v>
      </c>
      <c r="C46" s="3" t="s">
        <v>756</v>
      </c>
    </row>
    <row r="47" ht="18.75" customHeight="1" spans="2:3">
      <c r="B47" s="3" t="s">
        <v>991</v>
      </c>
      <c r="C47" s="3" t="s">
        <v>943</v>
      </c>
    </row>
    <row r="48" ht="18.75" customHeight="1" spans="2:3">
      <c r="B48" s="3" t="s">
        <v>990</v>
      </c>
      <c r="C48" s="3" t="s">
        <v>1509</v>
      </c>
    </row>
    <row r="49" ht="18.75" customHeight="1" spans="2:3">
      <c r="B49" s="3" t="s">
        <v>153</v>
      </c>
      <c r="C49" s="3" t="s">
        <v>884</v>
      </c>
    </row>
    <row r="50" ht="18.75" customHeight="1" spans="2:3">
      <c r="B50" s="3" t="s">
        <v>1564</v>
      </c>
      <c r="C50" s="3" t="s">
        <v>650</v>
      </c>
    </row>
    <row r="51" ht="18.75" customHeight="1" spans="2:3">
      <c r="B51" s="3" t="s">
        <v>1566</v>
      </c>
      <c r="C51" s="3" t="s">
        <v>1198</v>
      </c>
    </row>
    <row r="52" ht="18.75" customHeight="1" spans="2:3">
      <c r="B52" s="3" t="s">
        <v>1565</v>
      </c>
      <c r="C52" s="3" t="s">
        <v>409</v>
      </c>
    </row>
    <row r="53" ht="18.75" customHeight="1" spans="2:3">
      <c r="B53" s="3" t="s">
        <v>1346</v>
      </c>
      <c r="C53" s="3" t="s">
        <v>1188</v>
      </c>
    </row>
    <row r="54" ht="18.75" customHeight="1" spans="2:3">
      <c r="B54" s="3" t="s">
        <v>1345</v>
      </c>
      <c r="C54" s="3" t="s">
        <v>551</v>
      </c>
    </row>
    <row r="55" ht="18.75" customHeight="1" spans="2:3">
      <c r="B55" s="3" t="s">
        <v>1344</v>
      </c>
      <c r="C55" s="3" t="s">
        <v>681</v>
      </c>
    </row>
    <row r="56" ht="18.75" customHeight="1" spans="2:3">
      <c r="B56" s="3" t="s">
        <v>616</v>
      </c>
      <c r="C56" s="3" t="s">
        <v>1159</v>
      </c>
    </row>
    <row r="57" ht="18.75" customHeight="1" spans="2:3">
      <c r="B57" s="3" t="s">
        <v>617</v>
      </c>
      <c r="C57" s="3" t="s">
        <v>560</v>
      </c>
    </row>
    <row r="58" ht="18.75" customHeight="1" spans="2:3">
      <c r="B58" s="3" t="s">
        <v>618</v>
      </c>
      <c r="C58" s="3" t="s">
        <v>1142</v>
      </c>
    </row>
    <row r="59" ht="18.75" customHeight="1" spans="2:3">
      <c r="B59" s="3" t="s">
        <v>1336</v>
      </c>
      <c r="C59" s="3" t="s">
        <v>1538</v>
      </c>
    </row>
    <row r="60" ht="18.75" customHeight="1" spans="2:3">
      <c r="B60" s="3" t="s">
        <v>1334</v>
      </c>
      <c r="C60" s="3" t="s">
        <v>540</v>
      </c>
    </row>
    <row r="61" ht="18.75" customHeight="1" spans="2:3">
      <c r="B61" s="3" t="s">
        <v>1335</v>
      </c>
      <c r="C61" s="3" t="s">
        <v>528</v>
      </c>
    </row>
    <row r="62" ht="18.75" customHeight="1" spans="2:3">
      <c r="B62" s="3" t="s">
        <v>1432</v>
      </c>
      <c r="C62" s="3" t="s">
        <v>450</v>
      </c>
    </row>
    <row r="63" ht="18.75" customHeight="1" spans="2:3">
      <c r="B63" s="3" t="s">
        <v>1433</v>
      </c>
      <c r="C63" s="3" t="s">
        <v>953</v>
      </c>
    </row>
    <row r="64" ht="18.75" customHeight="1" spans="2:3">
      <c r="B64" s="3" t="s">
        <v>1431</v>
      </c>
      <c r="C64" s="3" t="s">
        <v>1072</v>
      </c>
    </row>
    <row r="65" ht="18.75" customHeight="1" spans="2:3">
      <c r="B65" s="3" t="s">
        <v>960</v>
      </c>
      <c r="C65" s="3" t="s">
        <v>1386</v>
      </c>
    </row>
    <row r="66" ht="18.75" customHeight="1" spans="2:3">
      <c r="B66" s="3" t="s">
        <v>962</v>
      </c>
      <c r="C66" s="3" t="s">
        <v>1500</v>
      </c>
    </row>
    <row r="67" ht="18.75" customHeight="1" spans="2:3">
      <c r="B67" s="3" t="s">
        <v>961</v>
      </c>
      <c r="C67" s="3" t="s">
        <v>1236</v>
      </c>
    </row>
    <row r="68" ht="18.75" customHeight="1" spans="2:3">
      <c r="B68" s="3" t="s">
        <v>1079</v>
      </c>
      <c r="C68" s="3" t="s">
        <v>470</v>
      </c>
    </row>
    <row r="69" ht="18.75" customHeight="1" spans="2:3">
      <c r="B69" s="3" t="s">
        <v>1081</v>
      </c>
      <c r="C69" s="3" t="s">
        <v>1308</v>
      </c>
    </row>
    <row r="70" ht="18.75" customHeight="1" spans="2:3">
      <c r="B70" s="3" t="s">
        <v>1080</v>
      </c>
      <c r="C70" s="3" t="s">
        <v>589</v>
      </c>
    </row>
    <row r="71" ht="18.75" customHeight="1" spans="2:3">
      <c r="B71" s="3" t="s">
        <v>417</v>
      </c>
      <c r="C71" s="3" t="s">
        <v>765</v>
      </c>
    </row>
    <row r="72" ht="18.75" customHeight="1" spans="2:3">
      <c r="B72" s="3" t="s">
        <v>418</v>
      </c>
      <c r="C72" s="3" t="s">
        <v>1151</v>
      </c>
    </row>
    <row r="73" ht="18.75" customHeight="1" spans="2:3">
      <c r="B73" s="3" t="s">
        <v>419</v>
      </c>
      <c r="C73" s="3" t="s">
        <v>1033</v>
      </c>
    </row>
    <row r="74" ht="18.75" customHeight="1" spans="2:3">
      <c r="B74" s="3" t="s">
        <v>1090</v>
      </c>
      <c r="C74" s="3" t="s">
        <v>863</v>
      </c>
    </row>
    <row r="75" ht="18.75" customHeight="1" spans="2:3">
      <c r="B75" s="3" t="s">
        <v>1091</v>
      </c>
      <c r="C75" s="3" t="s">
        <v>737</v>
      </c>
    </row>
    <row r="76" ht="18.75" customHeight="1" spans="2:3">
      <c r="B76" s="3" t="s">
        <v>1089</v>
      </c>
      <c r="C76" s="3" t="s">
        <v>812</v>
      </c>
    </row>
    <row r="77" ht="18.75" customHeight="1" spans="2:3">
      <c r="B77" s="3" t="s">
        <v>1363</v>
      </c>
      <c r="C77" s="3" t="s">
        <v>440</v>
      </c>
    </row>
    <row r="78" ht="18.75" customHeight="1" spans="2:3">
      <c r="B78" s="3" t="s">
        <v>1365</v>
      </c>
      <c r="C78" s="3" t="s">
        <v>1443</v>
      </c>
    </row>
    <row r="79" ht="18.75" customHeight="1" spans="2:3">
      <c r="B79" s="3" t="s">
        <v>1364</v>
      </c>
      <c r="C79" s="3" t="s">
        <v>1061</v>
      </c>
    </row>
    <row r="80" ht="18.75" customHeight="1" spans="2:3">
      <c r="B80" s="3" t="s">
        <v>1526</v>
      </c>
      <c r="C80" s="3" t="s">
        <v>599</v>
      </c>
    </row>
    <row r="81" ht="18.75" customHeight="1" spans="2:3">
      <c r="B81" s="3" t="s">
        <v>1528</v>
      </c>
      <c r="C81" s="3" t="s">
        <v>1490</v>
      </c>
    </row>
    <row r="82" ht="18.75" customHeight="1" spans="2:3">
      <c r="B82" s="3" t="s">
        <v>1527</v>
      </c>
      <c r="C82" s="3" t="s">
        <v>1104</v>
      </c>
    </row>
    <row r="83" ht="18.75" customHeight="1" spans="2:3">
      <c r="B83" s="3" t="s">
        <v>427</v>
      </c>
      <c r="C83" s="3" t="s">
        <v>727</v>
      </c>
    </row>
    <row r="84" ht="18.75" customHeight="1" spans="2:3">
      <c r="B84" s="3" t="s">
        <v>429</v>
      </c>
      <c r="C84" s="3" t="s">
        <v>1178</v>
      </c>
    </row>
    <row r="85" ht="18.75" customHeight="1" spans="2:3">
      <c r="B85" s="3" t="s">
        <v>428</v>
      </c>
      <c r="C85" s="3" t="s">
        <v>1414</v>
      </c>
    </row>
    <row r="86" ht="18.75" customHeight="1" spans="2:3">
      <c r="B86" s="3" t="s">
        <v>929</v>
      </c>
      <c r="C86" s="3" t="s">
        <v>610</v>
      </c>
    </row>
    <row r="87" ht="18.75" customHeight="1" spans="2:3">
      <c r="B87" s="3" t="s">
        <v>931</v>
      </c>
      <c r="C87" s="3" t="s">
        <v>1246</v>
      </c>
    </row>
    <row r="88" ht="18.75" customHeight="1" spans="2:3">
      <c r="B88" s="3" t="s">
        <v>930</v>
      </c>
      <c r="C88" s="3" t="s">
        <v>690</v>
      </c>
    </row>
    <row r="89" ht="18.75" customHeight="1" spans="2:3">
      <c r="B89" s="3" t="s">
        <v>911</v>
      </c>
      <c r="C89" s="3" t="s">
        <v>1472</v>
      </c>
    </row>
    <row r="90" ht="18.75" customHeight="1" spans="2:3">
      <c r="B90" s="3" t="s">
        <v>910</v>
      </c>
      <c r="C90" s="3" t="s">
        <v>488</v>
      </c>
    </row>
    <row r="91" ht="18.75" customHeight="1" spans="2:3">
      <c r="B91" s="3" t="s">
        <v>909</v>
      </c>
      <c r="C91" s="3" t="s">
        <v>699</v>
      </c>
    </row>
    <row r="92" ht="18.75" customHeight="1" spans="2:3">
      <c r="B92" s="3" t="s">
        <v>1049</v>
      </c>
      <c r="C92" s="3" t="s">
        <v>579</v>
      </c>
    </row>
    <row r="93" ht="18.75" customHeight="1" spans="2:3">
      <c r="B93" s="3" t="s">
        <v>1048</v>
      </c>
      <c r="C93" s="3" t="s">
        <v>1453</v>
      </c>
    </row>
    <row r="94" ht="18.75" customHeight="1" spans="2:3">
      <c r="B94" s="3" t="s">
        <v>1050</v>
      </c>
      <c r="C94" s="3" t="s">
        <v>1258</v>
      </c>
    </row>
    <row r="95" ht="18.75" customHeight="1" spans="2:3">
      <c r="B95" s="3" t="s">
        <v>1547</v>
      </c>
      <c r="C95" s="3" t="s">
        <v>1042</v>
      </c>
    </row>
    <row r="96" ht="18.75" customHeight="1" spans="2:3">
      <c r="B96" s="3" t="s">
        <v>1545</v>
      </c>
      <c r="C96" s="3" t="s">
        <v>1424</v>
      </c>
    </row>
    <row r="97" ht="18.75" customHeight="1" spans="2:3">
      <c r="B97" s="3" t="s">
        <v>1546</v>
      </c>
      <c r="C97" s="3" t="s">
        <v>1405</v>
      </c>
    </row>
    <row r="98" ht="18.75" customHeight="1" spans="2:3">
      <c r="B98" s="3" t="s">
        <v>919</v>
      </c>
      <c r="C98" s="3" t="s">
        <v>842</v>
      </c>
    </row>
    <row r="99" ht="18.75" customHeight="1" spans="2:3">
      <c r="B99" s="3" t="s">
        <v>918</v>
      </c>
      <c r="C99" s="3" t="s">
        <v>640</v>
      </c>
    </row>
    <row r="100" ht="18.75" customHeight="1" spans="2:3">
      <c r="B100" s="3" t="s">
        <v>920</v>
      </c>
      <c r="C100" s="3" t="s">
        <v>1123</v>
      </c>
    </row>
    <row r="101" ht="18.75" customHeight="1" spans="2:3">
      <c r="B101" s="3" t="s">
        <v>568</v>
      </c>
      <c r="C101" s="3" t="s">
        <v>479</v>
      </c>
    </row>
    <row r="102" ht="18.75" customHeight="1" spans="2:3">
      <c r="B102" s="3" t="s">
        <v>567</v>
      </c>
      <c r="C102" s="3" t="s">
        <v>1519</v>
      </c>
    </row>
    <row r="103" ht="18.75" customHeight="1" spans="2:3">
      <c r="B103" s="3" t="s">
        <v>569</v>
      </c>
      <c r="C103" s="3" t="s">
        <v>155</v>
      </c>
    </row>
    <row r="104" ht="18.75" customHeight="1" spans="2:3">
      <c r="B104" s="3" t="s">
        <v>891</v>
      </c>
      <c r="C104" s="3" t="s">
        <v>875</v>
      </c>
    </row>
    <row r="105" ht="18.75" customHeight="1" spans="2:3">
      <c r="B105" s="3" t="s">
        <v>892</v>
      </c>
      <c r="C105" s="3" t="s">
        <v>1002</v>
      </c>
    </row>
    <row r="106" ht="18.75" customHeight="1" spans="2:3">
      <c r="B106" s="3" t="s">
        <v>890</v>
      </c>
      <c r="C106" s="3" t="s">
        <v>975</v>
      </c>
    </row>
    <row r="107" ht="18.75" customHeight="1" spans="2:3">
      <c r="B107" s="3" t="s">
        <v>1326</v>
      </c>
      <c r="C107" s="3" t="s">
        <v>1114</v>
      </c>
    </row>
    <row r="108" ht="18.75" customHeight="1" spans="2:3">
      <c r="B108" s="3" t="s">
        <v>1324</v>
      </c>
      <c r="C108" s="3" t="s">
        <v>1377</v>
      </c>
    </row>
    <row r="109" ht="18.75" customHeight="1" spans="2:3">
      <c r="B109" s="3" t="s">
        <v>1325</v>
      </c>
      <c r="C109" s="3" t="s">
        <v>1395</v>
      </c>
    </row>
    <row r="110" ht="18.75" customHeight="1" spans="2:3">
      <c r="B110" s="3" t="s">
        <v>667</v>
      </c>
      <c r="C110" s="3" t="s">
        <v>902</v>
      </c>
    </row>
    <row r="111" ht="18.75" customHeight="1" spans="2:3">
      <c r="B111" s="3" t="s">
        <v>668</v>
      </c>
      <c r="C111" s="3" t="s">
        <v>1576</v>
      </c>
    </row>
    <row r="112" ht="18.75" customHeight="1" spans="2:3">
      <c r="B112" s="3" t="s">
        <v>669</v>
      </c>
      <c r="C112" s="3" t="s">
        <v>1013</v>
      </c>
    </row>
    <row r="113" ht="18.75" customHeight="1" spans="2:3">
      <c r="B113" s="3" t="s">
        <v>1316</v>
      </c>
      <c r="C113" s="3" t="s">
        <v>629</v>
      </c>
    </row>
    <row r="114" ht="18.75" customHeight="1" spans="2:3">
      <c r="B114" s="3" t="s">
        <v>1315</v>
      </c>
      <c r="C114" s="3" t="s">
        <v>1226</v>
      </c>
    </row>
    <row r="115" ht="18.75" customHeight="1" spans="2:3">
      <c r="B115" s="3" t="s">
        <v>1314</v>
      </c>
      <c r="C115" s="3" t="s">
        <v>708</v>
      </c>
    </row>
    <row r="116" ht="18.75" customHeight="1" spans="2:3">
      <c r="B116" s="3" t="s">
        <v>659</v>
      </c>
      <c r="C116" s="3" t="s">
        <v>507</v>
      </c>
    </row>
    <row r="117" ht="18.75" customHeight="1" spans="2:3">
      <c r="B117" s="3" t="s">
        <v>658</v>
      </c>
      <c r="C117" s="3" t="s">
        <v>821</v>
      </c>
    </row>
    <row r="118" ht="18.75" customHeight="1" spans="2:3">
      <c r="B118" s="3" t="s">
        <v>657</v>
      </c>
      <c r="C118" s="3" t="s">
        <v>459</v>
      </c>
    </row>
    <row r="119" ht="18.75" customHeight="1" spans="2:3">
      <c r="B119" s="3" t="s">
        <v>1266</v>
      </c>
      <c r="C119" s="3" t="s">
        <v>1558</v>
      </c>
    </row>
    <row r="120" ht="18.75" customHeight="1" spans="2:3">
      <c r="B120" s="3" t="s">
        <v>1264</v>
      </c>
      <c r="C120" s="3" t="s">
        <v>1289</v>
      </c>
    </row>
    <row r="121" ht="18.75" customHeight="1" spans="2:2">
      <c r="B121" s="3" t="s">
        <v>1265</v>
      </c>
    </row>
    <row r="122" ht="18.75" customHeight="1" spans="2:2">
      <c r="B122" s="3" t="s">
        <v>494</v>
      </c>
    </row>
    <row r="123" ht="18.75" customHeight="1" spans="2:2">
      <c r="B123" s="3" t="s">
        <v>495</v>
      </c>
    </row>
    <row r="124" ht="18.75" customHeight="1" spans="2:2">
      <c r="B124" s="3" t="s">
        <v>496</v>
      </c>
    </row>
    <row r="125" ht="18.75" customHeight="1" spans="2:2">
      <c r="B125" s="3" t="s">
        <v>1480</v>
      </c>
    </row>
    <row r="126" ht="18.75" customHeight="1" spans="2:2">
      <c r="B126" s="3" t="s">
        <v>154</v>
      </c>
    </row>
    <row r="127" ht="18.75" customHeight="1" spans="2:2">
      <c r="B127" s="3" t="s">
        <v>1479</v>
      </c>
    </row>
    <row r="128" ht="18.75" customHeight="1" spans="2:2">
      <c r="B128" s="3" t="s">
        <v>1021</v>
      </c>
    </row>
    <row r="129" ht="18.75" customHeight="1" spans="2:2">
      <c r="B129" s="3" t="s">
        <v>1022</v>
      </c>
    </row>
    <row r="130" ht="18.75" customHeight="1" spans="2:2">
      <c r="B130" s="3" t="s">
        <v>1020</v>
      </c>
    </row>
    <row r="131" ht="18.75" customHeight="1" spans="2:2">
      <c r="B131" s="3" t="s">
        <v>785</v>
      </c>
    </row>
    <row r="132" ht="18.75" customHeight="1" spans="2:2">
      <c r="B132" s="3" t="s">
        <v>784</v>
      </c>
    </row>
    <row r="133" ht="18.75" customHeight="1" spans="2:2">
      <c r="B133" s="3" t="s">
        <v>786</v>
      </c>
    </row>
    <row r="134" ht="18.75" customHeight="1" spans="2:2">
      <c r="B134" s="3" t="s">
        <v>755</v>
      </c>
    </row>
    <row r="135" ht="18.75" customHeight="1" spans="2:2">
      <c r="B135" s="3" t="s">
        <v>753</v>
      </c>
    </row>
    <row r="136" ht="18.75" customHeight="1" spans="2:2">
      <c r="B136" s="3" t="s">
        <v>754</v>
      </c>
    </row>
    <row r="137" ht="18.75" customHeight="1" spans="2:2">
      <c r="B137" s="3" t="s">
        <v>941</v>
      </c>
    </row>
    <row r="138" ht="18.75" customHeight="1" spans="2:2">
      <c r="B138" s="3" t="s">
        <v>942</v>
      </c>
    </row>
    <row r="139" ht="18.75" customHeight="1" spans="2:2">
      <c r="B139" s="3" t="s">
        <v>940</v>
      </c>
    </row>
    <row r="140" ht="18.75" customHeight="1" spans="2:2">
      <c r="B140" s="3" t="s">
        <v>1506</v>
      </c>
    </row>
    <row r="141" ht="18.75" customHeight="1" spans="2:2">
      <c r="B141" s="3" t="s">
        <v>1507</v>
      </c>
    </row>
    <row r="142" ht="18.75" customHeight="1" spans="2:2">
      <c r="B142" s="3" t="s">
        <v>1508</v>
      </c>
    </row>
    <row r="143" ht="18.75" customHeight="1" spans="2:2">
      <c r="B143" s="3" t="s">
        <v>882</v>
      </c>
    </row>
    <row r="144" ht="18.75" customHeight="1" spans="2:2">
      <c r="B144" s="3" t="s">
        <v>883</v>
      </c>
    </row>
    <row r="145" ht="18.75" customHeight="1" spans="2:2">
      <c r="B145" s="3" t="s">
        <v>881</v>
      </c>
    </row>
    <row r="146" ht="18.75" customHeight="1" spans="2:2">
      <c r="B146" s="3" t="s">
        <v>647</v>
      </c>
    </row>
    <row r="147" ht="18.75" customHeight="1" spans="2:2">
      <c r="B147" s="3" t="s">
        <v>649</v>
      </c>
    </row>
    <row r="148" ht="18.75" customHeight="1" spans="2:2">
      <c r="B148" s="3" t="s">
        <v>648</v>
      </c>
    </row>
    <row r="149" ht="18.75" customHeight="1" spans="2:2">
      <c r="B149" s="3" t="s">
        <v>1195</v>
      </c>
    </row>
    <row r="150" ht="18.75" customHeight="1" spans="2:2">
      <c r="B150" s="3" t="s">
        <v>1197</v>
      </c>
    </row>
    <row r="151" ht="18.75" customHeight="1" spans="2:2">
      <c r="B151" s="3" t="s">
        <v>1196</v>
      </c>
    </row>
    <row r="152" ht="18.75" customHeight="1" spans="2:2">
      <c r="B152" s="3" t="s">
        <v>407</v>
      </c>
    </row>
    <row r="153" ht="18.75" customHeight="1" spans="2:2">
      <c r="B153" s="3" t="s">
        <v>405</v>
      </c>
    </row>
    <row r="154" ht="18.75" customHeight="1" spans="2:2">
      <c r="B154" s="3" t="s">
        <v>406</v>
      </c>
    </row>
    <row r="155" ht="18.75" customHeight="1" spans="2:2">
      <c r="B155" s="3" t="s">
        <v>1185</v>
      </c>
    </row>
    <row r="156" ht="18.75" customHeight="1" spans="2:2">
      <c r="B156" s="3" t="s">
        <v>1187</v>
      </c>
    </row>
    <row r="157" ht="18.75" customHeight="1" spans="2:2">
      <c r="B157" s="3" t="s">
        <v>1186</v>
      </c>
    </row>
    <row r="158" ht="18.75" customHeight="1" spans="2:2">
      <c r="B158" s="3" t="s">
        <v>549</v>
      </c>
    </row>
    <row r="159" ht="18.75" customHeight="1" spans="2:2">
      <c r="B159" s="3" t="s">
        <v>548</v>
      </c>
    </row>
    <row r="160" ht="18.75" customHeight="1" spans="2:2">
      <c r="B160" s="3" t="s">
        <v>547</v>
      </c>
    </row>
    <row r="161" ht="18.75" customHeight="1" spans="2:2">
      <c r="B161" s="3" t="s">
        <v>679</v>
      </c>
    </row>
    <row r="162" ht="18.75" customHeight="1" spans="2:2">
      <c r="B162" s="3" t="s">
        <v>678</v>
      </c>
    </row>
    <row r="163" ht="18.75" customHeight="1" spans="2:2">
      <c r="B163" s="3" t="s">
        <v>680</v>
      </c>
    </row>
    <row r="164" ht="18.75" customHeight="1" spans="2:2">
      <c r="B164" s="3" t="s">
        <v>1158</v>
      </c>
    </row>
    <row r="165" ht="18.75" customHeight="1" spans="2:2">
      <c r="B165" s="3" t="s">
        <v>1157</v>
      </c>
    </row>
    <row r="166" ht="18.75" customHeight="1" spans="2:2">
      <c r="B166" s="3" t="s">
        <v>1156</v>
      </c>
    </row>
    <row r="167" ht="18.75" customHeight="1" spans="2:2">
      <c r="B167" s="3" t="s">
        <v>559</v>
      </c>
    </row>
    <row r="168" ht="18.75" customHeight="1" spans="2:2">
      <c r="B168" s="3" t="s">
        <v>558</v>
      </c>
    </row>
    <row r="169" ht="18.75" customHeight="1" spans="2:2">
      <c r="B169" s="3" t="s">
        <v>557</v>
      </c>
    </row>
    <row r="170" ht="18.75" customHeight="1" spans="2:2">
      <c r="B170" s="3" t="s">
        <v>1139</v>
      </c>
    </row>
    <row r="171" ht="18.75" customHeight="1" spans="2:2">
      <c r="B171" s="3" t="s">
        <v>1140</v>
      </c>
    </row>
    <row r="172" ht="18.75" customHeight="1" spans="2:2">
      <c r="B172" s="3" t="s">
        <v>1141</v>
      </c>
    </row>
    <row r="173" ht="18.75" customHeight="1" spans="2:2">
      <c r="B173" s="3" t="s">
        <v>1536</v>
      </c>
    </row>
    <row r="174" ht="18.75" customHeight="1" spans="2:2">
      <c r="B174" s="3" t="s">
        <v>1537</v>
      </c>
    </row>
    <row r="175" ht="18.75" customHeight="1" spans="2:2">
      <c r="B175" s="3" t="s">
        <v>1535</v>
      </c>
    </row>
    <row r="176" ht="18.75" customHeight="1" spans="2:2">
      <c r="B176" s="3" t="s">
        <v>535</v>
      </c>
    </row>
    <row r="177" ht="18.75" customHeight="1" spans="2:2">
      <c r="B177" s="3" t="s">
        <v>537</v>
      </c>
    </row>
    <row r="178" ht="18.75" customHeight="1" spans="2:2">
      <c r="B178" s="3" t="s">
        <v>536</v>
      </c>
    </row>
    <row r="179" ht="18.75" customHeight="1" spans="2:2">
      <c r="B179" s="3" t="s">
        <v>524</v>
      </c>
    </row>
    <row r="180" ht="18.75" customHeight="1" spans="2:2">
      <c r="B180" s="3" t="s">
        <v>525</v>
      </c>
    </row>
    <row r="181" ht="18.75" customHeight="1" spans="2:2">
      <c r="B181" s="3" t="s">
        <v>523</v>
      </c>
    </row>
    <row r="182" ht="18.75" customHeight="1" spans="2:2">
      <c r="B182" s="3" t="s">
        <v>448</v>
      </c>
    </row>
    <row r="183" ht="18.75" customHeight="1" spans="2:2">
      <c r="B183" s="3" t="s">
        <v>447</v>
      </c>
    </row>
    <row r="184" ht="18.75" customHeight="1" spans="2:2">
      <c r="B184" s="3" t="s">
        <v>449</v>
      </c>
    </row>
    <row r="185" ht="18.75" customHeight="1" spans="2:2">
      <c r="B185" s="3" t="s">
        <v>950</v>
      </c>
    </row>
    <row r="186" ht="18.75" customHeight="1" spans="2:2">
      <c r="B186" s="3" t="s">
        <v>952</v>
      </c>
    </row>
    <row r="187" ht="18.75" customHeight="1" spans="2:2">
      <c r="B187" s="3" t="s">
        <v>951</v>
      </c>
    </row>
    <row r="188" ht="18.75" customHeight="1" spans="2:2">
      <c r="B188" s="3" t="s">
        <v>1067</v>
      </c>
    </row>
    <row r="189" ht="18.75" customHeight="1" spans="2:2">
      <c r="B189" s="3" t="s">
        <v>1068</v>
      </c>
    </row>
    <row r="190" ht="18.75" customHeight="1" spans="2:2">
      <c r="B190" s="3" t="s">
        <v>1069</v>
      </c>
    </row>
    <row r="191" ht="18.75" customHeight="1" spans="2:2">
      <c r="B191" s="3" t="s">
        <v>1384</v>
      </c>
    </row>
    <row r="192" ht="18.75" customHeight="1" spans="2:2">
      <c r="B192" s="3" t="s">
        <v>1385</v>
      </c>
    </row>
    <row r="193" ht="18.75" customHeight="1" spans="2:2">
      <c r="B193" s="3" t="s">
        <v>1383</v>
      </c>
    </row>
    <row r="194" ht="18.75" customHeight="1" spans="2:2">
      <c r="B194" s="3" t="s">
        <v>1496</v>
      </c>
    </row>
    <row r="195" ht="18.75" customHeight="1" spans="2:2">
      <c r="B195" s="3" t="s">
        <v>1497</v>
      </c>
    </row>
    <row r="196" ht="18.75" customHeight="1" spans="2:2">
      <c r="B196" s="3" t="s">
        <v>1498</v>
      </c>
    </row>
    <row r="197" ht="18.75" customHeight="1" spans="2:2">
      <c r="B197" s="3" t="s">
        <v>1233</v>
      </c>
    </row>
    <row r="198" ht="18.75" customHeight="1" spans="2:2">
      <c r="B198" s="3" t="s">
        <v>1234</v>
      </c>
    </row>
    <row r="199" ht="18.75" customHeight="1" spans="2:2">
      <c r="B199" s="3" t="s">
        <v>1235</v>
      </c>
    </row>
    <row r="200" ht="18.75" customHeight="1" spans="2:2">
      <c r="B200" s="3" t="s">
        <v>468</v>
      </c>
    </row>
    <row r="201" ht="18.75" customHeight="1" spans="2:2">
      <c r="B201" s="3" t="s">
        <v>466</v>
      </c>
    </row>
    <row r="202" ht="18.75" customHeight="1" spans="2:2">
      <c r="B202" s="3" t="s">
        <v>467</v>
      </c>
    </row>
    <row r="203" ht="18.75" customHeight="1" spans="2:2">
      <c r="B203" s="3" t="s">
        <v>1307</v>
      </c>
    </row>
    <row r="204" ht="18.75" customHeight="1" spans="2:2">
      <c r="B204" s="3" t="s">
        <v>1305</v>
      </c>
    </row>
    <row r="205" ht="18.75" customHeight="1" spans="2:2">
      <c r="B205" s="3" t="s">
        <v>1306</v>
      </c>
    </row>
    <row r="206" ht="18.75" customHeight="1" spans="2:2">
      <c r="B206" s="3" t="s">
        <v>587</v>
      </c>
    </row>
    <row r="207" ht="18.75" customHeight="1" spans="2:2">
      <c r="B207" s="3" t="s">
        <v>586</v>
      </c>
    </row>
    <row r="208" ht="18.75" customHeight="1" spans="2:2">
      <c r="B208" s="3" t="s">
        <v>588</v>
      </c>
    </row>
    <row r="209" ht="18.75" customHeight="1" spans="2:2">
      <c r="B209" s="3" t="s">
        <v>764</v>
      </c>
    </row>
    <row r="210" ht="18.75" customHeight="1" spans="2:2">
      <c r="B210" s="3" t="s">
        <v>763</v>
      </c>
    </row>
    <row r="211" ht="18.75" customHeight="1" spans="2:2">
      <c r="B211" s="3" t="s">
        <v>762</v>
      </c>
    </row>
    <row r="212" ht="18.75" customHeight="1" spans="2:2">
      <c r="B212" s="3" t="s">
        <v>1150</v>
      </c>
    </row>
    <row r="213" ht="18.75" customHeight="1" spans="2:2">
      <c r="B213" s="3" t="s">
        <v>1149</v>
      </c>
    </row>
    <row r="214" ht="18.75" customHeight="1" spans="2:2">
      <c r="B214" s="3" t="s">
        <v>1148</v>
      </c>
    </row>
    <row r="215" ht="18.75" customHeight="1" spans="2:2">
      <c r="B215" s="3" t="s">
        <v>1031</v>
      </c>
    </row>
    <row r="216" ht="18.75" customHeight="1" spans="2:2">
      <c r="B216" s="3" t="s">
        <v>1032</v>
      </c>
    </row>
    <row r="217" ht="18.75" customHeight="1" spans="2:2">
      <c r="B217" s="3" t="s">
        <v>1030</v>
      </c>
    </row>
    <row r="218" ht="18.75" customHeight="1" spans="2:2">
      <c r="B218" s="3" t="s">
        <v>860</v>
      </c>
    </row>
    <row r="219" ht="18.75" customHeight="1" spans="2:2">
      <c r="B219" s="3" t="s">
        <v>859</v>
      </c>
    </row>
    <row r="220" ht="18.75" customHeight="1" spans="2:2">
      <c r="B220" s="3" t="s">
        <v>861</v>
      </c>
    </row>
    <row r="221" ht="18.75" customHeight="1" spans="2:2">
      <c r="B221" s="3" t="s">
        <v>733</v>
      </c>
    </row>
    <row r="222" ht="18.75" customHeight="1" spans="2:2">
      <c r="B222" s="3" t="s">
        <v>735</v>
      </c>
    </row>
    <row r="223" ht="18.75" customHeight="1" spans="2:2">
      <c r="B223" s="3" t="s">
        <v>734</v>
      </c>
    </row>
    <row r="224" ht="18.75" customHeight="1" spans="2:2">
      <c r="B224" s="3" t="s">
        <v>810</v>
      </c>
    </row>
    <row r="225" ht="18.75" customHeight="1" spans="2:2">
      <c r="B225" s="3" t="s">
        <v>808</v>
      </c>
    </row>
    <row r="226" ht="18.75" customHeight="1" spans="2:2">
      <c r="B226" s="3" t="s">
        <v>809</v>
      </c>
    </row>
    <row r="227" ht="18.75" customHeight="1" spans="2:2">
      <c r="B227" s="3" t="s">
        <v>438</v>
      </c>
    </row>
    <row r="228" ht="18.75" customHeight="1" spans="2:2">
      <c r="B228" s="3" t="s">
        <v>437</v>
      </c>
    </row>
    <row r="229" ht="18.75" customHeight="1" spans="2:2">
      <c r="B229" s="3" t="s">
        <v>439</v>
      </c>
    </row>
    <row r="230" ht="18.75" customHeight="1" spans="2:2">
      <c r="B230" s="3" t="s">
        <v>1441</v>
      </c>
    </row>
    <row r="231" ht="18.75" customHeight="1" spans="2:2">
      <c r="B231" s="3" t="s">
        <v>1442</v>
      </c>
    </row>
    <row r="232" ht="18.75" customHeight="1" spans="2:2">
      <c r="B232" s="3" t="s">
        <v>1440</v>
      </c>
    </row>
    <row r="233" ht="18.75" customHeight="1" spans="2:2">
      <c r="B233" s="3" t="s">
        <v>1057</v>
      </c>
    </row>
    <row r="234" ht="18.75" customHeight="1" spans="2:2">
      <c r="B234" s="3" t="s">
        <v>1058</v>
      </c>
    </row>
    <row r="235" ht="18.75" customHeight="1" spans="2:2">
      <c r="B235" s="3" t="s">
        <v>1059</v>
      </c>
    </row>
    <row r="236" ht="18.75" customHeight="1" spans="2:2">
      <c r="B236" s="3" t="s">
        <v>596</v>
      </c>
    </row>
    <row r="237" ht="18.75" customHeight="1" spans="2:2">
      <c r="B237" s="3" t="s">
        <v>597</v>
      </c>
    </row>
    <row r="238" ht="18.75" customHeight="1" spans="2:2">
      <c r="B238" s="3" t="s">
        <v>598</v>
      </c>
    </row>
    <row r="239" ht="18.75" customHeight="1" spans="2:2">
      <c r="B239" s="3" t="s">
        <v>1488</v>
      </c>
    </row>
    <row r="240" ht="18.75" customHeight="1" spans="2:2">
      <c r="B240" s="3" t="s">
        <v>1487</v>
      </c>
    </row>
    <row r="241" ht="18.75" customHeight="1" spans="2:2">
      <c r="B241" s="3" t="s">
        <v>1489</v>
      </c>
    </row>
    <row r="242" ht="18.75" customHeight="1" spans="2:2">
      <c r="B242" s="3" t="s">
        <v>1101</v>
      </c>
    </row>
    <row r="243" ht="18.75" customHeight="1" spans="2:2">
      <c r="B243" s="3" t="s">
        <v>1100</v>
      </c>
    </row>
    <row r="244" ht="18.75" customHeight="1" spans="2:2">
      <c r="B244" s="3" t="s">
        <v>1099</v>
      </c>
    </row>
    <row r="245" ht="18.75" customHeight="1" spans="2:2">
      <c r="B245" s="3" t="s">
        <v>724</v>
      </c>
    </row>
    <row r="246" ht="18.75" customHeight="1" spans="2:2">
      <c r="B246" s="3" t="s">
        <v>726</v>
      </c>
    </row>
    <row r="247" ht="18.75" customHeight="1" spans="2:2">
      <c r="B247" s="3" t="s">
        <v>725</v>
      </c>
    </row>
    <row r="248" ht="18.75" customHeight="1" spans="2:2">
      <c r="B248" s="3" t="s">
        <v>1174</v>
      </c>
    </row>
    <row r="249" ht="18.75" customHeight="1" spans="2:2">
      <c r="B249" s="3" t="s">
        <v>1176</v>
      </c>
    </row>
    <row r="250" ht="18.75" customHeight="1" spans="2:2">
      <c r="B250" s="3" t="s">
        <v>1175</v>
      </c>
    </row>
    <row r="251" ht="18.75" customHeight="1" spans="2:2">
      <c r="B251" s="3" t="s">
        <v>1411</v>
      </c>
    </row>
    <row r="252" ht="18.75" customHeight="1" spans="2:2">
      <c r="B252" s="3" t="s">
        <v>1413</v>
      </c>
    </row>
    <row r="253" ht="18.75" customHeight="1" spans="2:2">
      <c r="B253" s="3" t="s">
        <v>1412</v>
      </c>
    </row>
    <row r="254" ht="18.75" customHeight="1" spans="2:2">
      <c r="B254" s="3" t="s">
        <v>608</v>
      </c>
    </row>
    <row r="255" ht="18.75" customHeight="1" spans="2:2">
      <c r="B255" s="3" t="s">
        <v>607</v>
      </c>
    </row>
    <row r="256" ht="18.75" customHeight="1" spans="2:2">
      <c r="B256" s="3" t="s">
        <v>606</v>
      </c>
    </row>
    <row r="257" ht="18.75" customHeight="1" spans="2:2">
      <c r="B257" s="3" t="s">
        <v>1243</v>
      </c>
    </row>
    <row r="258" ht="18.75" customHeight="1" spans="2:2">
      <c r="B258" s="3" t="s">
        <v>1244</v>
      </c>
    </row>
    <row r="259" ht="18.75" customHeight="1" spans="2:2">
      <c r="B259" s="3" t="s">
        <v>1245</v>
      </c>
    </row>
    <row r="260" ht="18.75" customHeight="1" spans="2:2">
      <c r="B260" s="3" t="s">
        <v>687</v>
      </c>
    </row>
    <row r="261" ht="18.75" customHeight="1" spans="2:2">
      <c r="B261" s="3" t="s">
        <v>689</v>
      </c>
    </row>
    <row r="262" ht="18.75" customHeight="1" spans="2:2">
      <c r="B262" s="3" t="s">
        <v>688</v>
      </c>
    </row>
    <row r="263" ht="18.75" customHeight="1" spans="2:2">
      <c r="B263" s="3" t="s">
        <v>1471</v>
      </c>
    </row>
    <row r="264" ht="18.75" customHeight="1" spans="2:2">
      <c r="B264" s="3" t="s">
        <v>1469</v>
      </c>
    </row>
    <row r="265" ht="18.75" customHeight="1" spans="2:2">
      <c r="B265" s="3" t="s">
        <v>1470</v>
      </c>
    </row>
    <row r="266" ht="18.75" customHeight="1" spans="2:2">
      <c r="B266" s="3" t="s">
        <v>487</v>
      </c>
    </row>
    <row r="267" ht="18.75" customHeight="1" spans="2:2">
      <c r="B267" s="3" t="s">
        <v>486</v>
      </c>
    </row>
    <row r="268" ht="18.75" customHeight="1" spans="2:2">
      <c r="B268" s="3" t="s">
        <v>485</v>
      </c>
    </row>
    <row r="269" ht="18.75" customHeight="1" spans="2:2">
      <c r="B269" s="3" t="s">
        <v>696</v>
      </c>
    </row>
    <row r="270" ht="18.75" customHeight="1" spans="2:2">
      <c r="B270" s="3" t="s">
        <v>698</v>
      </c>
    </row>
    <row r="271" ht="18.75" customHeight="1" spans="2:2">
      <c r="B271" s="3" t="s">
        <v>697</v>
      </c>
    </row>
    <row r="272" ht="18.75" customHeight="1" spans="2:2">
      <c r="B272" s="3" t="s">
        <v>577</v>
      </c>
    </row>
    <row r="273" ht="18.75" customHeight="1" spans="2:2">
      <c r="B273" s="3" t="s">
        <v>578</v>
      </c>
    </row>
    <row r="274" ht="18.75" customHeight="1" spans="2:2">
      <c r="B274" s="3" t="s">
        <v>576</v>
      </c>
    </row>
    <row r="275" ht="18.75" customHeight="1" spans="2:2">
      <c r="B275" s="3" t="s">
        <v>1451</v>
      </c>
    </row>
    <row r="276" ht="18.75" customHeight="1" spans="2:2">
      <c r="B276" s="3" t="s">
        <v>1450</v>
      </c>
    </row>
    <row r="277" ht="18.75" customHeight="1" spans="2:2">
      <c r="B277" s="3" t="s">
        <v>1452</v>
      </c>
    </row>
    <row r="278" ht="18.75" customHeight="1" spans="2:2">
      <c r="B278" s="3" t="s">
        <v>1254</v>
      </c>
    </row>
    <row r="279" ht="18.75" customHeight="1" spans="2:2">
      <c r="B279" s="3" t="s">
        <v>1255</v>
      </c>
    </row>
    <row r="280" ht="18.75" customHeight="1" spans="2:2">
      <c r="B280" s="3" t="s">
        <v>1253</v>
      </c>
    </row>
    <row r="281" ht="18.75" customHeight="1" spans="2:2">
      <c r="B281" s="3" t="s">
        <v>1040</v>
      </c>
    </row>
    <row r="282" ht="18.75" customHeight="1" spans="2:2">
      <c r="B282" s="3" t="s">
        <v>1039</v>
      </c>
    </row>
    <row r="283" ht="18.75" customHeight="1" spans="2:2">
      <c r="B283" s="3" t="s">
        <v>1041</v>
      </c>
    </row>
    <row r="284" ht="18.75" customHeight="1" spans="2:2">
      <c r="B284" s="3" t="s">
        <v>1422</v>
      </c>
    </row>
    <row r="285" ht="18.75" customHeight="1" spans="2:2">
      <c r="B285" s="3" t="s">
        <v>1423</v>
      </c>
    </row>
    <row r="286" ht="18.75" customHeight="1" spans="2:2">
      <c r="B286" s="3" t="s">
        <v>1421</v>
      </c>
    </row>
    <row r="287" ht="18.75" customHeight="1" spans="2:2">
      <c r="B287" s="3" t="s">
        <v>1403</v>
      </c>
    </row>
    <row r="288" ht="18.75" customHeight="1" spans="2:2">
      <c r="B288" s="3" t="s">
        <v>1402</v>
      </c>
    </row>
    <row r="289" ht="18.75" customHeight="1" spans="2:2">
      <c r="B289" s="3" t="s">
        <v>1404</v>
      </c>
    </row>
    <row r="290" ht="18.75" customHeight="1" spans="2:2">
      <c r="B290" s="3" t="s">
        <v>837</v>
      </c>
    </row>
    <row r="291" ht="18.75" customHeight="1" spans="2:2">
      <c r="B291" s="3" t="s">
        <v>838</v>
      </c>
    </row>
    <row r="292" ht="18.75" customHeight="1" spans="2:2">
      <c r="B292" s="3" t="s">
        <v>839</v>
      </c>
    </row>
    <row r="293" ht="18.75" customHeight="1" spans="2:2">
      <c r="B293" s="3" t="s">
        <v>636</v>
      </c>
    </row>
    <row r="294" ht="18.75" customHeight="1" spans="2:2">
      <c r="B294" s="3" t="s">
        <v>637</v>
      </c>
    </row>
    <row r="295" ht="18.75" customHeight="1" spans="2:2">
      <c r="B295" s="3" t="s">
        <v>635</v>
      </c>
    </row>
    <row r="296" ht="18.75" customHeight="1" spans="2:2">
      <c r="B296" s="3" t="s">
        <v>1121</v>
      </c>
    </row>
    <row r="297" ht="18.75" customHeight="1" spans="2:2">
      <c r="B297" s="3" t="s">
        <v>1122</v>
      </c>
    </row>
    <row r="298" ht="18.75" customHeight="1" spans="2:2">
      <c r="B298" s="3" t="s">
        <v>1120</v>
      </c>
    </row>
    <row r="299" ht="18.75" customHeight="1" spans="2:2">
      <c r="B299" s="3" t="s">
        <v>478</v>
      </c>
    </row>
    <row r="300" ht="18.75" customHeight="1" spans="2:2">
      <c r="B300" s="3" t="s">
        <v>476</v>
      </c>
    </row>
    <row r="301" ht="18.75" customHeight="1" spans="2:2">
      <c r="B301" s="3" t="s">
        <v>477</v>
      </c>
    </row>
    <row r="302" ht="18.75" customHeight="1" spans="2:2">
      <c r="B302" s="3" t="s">
        <v>1517</v>
      </c>
    </row>
    <row r="303" ht="18.75" customHeight="1" spans="2:2">
      <c r="B303" s="3" t="s">
        <v>1516</v>
      </c>
    </row>
    <row r="304" ht="18.75" customHeight="1" spans="2:2">
      <c r="B304" s="3" t="s">
        <v>1518</v>
      </c>
    </row>
    <row r="305" ht="18.75" customHeight="1" spans="2:2">
      <c r="B305" s="3" t="s">
        <v>514</v>
      </c>
    </row>
    <row r="306" ht="18.75" customHeight="1" spans="2:2">
      <c r="B306" s="3" t="s">
        <v>515</v>
      </c>
    </row>
    <row r="307" ht="18.75" customHeight="1" spans="2:2">
      <c r="B307" s="3" t="s">
        <v>516</v>
      </c>
    </row>
    <row r="308" ht="18.75" customHeight="1" spans="2:2">
      <c r="B308" s="3" t="s">
        <v>871</v>
      </c>
    </row>
    <row r="309" ht="18.75" customHeight="1" spans="2:2">
      <c r="B309" s="3" t="s">
        <v>872</v>
      </c>
    </row>
    <row r="310" ht="18.75" customHeight="1" spans="2:2">
      <c r="B310" s="3" t="s">
        <v>870</v>
      </c>
    </row>
    <row r="311" ht="18.75" customHeight="1" spans="2:2">
      <c r="B311" s="3" t="s">
        <v>998</v>
      </c>
    </row>
    <row r="312" ht="18.75" customHeight="1" spans="2:2">
      <c r="B312" s="3" t="s">
        <v>1000</v>
      </c>
    </row>
    <row r="313" ht="18.75" customHeight="1" spans="2:2">
      <c r="B313" s="3" t="s">
        <v>999</v>
      </c>
    </row>
    <row r="314" ht="18.75" customHeight="1" spans="2:2">
      <c r="B314" s="3" t="s">
        <v>971</v>
      </c>
    </row>
    <row r="315" ht="18.75" customHeight="1" spans="2:2">
      <c r="B315" s="3" t="s">
        <v>972</v>
      </c>
    </row>
    <row r="316" ht="18.75" customHeight="1" spans="2:2">
      <c r="B316" s="3" t="s">
        <v>973</v>
      </c>
    </row>
    <row r="317" ht="18.75" customHeight="1" spans="2:2">
      <c r="B317" s="3" t="s">
        <v>1111</v>
      </c>
    </row>
    <row r="318" ht="18.75" customHeight="1" spans="2:2">
      <c r="B318" s="3" t="s">
        <v>1112</v>
      </c>
    </row>
    <row r="319" ht="18.75" customHeight="1" spans="2:2">
      <c r="B319" s="3" t="s">
        <v>1113</v>
      </c>
    </row>
    <row r="320" ht="18.75" customHeight="1" spans="2:2">
      <c r="B320" s="3" t="s">
        <v>1374</v>
      </c>
    </row>
    <row r="321" ht="18.75" customHeight="1" spans="2:2">
      <c r="B321" s="3" t="s">
        <v>1376</v>
      </c>
    </row>
    <row r="322" ht="18.75" customHeight="1" spans="2:2">
      <c r="B322" s="3" t="s">
        <v>1375</v>
      </c>
    </row>
    <row r="323" ht="18.75" customHeight="1" spans="2:2">
      <c r="B323" s="3" t="s">
        <v>1394</v>
      </c>
    </row>
    <row r="324" ht="18.75" customHeight="1" spans="2:2">
      <c r="B324" s="3" t="s">
        <v>1392</v>
      </c>
    </row>
    <row r="325" ht="18.75" customHeight="1" spans="2:2">
      <c r="B325" s="3" t="s">
        <v>1393</v>
      </c>
    </row>
    <row r="326" ht="18.75" customHeight="1" spans="2:2">
      <c r="B326" s="3" t="s">
        <v>901</v>
      </c>
    </row>
    <row r="327" ht="18.75" customHeight="1" spans="2:2">
      <c r="B327" s="3" t="s">
        <v>900</v>
      </c>
    </row>
    <row r="328" ht="18.75" customHeight="1" spans="2:2">
      <c r="B328" s="3" t="s">
        <v>899</v>
      </c>
    </row>
    <row r="329" ht="18.75" customHeight="1" spans="2:2">
      <c r="B329" s="3" t="s">
        <v>1575</v>
      </c>
    </row>
    <row r="330" ht="18.75" customHeight="1" spans="2:2">
      <c r="B330" s="3" t="s">
        <v>1574</v>
      </c>
    </row>
    <row r="331" ht="18.75" customHeight="1" spans="2:2">
      <c r="B331" s="3" t="s">
        <v>1573</v>
      </c>
    </row>
    <row r="332" ht="18.75" customHeight="1" spans="2:2">
      <c r="B332" s="3" t="s">
        <v>1009</v>
      </c>
    </row>
    <row r="333" ht="18.75" customHeight="1" spans="2:2">
      <c r="B333" s="3" t="s">
        <v>1011</v>
      </c>
    </row>
    <row r="334" ht="18.75" customHeight="1" spans="2:2">
      <c r="B334" s="3" t="s">
        <v>1010</v>
      </c>
    </row>
    <row r="335" ht="18.75" customHeight="1" spans="2:2">
      <c r="B335" s="3" t="s">
        <v>626</v>
      </c>
    </row>
    <row r="336" ht="18.75" customHeight="1" spans="2:2">
      <c r="B336" s="3" t="s">
        <v>627</v>
      </c>
    </row>
    <row r="337" ht="18.75" customHeight="1" spans="2:2">
      <c r="B337" s="3" t="s">
        <v>628</v>
      </c>
    </row>
    <row r="338" ht="18.75" customHeight="1" spans="2:2">
      <c r="B338" s="3" t="s">
        <v>1223</v>
      </c>
    </row>
    <row r="339" ht="18.75" customHeight="1" spans="2:2">
      <c r="B339" s="3" t="s">
        <v>1224</v>
      </c>
    </row>
    <row r="340" ht="18.75" customHeight="1" spans="2:2">
      <c r="B340" s="3" t="s">
        <v>1225</v>
      </c>
    </row>
    <row r="341" ht="18.75" customHeight="1" spans="2:2">
      <c r="B341" s="3" t="s">
        <v>707</v>
      </c>
    </row>
    <row r="342" ht="18.75" customHeight="1" spans="2:2">
      <c r="B342" s="3" t="s">
        <v>706</v>
      </c>
    </row>
    <row r="343" ht="18.75" customHeight="1" spans="2:2">
      <c r="B343" s="3" t="s">
        <v>705</v>
      </c>
    </row>
    <row r="344" ht="18.75" customHeight="1" spans="2:2">
      <c r="B344" s="3" t="s">
        <v>505</v>
      </c>
    </row>
    <row r="345" ht="18.75" customHeight="1" spans="2:2">
      <c r="B345" s="3" t="s">
        <v>504</v>
      </c>
    </row>
    <row r="346" ht="18.75" customHeight="1" spans="2:2">
      <c r="B346" s="3" t="s">
        <v>506</v>
      </c>
    </row>
    <row r="347" ht="18.75" customHeight="1" spans="2:2">
      <c r="B347" s="3" t="s">
        <v>818</v>
      </c>
    </row>
    <row r="348" ht="18.75" customHeight="1" spans="2:2">
      <c r="B348" s="3" t="s">
        <v>820</v>
      </c>
    </row>
    <row r="349" ht="18.75" customHeight="1" spans="2:2">
      <c r="B349" s="3" t="s">
        <v>819</v>
      </c>
    </row>
    <row r="350" ht="18.75" customHeight="1" spans="2:2">
      <c r="B350" s="3" t="s">
        <v>458</v>
      </c>
    </row>
    <row r="351" ht="18.75" customHeight="1" spans="2:2">
      <c r="B351" s="3" t="s">
        <v>457</v>
      </c>
    </row>
    <row r="352" ht="18.75" customHeight="1" spans="2:2">
      <c r="B352" s="3" t="s">
        <v>456</v>
      </c>
    </row>
    <row r="353" ht="18.75" customHeight="1" spans="2:2">
      <c r="B353" s="3" t="s">
        <v>1557</v>
      </c>
    </row>
    <row r="354" ht="18.75" customHeight="1" spans="2:2">
      <c r="B354" s="3" t="s">
        <v>1555</v>
      </c>
    </row>
    <row r="355" ht="18.75" customHeight="1" spans="2:2">
      <c r="B355" s="3" t="s">
        <v>1556</v>
      </c>
    </row>
    <row r="356" ht="18.75" customHeight="1" spans="2:2">
      <c r="B356" s="3" t="s">
        <v>1285</v>
      </c>
    </row>
    <row r="357" ht="18.75" customHeight="1" spans="2:2">
      <c r="B357" s="3" t="s">
        <v>1286</v>
      </c>
    </row>
    <row r="358" ht="18.75" customHeight="1" spans="2:2">
      <c r="B358" s="3" t="s">
        <v>1287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herolist</vt:lpstr>
      <vt:lpstr>npc_heroes_custom</vt:lpstr>
      <vt:lpstr>npc_units_custom</vt:lpstr>
      <vt:lpstr>npc_items_custom</vt:lpstr>
      <vt:lpstr>items_list_2</vt:lpstr>
      <vt:lpstr>abilities</vt:lpstr>
      <vt:lpstr>minions</vt:lpstr>
      <vt:lpstr>__OriginalData</vt:lpstr>
      <vt:lpstr>__AllAbilitiesInOneColumn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40467</cp:lastModifiedBy>
  <dcterms:created xsi:type="dcterms:W3CDTF">2022-08-19T17:12:00Z</dcterms:created>
  <dcterms:modified xsi:type="dcterms:W3CDTF">2022-08-30T21:17:02Z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CB20EC8A5ADE454EA4FAB1B6FE13374F</vt:lpwstr>
  </property>
  <property fmtid="{D5CDD505-2E9C-101B-9397-08002B2CF9AE}" pid="3" name="KSOProductBuildVer">
    <vt:lpwstr>2052-11.1.0.12313</vt:lpwstr>
  </property>
</Properties>
</file>