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https://d.docs.live.net/7652d4a7f9141bf7/Documents/Tae Kwon Do/Tae Kwon Do - Tournament Excel/"/>
    </mc:Choice>
  </mc:AlternateContent>
  <xr:revisionPtr revIDLastSave="20" documentId="8_{D3EE646B-FAFC-4F70-88CA-A1E2234D17A4}" xr6:coauthVersionLast="33" xr6:coauthVersionMax="33" xr10:uidLastSave="{91CCA929-3606-4FC8-8766-8CD31C48F892}"/>
  <bookViews>
    <workbookView xWindow="0" yWindow="0" windowWidth="24000" windowHeight="9735" xr2:uid="{00000000-000D-0000-FFFF-FFFF00000000}"/>
  </bookViews>
  <sheets>
    <sheet name="2017-18 Winners" sheetId="8" r:id="rId1"/>
    <sheet name="2017-18CKin_Totals" sheetId="1" r:id="rId2"/>
    <sheet name="Hi-Lo_No June" sheetId="7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8" l="1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7" i="8"/>
  <c r="AB17" i="1" l="1"/>
  <c r="AB14" i="8"/>
  <c r="AB17" i="8"/>
  <c r="AB15" i="8"/>
  <c r="AB20" i="8" l="1"/>
  <c r="AB18" i="8"/>
  <c r="AB25" i="8"/>
  <c r="AA25" i="8"/>
  <c r="Z25" i="8"/>
  <c r="Y25" i="8"/>
  <c r="AD25" i="8" s="1"/>
  <c r="X25" i="8"/>
  <c r="W25" i="8"/>
  <c r="P25" i="8"/>
  <c r="O25" i="8"/>
  <c r="H25" i="8"/>
  <c r="I25" i="8" s="1"/>
  <c r="AA20" i="8"/>
  <c r="Z20" i="8"/>
  <c r="Y20" i="8"/>
  <c r="X20" i="8"/>
  <c r="W20" i="8"/>
  <c r="P20" i="8"/>
  <c r="O20" i="8"/>
  <c r="H20" i="8"/>
  <c r="I20" i="8" s="1"/>
  <c r="AA18" i="8"/>
  <c r="Z18" i="8"/>
  <c r="Y18" i="8"/>
  <c r="X18" i="8"/>
  <c r="W18" i="8"/>
  <c r="P18" i="8"/>
  <c r="O18" i="8"/>
  <c r="H18" i="8"/>
  <c r="I18" i="8" s="1"/>
  <c r="AB29" i="8"/>
  <c r="AA29" i="8"/>
  <c r="Z29" i="8"/>
  <c r="Y29" i="8"/>
  <c r="X29" i="8"/>
  <c r="W29" i="8"/>
  <c r="P29" i="8"/>
  <c r="O29" i="8"/>
  <c r="H29" i="8"/>
  <c r="I29" i="8" s="1"/>
  <c r="AB31" i="8"/>
  <c r="AA31" i="8"/>
  <c r="Z31" i="8"/>
  <c r="Y31" i="8"/>
  <c r="X31" i="8"/>
  <c r="W31" i="8"/>
  <c r="P31" i="8"/>
  <c r="O31" i="8"/>
  <c r="H31" i="8"/>
  <c r="I31" i="8" s="1"/>
  <c r="AB9" i="8"/>
  <c r="AA9" i="8"/>
  <c r="Z9" i="8"/>
  <c r="Y9" i="8"/>
  <c r="X9" i="8"/>
  <c r="W9" i="8"/>
  <c r="P9" i="8"/>
  <c r="O9" i="8"/>
  <c r="H9" i="8"/>
  <c r="I9" i="8" s="1"/>
  <c r="AB28" i="8"/>
  <c r="AA28" i="8"/>
  <c r="Z28" i="8"/>
  <c r="Y28" i="8"/>
  <c r="X28" i="8"/>
  <c r="W28" i="8"/>
  <c r="P28" i="8"/>
  <c r="O28" i="8"/>
  <c r="H28" i="8"/>
  <c r="I28" i="8" s="1"/>
  <c r="AB12" i="8"/>
  <c r="AA12" i="8"/>
  <c r="Z12" i="8"/>
  <c r="Y12" i="8"/>
  <c r="X12" i="8"/>
  <c r="W12" i="8"/>
  <c r="P12" i="8"/>
  <c r="O12" i="8"/>
  <c r="H12" i="8"/>
  <c r="I12" i="8" s="1"/>
  <c r="AB7" i="8"/>
  <c r="AA7" i="8"/>
  <c r="Z7" i="8"/>
  <c r="Y7" i="8"/>
  <c r="X7" i="8"/>
  <c r="W7" i="8"/>
  <c r="P7" i="8"/>
  <c r="O7" i="8"/>
  <c r="H7" i="8"/>
  <c r="I7" i="8" s="1"/>
  <c r="AB8" i="8"/>
  <c r="AA8" i="8"/>
  <c r="Z8" i="8"/>
  <c r="Y8" i="8"/>
  <c r="X8" i="8"/>
  <c r="W8" i="8"/>
  <c r="P8" i="8"/>
  <c r="O8" i="8"/>
  <c r="H8" i="8"/>
  <c r="I8" i="8" s="1"/>
  <c r="AB27" i="8"/>
  <c r="AA27" i="8"/>
  <c r="Z27" i="8"/>
  <c r="Y27" i="8"/>
  <c r="X27" i="8"/>
  <c r="W27" i="8"/>
  <c r="P27" i="8"/>
  <c r="O27" i="8"/>
  <c r="H27" i="8"/>
  <c r="I27" i="8" s="1"/>
  <c r="AB26" i="8"/>
  <c r="AA26" i="8"/>
  <c r="Z26" i="8"/>
  <c r="Y26" i="8"/>
  <c r="X26" i="8"/>
  <c r="W26" i="8"/>
  <c r="P26" i="8"/>
  <c r="O26" i="8"/>
  <c r="H26" i="8"/>
  <c r="I26" i="8" s="1"/>
  <c r="AB24" i="8"/>
  <c r="AA24" i="8"/>
  <c r="Z24" i="8"/>
  <c r="Y24" i="8"/>
  <c r="X24" i="8"/>
  <c r="W24" i="8"/>
  <c r="P24" i="8"/>
  <c r="O24" i="8"/>
  <c r="AC24" i="8" s="1"/>
  <c r="H24" i="8"/>
  <c r="I24" i="8" s="1"/>
  <c r="AB10" i="8"/>
  <c r="AA10" i="8"/>
  <c r="Z10" i="8"/>
  <c r="Y10" i="8"/>
  <c r="X10" i="8"/>
  <c r="W10" i="8"/>
  <c r="P10" i="8"/>
  <c r="O10" i="8"/>
  <c r="H10" i="8"/>
  <c r="I10" i="8" s="1"/>
  <c r="AA15" i="8"/>
  <c r="Z15" i="8"/>
  <c r="Y15" i="8"/>
  <c r="X15" i="8"/>
  <c r="W15" i="8"/>
  <c r="P15" i="8"/>
  <c r="O15" i="8"/>
  <c r="H15" i="8"/>
  <c r="I15" i="8" s="1"/>
  <c r="AB33" i="8"/>
  <c r="AA33" i="8"/>
  <c r="Z33" i="8"/>
  <c r="Y33" i="8"/>
  <c r="X33" i="8"/>
  <c r="W33" i="8"/>
  <c r="P33" i="8"/>
  <c r="O33" i="8"/>
  <c r="AA14" i="8"/>
  <c r="Z14" i="8"/>
  <c r="Y14" i="8"/>
  <c r="X14" i="8"/>
  <c r="W14" i="8"/>
  <c r="P14" i="8"/>
  <c r="O14" i="8"/>
  <c r="H14" i="8"/>
  <c r="I14" i="8" s="1"/>
  <c r="AB11" i="8"/>
  <c r="AA11" i="8"/>
  <c r="Z11" i="8"/>
  <c r="Y11" i="8"/>
  <c r="X11" i="8"/>
  <c r="W11" i="8"/>
  <c r="P11" i="8"/>
  <c r="O11" i="8"/>
  <c r="H11" i="8"/>
  <c r="I11" i="8" s="1"/>
  <c r="AB16" i="8"/>
  <c r="AA16" i="8"/>
  <c r="Z16" i="8"/>
  <c r="Y16" i="8"/>
  <c r="X16" i="8"/>
  <c r="W16" i="8"/>
  <c r="P16" i="8"/>
  <c r="O16" i="8"/>
  <c r="H16" i="8"/>
  <c r="I16" i="8" s="1"/>
  <c r="AB23" i="8"/>
  <c r="AA23" i="8"/>
  <c r="Z23" i="8"/>
  <c r="Y23" i="8"/>
  <c r="X23" i="8"/>
  <c r="W23" i="8"/>
  <c r="P23" i="8"/>
  <c r="O23" i="8"/>
  <c r="H23" i="8"/>
  <c r="I23" i="8" s="1"/>
  <c r="AB32" i="8"/>
  <c r="AA32" i="8"/>
  <c r="Z32" i="8"/>
  <c r="Y32" i="8"/>
  <c r="X32" i="8"/>
  <c r="W32" i="8"/>
  <c r="P32" i="8"/>
  <c r="O32" i="8"/>
  <c r="H32" i="8"/>
  <c r="I32" i="8" s="1"/>
  <c r="AB21" i="8"/>
  <c r="AA21" i="8"/>
  <c r="Z21" i="8"/>
  <c r="Y21" i="8"/>
  <c r="X21" i="8"/>
  <c r="W21" i="8"/>
  <c r="P21" i="8"/>
  <c r="O21" i="8"/>
  <c r="H21" i="8"/>
  <c r="I21" i="8" s="1"/>
  <c r="AB22" i="8"/>
  <c r="AA22" i="8"/>
  <c r="Z22" i="8"/>
  <c r="Y22" i="8"/>
  <c r="AC22" i="8" s="1"/>
  <c r="X22" i="8"/>
  <c r="W22" i="8"/>
  <c r="P22" i="8"/>
  <c r="O22" i="8"/>
  <c r="H22" i="8"/>
  <c r="I22" i="8" s="1"/>
  <c r="AB13" i="8"/>
  <c r="AA13" i="8"/>
  <c r="Z13" i="8"/>
  <c r="Y13" i="8"/>
  <c r="X13" i="8"/>
  <c r="W13" i="8"/>
  <c r="P13" i="8"/>
  <c r="O13" i="8"/>
  <c r="H13" i="8"/>
  <c r="I13" i="8" s="1"/>
  <c r="AB30" i="8"/>
  <c r="AA30" i="8"/>
  <c r="Z30" i="8"/>
  <c r="Y30" i="8"/>
  <c r="X30" i="8"/>
  <c r="W30" i="8"/>
  <c r="P30" i="8"/>
  <c r="O30" i="8"/>
  <c r="H30" i="8"/>
  <c r="I30" i="8" s="1"/>
  <c r="AA17" i="8"/>
  <c r="Z17" i="8"/>
  <c r="Y17" i="8"/>
  <c r="X17" i="8"/>
  <c r="W17" i="8"/>
  <c r="P17" i="8"/>
  <c r="O17" i="8"/>
  <c r="H17" i="8"/>
  <c r="I17" i="8" s="1"/>
  <c r="AB33" i="1"/>
  <c r="AA33" i="1"/>
  <c r="Z33" i="1"/>
  <c r="Y33" i="1"/>
  <c r="AD33" i="1" s="1"/>
  <c r="X33" i="1"/>
  <c r="W33" i="1"/>
  <c r="W7" i="1"/>
  <c r="AB19" i="1"/>
  <c r="X17" i="1"/>
  <c r="AB17" i="7"/>
  <c r="AA17" i="7"/>
  <c r="Z17" i="7"/>
  <c r="Y17" i="7"/>
  <c r="AD17" i="7" s="1"/>
  <c r="W17" i="7"/>
  <c r="W17" i="1"/>
  <c r="AA17" i="1"/>
  <c r="Z17" i="1"/>
  <c r="Y17" i="1"/>
  <c r="AB13" i="1"/>
  <c r="AB15" i="7"/>
  <c r="AA15" i="7"/>
  <c r="Z15" i="7"/>
  <c r="Y15" i="7"/>
  <c r="X15" i="7"/>
  <c r="W15" i="7"/>
  <c r="AB20" i="7"/>
  <c r="AA20" i="7"/>
  <c r="Z20" i="7"/>
  <c r="Y20" i="7"/>
  <c r="X20" i="7"/>
  <c r="W20" i="7"/>
  <c r="AB26" i="7"/>
  <c r="AA26" i="7"/>
  <c r="Z26" i="7"/>
  <c r="AD26" i="7" s="1"/>
  <c r="Y26" i="7"/>
  <c r="X26" i="7"/>
  <c r="W26" i="7"/>
  <c r="AB28" i="7"/>
  <c r="AA28" i="7"/>
  <c r="Z28" i="7"/>
  <c r="Y28" i="7"/>
  <c r="X28" i="7"/>
  <c r="W28" i="7"/>
  <c r="AB9" i="7"/>
  <c r="AA9" i="7"/>
  <c r="Z9" i="7"/>
  <c r="Y9" i="7"/>
  <c r="X9" i="7"/>
  <c r="W9" i="7"/>
  <c r="P9" i="7"/>
  <c r="O9" i="7"/>
  <c r="H9" i="7"/>
  <c r="I9" i="7" s="1"/>
  <c r="AB25" i="7"/>
  <c r="AA25" i="7"/>
  <c r="Z25" i="7"/>
  <c r="Y25" i="7"/>
  <c r="X25" i="7"/>
  <c r="W25" i="7"/>
  <c r="AB11" i="7"/>
  <c r="AA11" i="7"/>
  <c r="Z11" i="7"/>
  <c r="AD11" i="7" s="1"/>
  <c r="Y11" i="7"/>
  <c r="X11" i="7"/>
  <c r="W11" i="7"/>
  <c r="P11" i="7"/>
  <c r="O11" i="7"/>
  <c r="H11" i="7"/>
  <c r="I11" i="7" s="1"/>
  <c r="AB8" i="7"/>
  <c r="AA8" i="7"/>
  <c r="Z8" i="7"/>
  <c r="Y8" i="7"/>
  <c r="X8" i="7"/>
  <c r="W8" i="7"/>
  <c r="P8" i="7"/>
  <c r="O8" i="7"/>
  <c r="H8" i="7"/>
  <c r="I8" i="7" s="1"/>
  <c r="AB7" i="7"/>
  <c r="AA7" i="7"/>
  <c r="Z7" i="7"/>
  <c r="Y7" i="7"/>
  <c r="X7" i="7"/>
  <c r="W7" i="7"/>
  <c r="P7" i="7"/>
  <c r="O7" i="7"/>
  <c r="H7" i="7"/>
  <c r="I7" i="7" s="1"/>
  <c r="AB24" i="7"/>
  <c r="AA24" i="7"/>
  <c r="Z24" i="7"/>
  <c r="Y24" i="7"/>
  <c r="AC24" i="7" s="1"/>
  <c r="X24" i="7"/>
  <c r="W24" i="7"/>
  <c r="AB23" i="7"/>
  <c r="AA23" i="7"/>
  <c r="Z23" i="7"/>
  <c r="Y23" i="7"/>
  <c r="X23" i="7"/>
  <c r="W23" i="7"/>
  <c r="AE22" i="7"/>
  <c r="AB22" i="7"/>
  <c r="AA22" i="7"/>
  <c r="Z22" i="7"/>
  <c r="Y22" i="7"/>
  <c r="X22" i="7"/>
  <c r="W22" i="7"/>
  <c r="AC22" i="7"/>
  <c r="AB13" i="7"/>
  <c r="AA13" i="7"/>
  <c r="Z13" i="7"/>
  <c r="Y13" i="7"/>
  <c r="X13" i="7"/>
  <c r="W13" i="7"/>
  <c r="P13" i="7"/>
  <c r="O13" i="7"/>
  <c r="I13" i="7"/>
  <c r="H13" i="7"/>
  <c r="AB14" i="7"/>
  <c r="AA14" i="7"/>
  <c r="Z14" i="7"/>
  <c r="Y14" i="7"/>
  <c r="X14" i="7"/>
  <c r="W14" i="7"/>
  <c r="P14" i="7"/>
  <c r="O14" i="7"/>
  <c r="I14" i="7"/>
  <c r="H14" i="7"/>
  <c r="AB31" i="7"/>
  <c r="AA31" i="7"/>
  <c r="Z31" i="7"/>
  <c r="Y31" i="7"/>
  <c r="X31" i="7"/>
  <c r="W31" i="7"/>
  <c r="AB10" i="7"/>
  <c r="AA10" i="7"/>
  <c r="Z10" i="7"/>
  <c r="AD10" i="7" s="1"/>
  <c r="Y10" i="7"/>
  <c r="X10" i="7"/>
  <c r="W10" i="7"/>
  <c r="P10" i="7"/>
  <c r="O10" i="7"/>
  <c r="H10" i="7"/>
  <c r="I10" i="7" s="1"/>
  <c r="AB12" i="7"/>
  <c r="AA12" i="7"/>
  <c r="Z12" i="7"/>
  <c r="Y12" i="7"/>
  <c r="X12" i="7"/>
  <c r="W12" i="7"/>
  <c r="P12" i="7"/>
  <c r="O12" i="7"/>
  <c r="H12" i="7"/>
  <c r="I12" i="7" s="1"/>
  <c r="AA30" i="7"/>
  <c r="Z30" i="7"/>
  <c r="Y30" i="7"/>
  <c r="X30" i="7"/>
  <c r="W30" i="7"/>
  <c r="AB29" i="7"/>
  <c r="AA29" i="7"/>
  <c r="Z29" i="7"/>
  <c r="Y29" i="7"/>
  <c r="X29" i="7"/>
  <c r="W29" i="7"/>
  <c r="AB18" i="7"/>
  <c r="AA18" i="7"/>
  <c r="Z18" i="7"/>
  <c r="Y18" i="7"/>
  <c r="X18" i="7"/>
  <c r="W18" i="7"/>
  <c r="AB19" i="7"/>
  <c r="AA19" i="7"/>
  <c r="Z19" i="7"/>
  <c r="Y19" i="7"/>
  <c r="X19" i="7"/>
  <c r="W19" i="7"/>
  <c r="AB16" i="7"/>
  <c r="AA16" i="7"/>
  <c r="Z16" i="7"/>
  <c r="Y16" i="7"/>
  <c r="X16" i="7"/>
  <c r="W16" i="7"/>
  <c r="AB27" i="7"/>
  <c r="AA27" i="7"/>
  <c r="Z27" i="7"/>
  <c r="Y27" i="7"/>
  <c r="X27" i="7"/>
  <c r="W27" i="7"/>
  <c r="AB21" i="7"/>
  <c r="AA21" i="7"/>
  <c r="Z21" i="7"/>
  <c r="Y21" i="7"/>
  <c r="X21" i="7"/>
  <c r="W21" i="7"/>
  <c r="X21" i="1"/>
  <c r="X20" i="1"/>
  <c r="AB20" i="1"/>
  <c r="AB8" i="1"/>
  <c r="AA8" i="1"/>
  <c r="Z8" i="1"/>
  <c r="Y8" i="1"/>
  <c r="X8" i="1"/>
  <c r="W8" i="1"/>
  <c r="AC25" i="7" l="1"/>
  <c r="AD23" i="7"/>
  <c r="AC20" i="7"/>
  <c r="AC17" i="1"/>
  <c r="AC17" i="8"/>
  <c r="AD13" i="8"/>
  <c r="AD16" i="8"/>
  <c r="AC14" i="8"/>
  <c r="AC19" i="7"/>
  <c r="AC31" i="8"/>
  <c r="AD29" i="7"/>
  <c r="AD17" i="1"/>
  <c r="AC33" i="1"/>
  <c r="AD27" i="7"/>
  <c r="AD14" i="8"/>
  <c r="AC15" i="8"/>
  <c r="AD17" i="8"/>
  <c r="AD15" i="8"/>
  <c r="AD10" i="8"/>
  <c r="AD8" i="8"/>
  <c r="AC7" i="8"/>
  <c r="AD9" i="8"/>
  <c r="AD20" i="8"/>
  <c r="AD22" i="8"/>
  <c r="AD21" i="8"/>
  <c r="AD11" i="8"/>
  <c r="AC33" i="8"/>
  <c r="AC26" i="8"/>
  <c r="AD7" i="8"/>
  <c r="AC12" i="8"/>
  <c r="AD31" i="8"/>
  <c r="AC29" i="8"/>
  <c r="AC30" i="8"/>
  <c r="AD32" i="8"/>
  <c r="AD33" i="8"/>
  <c r="AD26" i="8"/>
  <c r="AC27" i="8"/>
  <c r="AD12" i="8"/>
  <c r="AC28" i="8"/>
  <c r="AD29" i="8"/>
  <c r="AC18" i="8"/>
  <c r="AD30" i="8"/>
  <c r="AC13" i="8"/>
  <c r="AD23" i="8"/>
  <c r="AC10" i="8"/>
  <c r="AD27" i="8"/>
  <c r="AC8" i="8"/>
  <c r="AD28" i="8"/>
  <c r="AC9" i="8"/>
  <c r="AD18" i="8"/>
  <c r="AC20" i="8"/>
  <c r="AD24" i="8"/>
  <c r="AC21" i="8"/>
  <c r="AC32" i="8"/>
  <c r="AC23" i="8"/>
  <c r="AC16" i="8"/>
  <c r="AC11" i="8"/>
  <c r="AC25" i="8"/>
  <c r="AC17" i="7"/>
  <c r="AD14" i="7"/>
  <c r="AD24" i="7"/>
  <c r="AC7" i="7"/>
  <c r="AD25" i="7"/>
  <c r="AC9" i="7"/>
  <c r="AD20" i="7"/>
  <c r="AC15" i="7"/>
  <c r="AD18" i="7"/>
  <c r="AC30" i="7"/>
  <c r="AC12" i="7"/>
  <c r="AD22" i="7"/>
  <c r="AD7" i="7"/>
  <c r="AC8" i="7"/>
  <c r="AD9" i="7"/>
  <c r="AC28" i="7"/>
  <c r="AD15" i="7"/>
  <c r="AC21" i="7"/>
  <c r="AC16" i="7"/>
  <c r="AD12" i="7"/>
  <c r="AC10" i="7"/>
  <c r="AD31" i="7"/>
  <c r="AD13" i="7"/>
  <c r="AC23" i="7"/>
  <c r="AD8" i="7"/>
  <c r="AC11" i="7"/>
  <c r="AD28" i="7"/>
  <c r="AC26" i="7"/>
  <c r="AC27" i="7"/>
  <c r="AC18" i="7"/>
  <c r="AC29" i="7"/>
  <c r="AD30" i="7"/>
  <c r="AD21" i="7"/>
  <c r="AD16" i="7"/>
  <c r="AD19" i="7"/>
  <c r="AC31" i="7"/>
  <c r="AC14" i="7"/>
  <c r="AC13" i="7"/>
  <c r="AD8" i="1"/>
  <c r="AC8" i="1"/>
  <c r="AE21" i="1"/>
  <c r="AA20" i="1"/>
  <c r="Z20" i="1"/>
  <c r="W13" i="1"/>
  <c r="X13" i="1"/>
  <c r="AA13" i="1"/>
  <c r="Z13" i="1"/>
  <c r="Y13" i="1"/>
  <c r="W12" i="1"/>
  <c r="AC13" i="1" l="1"/>
  <c r="AD13" i="1"/>
  <c r="Y21" i="1" l="1"/>
  <c r="Y20" i="1"/>
  <c r="W21" i="1"/>
  <c r="W20" i="1"/>
  <c r="AD20" i="1" l="1"/>
  <c r="AC20" i="1"/>
  <c r="AB70" i="8" l="1"/>
  <c r="AA70" i="8"/>
  <c r="Z70" i="8"/>
  <c r="Y70" i="8"/>
  <c r="I38" i="8"/>
  <c r="AB35" i="8"/>
  <c r="AA35" i="8"/>
  <c r="Z35" i="8"/>
  <c r="Y35" i="8"/>
  <c r="X35" i="8"/>
  <c r="W35" i="8"/>
  <c r="P35" i="8"/>
  <c r="O35" i="8"/>
  <c r="AB35" i="1"/>
  <c r="Y24" i="1"/>
  <c r="Z24" i="1"/>
  <c r="AA24" i="1"/>
  <c r="AB24" i="1"/>
  <c r="AC70" i="8" l="1"/>
  <c r="AC24" i="1"/>
  <c r="AD35" i="8"/>
  <c r="AD24" i="1"/>
  <c r="AD70" i="8"/>
  <c r="AC35" i="8"/>
  <c r="Z35" i="7" l="1"/>
  <c r="AA35" i="7"/>
  <c r="AB35" i="7"/>
  <c r="Z36" i="7"/>
  <c r="AA36" i="7"/>
  <c r="AB36" i="7"/>
  <c r="Z37" i="7"/>
  <c r="AA37" i="7"/>
  <c r="AB37" i="7"/>
  <c r="Y35" i="7"/>
  <c r="Y36" i="7"/>
  <c r="Y37" i="7"/>
  <c r="W35" i="7"/>
  <c r="X35" i="7"/>
  <c r="W36" i="7"/>
  <c r="X36" i="7"/>
  <c r="W37" i="7"/>
  <c r="X37" i="7"/>
  <c r="W24" i="1"/>
  <c r="X24" i="1"/>
  <c r="AB71" i="7"/>
  <c r="AA71" i="7"/>
  <c r="Z71" i="7"/>
  <c r="Y71" i="7"/>
  <c r="I39" i="7"/>
  <c r="AB31" i="1"/>
  <c r="AA31" i="1"/>
  <c r="Z31" i="1"/>
  <c r="Y31" i="1"/>
  <c r="X31" i="1"/>
  <c r="W31" i="1"/>
  <c r="AD71" i="7" l="1"/>
  <c r="AC35" i="7"/>
  <c r="AD37" i="7"/>
  <c r="AC36" i="7"/>
  <c r="AC37" i="7"/>
  <c r="AD36" i="7"/>
  <c r="AD35" i="7"/>
  <c r="AC71" i="7"/>
  <c r="AD31" i="1"/>
  <c r="AC31" i="1"/>
  <c r="Z35" i="1"/>
  <c r="W35" i="1" l="1"/>
  <c r="X35" i="1"/>
  <c r="Y35" i="1"/>
  <c r="AB25" i="1"/>
  <c r="AA25" i="1"/>
  <c r="Z25" i="1"/>
  <c r="Y25" i="1"/>
  <c r="X25" i="1"/>
  <c r="W25" i="1"/>
  <c r="AC21" i="1"/>
  <c r="AB21" i="1"/>
  <c r="AA21" i="1"/>
  <c r="Z21" i="1"/>
  <c r="AA19" i="1"/>
  <c r="Z19" i="1"/>
  <c r="Y19" i="1"/>
  <c r="X19" i="1"/>
  <c r="AB18" i="1"/>
  <c r="AA18" i="1"/>
  <c r="Z18" i="1"/>
  <c r="Y18" i="1"/>
  <c r="X18" i="1"/>
  <c r="AB16" i="1"/>
  <c r="AA16" i="1"/>
  <c r="Z16" i="1"/>
  <c r="Y16" i="1"/>
  <c r="X16" i="1"/>
  <c r="W19" i="1"/>
  <c r="W18" i="1"/>
  <c r="W16" i="1"/>
  <c r="AD25" i="1" l="1"/>
  <c r="AD19" i="1"/>
  <c r="AD18" i="1"/>
  <c r="AD16" i="1"/>
  <c r="AC25" i="1"/>
  <c r="AD21" i="1"/>
  <c r="AC19" i="1"/>
  <c r="AC18" i="1"/>
  <c r="AC16" i="1"/>
  <c r="AB40" i="1" l="1"/>
  <c r="AA40" i="1"/>
  <c r="Z40" i="1"/>
  <c r="Y40" i="1"/>
  <c r="X40" i="1"/>
  <c r="W40" i="1"/>
  <c r="AB39" i="1"/>
  <c r="AA39" i="1"/>
  <c r="Z39" i="1"/>
  <c r="Y39" i="1"/>
  <c r="X39" i="1"/>
  <c r="W39" i="1"/>
  <c r="AA35" i="1"/>
  <c r="AB11" i="1"/>
  <c r="AA11" i="1"/>
  <c r="Z11" i="1"/>
  <c r="Y11" i="1"/>
  <c r="AB10" i="1"/>
  <c r="AA10" i="1"/>
  <c r="Z10" i="1"/>
  <c r="Y10" i="1"/>
  <c r="AB9" i="1"/>
  <c r="AA9" i="1"/>
  <c r="Z9" i="1"/>
  <c r="Y9" i="1"/>
  <c r="X11" i="1"/>
  <c r="W11" i="1"/>
  <c r="X10" i="1"/>
  <c r="W10" i="1"/>
  <c r="X9" i="1"/>
  <c r="W9" i="1"/>
  <c r="AC35" i="1" l="1"/>
  <c r="AD35" i="1"/>
  <c r="AD39" i="1"/>
  <c r="AD11" i="1"/>
  <c r="AD40" i="1"/>
  <c r="AC40" i="1"/>
  <c r="AC39" i="1"/>
  <c r="AC10" i="1"/>
  <c r="AC9" i="1"/>
  <c r="AC11" i="1"/>
  <c r="AD10" i="1"/>
  <c r="AD9" i="1"/>
  <c r="AB23" i="1" l="1"/>
  <c r="AA23" i="1"/>
  <c r="Z23" i="1"/>
  <c r="Y23" i="1"/>
  <c r="X23" i="1"/>
  <c r="W23" i="1"/>
  <c r="AB22" i="1"/>
  <c r="AA22" i="1"/>
  <c r="Z22" i="1"/>
  <c r="Y22" i="1"/>
  <c r="X22" i="1"/>
  <c r="W22" i="1"/>
  <c r="AB74" i="1"/>
  <c r="AA74" i="1"/>
  <c r="Z74" i="1"/>
  <c r="Y74" i="1"/>
  <c r="AB38" i="1"/>
  <c r="AA38" i="1"/>
  <c r="Z38" i="1"/>
  <c r="Y38" i="1"/>
  <c r="AB37" i="1"/>
  <c r="AA37" i="1"/>
  <c r="Z37" i="1"/>
  <c r="Y37" i="1"/>
  <c r="AB36" i="1"/>
  <c r="AA36" i="1"/>
  <c r="Z36" i="1"/>
  <c r="Y36" i="1"/>
  <c r="AB34" i="1"/>
  <c r="AA34" i="1"/>
  <c r="Z34" i="1"/>
  <c r="Y34" i="1"/>
  <c r="AB32" i="1"/>
  <c r="AA32" i="1"/>
  <c r="Z32" i="1"/>
  <c r="Y32" i="1"/>
  <c r="AB30" i="1"/>
  <c r="AA30" i="1"/>
  <c r="Z30" i="1"/>
  <c r="Y30" i="1"/>
  <c r="AB29" i="1"/>
  <c r="AA29" i="1"/>
  <c r="Z29" i="1"/>
  <c r="Y29" i="1"/>
  <c r="AB28" i="1"/>
  <c r="AA28" i="1"/>
  <c r="Z28" i="1"/>
  <c r="Y28" i="1"/>
  <c r="AB27" i="1"/>
  <c r="AA27" i="1"/>
  <c r="Z27" i="1"/>
  <c r="Y27" i="1"/>
  <c r="AB26" i="1"/>
  <c r="AA26" i="1"/>
  <c r="Z26" i="1"/>
  <c r="Y26" i="1"/>
  <c r="AB15" i="1"/>
  <c r="AA15" i="1"/>
  <c r="Z15" i="1"/>
  <c r="Y15" i="1"/>
  <c r="AB12" i="1"/>
  <c r="AA12" i="1"/>
  <c r="Z12" i="1"/>
  <c r="Y12" i="1"/>
  <c r="AB7" i="1"/>
  <c r="AA7" i="1"/>
  <c r="Z7" i="1"/>
  <c r="Y7" i="1"/>
  <c r="X12" i="1"/>
  <c r="X38" i="1"/>
  <c r="W38" i="1"/>
  <c r="X37" i="1"/>
  <c r="W37" i="1"/>
  <c r="X36" i="1"/>
  <c r="W36" i="1"/>
  <c r="X34" i="1"/>
  <c r="W34" i="1"/>
  <c r="X32" i="1"/>
  <c r="W32" i="1"/>
  <c r="X30" i="1"/>
  <c r="W30" i="1"/>
  <c r="X29" i="1"/>
  <c r="W29" i="1"/>
  <c r="X28" i="1"/>
  <c r="W28" i="1"/>
  <c r="X27" i="1"/>
  <c r="W27" i="1"/>
  <c r="X26" i="1"/>
  <c r="W26" i="1"/>
  <c r="X15" i="1"/>
  <c r="W15" i="1"/>
  <c r="X7" i="1"/>
  <c r="AD74" i="1" l="1"/>
  <c r="AC23" i="1"/>
  <c r="AC22" i="1"/>
  <c r="AC30" i="1"/>
  <c r="AC74" i="1"/>
  <c r="AD29" i="1"/>
  <c r="AD27" i="1"/>
  <c r="AD34" i="1"/>
  <c r="AC7" i="1"/>
  <c r="AD32" i="1"/>
  <c r="AD38" i="1"/>
  <c r="AC34" i="1"/>
  <c r="AD28" i="1"/>
  <c r="AD30" i="1"/>
  <c r="AC27" i="1"/>
  <c r="AD26" i="1"/>
  <c r="AD36" i="1"/>
  <c r="AD37" i="1"/>
  <c r="AC37" i="1"/>
  <c r="AD22" i="1"/>
  <c r="AD23" i="1"/>
  <c r="AD12" i="1"/>
  <c r="AD15" i="1"/>
  <c r="AC15" i="1"/>
  <c r="AC36" i="1"/>
  <c r="AC28" i="1"/>
  <c r="AC12" i="1"/>
  <c r="AD7" i="1"/>
  <c r="AC32" i="1"/>
  <c r="AC38" i="1"/>
  <c r="AC26" i="1"/>
  <c r="AC29" i="1"/>
</calcChain>
</file>

<file path=xl/sharedStrings.xml><?xml version="1.0" encoding="utf-8"?>
<sst xmlns="http://schemas.openxmlformats.org/spreadsheetml/2006/main" count="304" uniqueCount="113">
  <si>
    <t>Tournament Date:</t>
  </si>
  <si>
    <t>Location:</t>
  </si>
  <si>
    <t>Sorted by:</t>
  </si>
  <si>
    <t>Class (D)</t>
  </si>
  <si>
    <t>Alph.(C&amp;B)</t>
  </si>
  <si>
    <t>Division H</t>
  </si>
  <si>
    <t>Forms N</t>
  </si>
  <si>
    <t>OverAll P</t>
  </si>
  <si>
    <t>Check In</t>
  </si>
  <si>
    <t>Forms</t>
  </si>
  <si>
    <t>Sparring</t>
  </si>
  <si>
    <t>Tourn. Forms &amp; Sparring Combined</t>
  </si>
  <si>
    <t>Competitor</t>
  </si>
  <si>
    <t>Class</t>
  </si>
  <si>
    <t>Gender</t>
  </si>
  <si>
    <t>Rank</t>
  </si>
  <si>
    <t>Age</t>
  </si>
  <si>
    <t>Division</t>
  </si>
  <si>
    <t># of Tourn.</t>
  </si>
  <si>
    <t>Oct.</t>
  </si>
  <si>
    <t>Feb.</t>
  </si>
  <si>
    <t>Apr.</t>
  </si>
  <si>
    <t>June</t>
  </si>
  <si>
    <t>Forms Total</t>
  </si>
  <si>
    <t>Best 3 Forms Total</t>
  </si>
  <si>
    <t>Forms Average</t>
  </si>
  <si>
    <t>Higest Forms Score</t>
  </si>
  <si>
    <t>Spar Total</t>
  </si>
  <si>
    <t>Best 3 Spar Total</t>
  </si>
  <si>
    <t>Total Score</t>
  </si>
  <si>
    <t>Best 3 Tourn. Total</t>
  </si>
  <si>
    <t>Place Order Best 3 Tourn.</t>
  </si>
  <si>
    <t>First Name</t>
  </si>
  <si>
    <t>Last Name</t>
  </si>
  <si>
    <t>Leah</t>
  </si>
  <si>
    <t>Burr</t>
  </si>
  <si>
    <t>Grant</t>
  </si>
  <si>
    <t>F</t>
  </si>
  <si>
    <t>8th</t>
  </si>
  <si>
    <t>M</t>
  </si>
  <si>
    <t>4th</t>
  </si>
  <si>
    <t>Zeinab</t>
  </si>
  <si>
    <t>Hallal</t>
  </si>
  <si>
    <t>5th</t>
  </si>
  <si>
    <t>6th</t>
  </si>
  <si>
    <t>3rd</t>
  </si>
  <si>
    <t>Dominic</t>
  </si>
  <si>
    <t>Buzzelli</t>
  </si>
  <si>
    <t>Plymouth</t>
  </si>
  <si>
    <t>Viviana</t>
  </si>
  <si>
    <t>7th</t>
  </si>
  <si>
    <t>9th</t>
  </si>
  <si>
    <t>Ryan</t>
  </si>
  <si>
    <t>Nelson</t>
  </si>
  <si>
    <t>Van Buren</t>
  </si>
  <si>
    <t>Lexi</t>
  </si>
  <si>
    <t>Plaster</t>
  </si>
  <si>
    <t>Cheyenne</t>
  </si>
  <si>
    <t>Phoebe</t>
  </si>
  <si>
    <t>Adler</t>
  </si>
  <si>
    <t>Minnie</t>
  </si>
  <si>
    <t>2nd</t>
  </si>
  <si>
    <t>Whitt</t>
  </si>
  <si>
    <t>Oct.'14</t>
  </si>
  <si>
    <t>Feb.'15</t>
  </si>
  <si>
    <t>Apr.'15</t>
  </si>
  <si>
    <t>June'15</t>
  </si>
  <si>
    <t>Tyler</t>
  </si>
  <si>
    <t>Bartimore</t>
  </si>
  <si>
    <t>Derrick</t>
  </si>
  <si>
    <t>Lotharp</t>
  </si>
  <si>
    <t>Kira</t>
  </si>
  <si>
    <t>1st Place</t>
  </si>
  <si>
    <t>2nd Place</t>
  </si>
  <si>
    <t>1 R Up</t>
  </si>
  <si>
    <t>2 R Up</t>
  </si>
  <si>
    <t>3 R Up</t>
  </si>
  <si>
    <t>4 R Up</t>
  </si>
  <si>
    <t>5 R Up</t>
  </si>
  <si>
    <t>6 R Up</t>
  </si>
  <si>
    <t>7 R Up</t>
  </si>
  <si>
    <t>8 R Up</t>
  </si>
  <si>
    <t>3rd Place</t>
  </si>
  <si>
    <t>Jaylen</t>
  </si>
  <si>
    <t>Jackson</t>
  </si>
  <si>
    <t>Jason</t>
  </si>
  <si>
    <t>Weatherspoon</t>
  </si>
  <si>
    <t>Gr. Champ</t>
  </si>
  <si>
    <t>Birthdate</t>
  </si>
  <si>
    <t>Peter</t>
  </si>
  <si>
    <t>Pitzen</t>
  </si>
  <si>
    <t>10th</t>
  </si>
  <si>
    <t>Trinity</t>
  </si>
  <si>
    <t>Audree</t>
  </si>
  <si>
    <t>Djurasaj</t>
  </si>
  <si>
    <t>Tiye</t>
  </si>
  <si>
    <t>Gee</t>
  </si>
  <si>
    <t>Sarah</t>
  </si>
  <si>
    <t>Jordan</t>
  </si>
  <si>
    <t>Peoples</t>
  </si>
  <si>
    <t>Michael</t>
  </si>
  <si>
    <t>Rose</t>
  </si>
  <si>
    <t>1st</t>
  </si>
  <si>
    <t>Tina</t>
  </si>
  <si>
    <t>Shumaker</t>
  </si>
  <si>
    <t>Tori</t>
  </si>
  <si>
    <t>Andrea</t>
  </si>
  <si>
    <t>Kyle</t>
  </si>
  <si>
    <t>Wieschowski</t>
  </si>
  <si>
    <t>Oct.'17</t>
  </si>
  <si>
    <t>Feb.'17</t>
  </si>
  <si>
    <t>Apr.'17</t>
  </si>
  <si>
    <t>June'17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</si>
</sst>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&quot; &quot;d&quot;, &quot;yyyy;@"/>
    <numFmt numFmtId="165" formatCode="0.0"/>
    <numFmt numFmtId="166" formatCode="yyyy\-mm\-dd;@"/>
  </numFmts>
  <fonts count="5">
    <font>
      <sz val="11"/>
      <color rgb="FF000000"/>
      <name val="Arial"/>
      <family val="2"/>
    </font>
    <font>
      <sz val="12"/>
      <color rgb="FF000000"/>
      <name val="Arial1"/>
    </font>
    <font>
      <b/>
      <sz val="12"/>
      <color rgb="FF000000"/>
      <name val="Arial1"/>
    </font>
    <font>
      <sz val="12"/>
      <color theme="1"/>
      <name val="Arial1"/>
    </font>
    <font>
      <sz val="12"/>
      <color theme="0"/>
      <name val="Arial1"/>
    </font>
  </fonts>
  <fills count="2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DDEBF7"/>
      </patternFill>
    </fill>
    <fill>
      <patternFill patternType="solid">
        <fgColor rgb="FFDDEBF7"/>
        <bgColor rgb="FFDDEBF7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4C6E7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rgb="FFA9D08E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DEBF7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8168889431442"/>
        <bgColor rgb="FFB4C6E7"/>
      </patternFill>
    </fill>
    <fill>
      <patternFill patternType="solid">
        <fgColor theme="4" tint="0.79998168889431442"/>
        <bgColor rgb="FFEDEDE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E69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6">
    <border>
      <left/>
      <right/>
      <top/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1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left"/>
    </xf>
    <xf numFmtId="0" fontId="2" fillId="3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2" fontId="2" fillId="2" borderId="12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left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13" xfId="0" applyFont="1" applyFill="1" applyBorder="1" applyAlignment="1">
      <alignment horizontal="right"/>
    </xf>
    <xf numFmtId="0" fontId="1" fillId="0" borderId="21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1" fillId="4" borderId="28" xfId="0" applyFont="1" applyFill="1" applyBorder="1" applyAlignment="1">
      <alignment horizontal="right"/>
    </xf>
    <xf numFmtId="0" fontId="1" fillId="0" borderId="28" xfId="0" applyFont="1" applyFill="1" applyBorder="1" applyAlignment="1">
      <alignment horizontal="left"/>
    </xf>
    <xf numFmtId="0" fontId="1" fillId="0" borderId="29" xfId="0" applyFont="1" applyFill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1" fillId="6" borderId="24" xfId="0" applyFont="1" applyFill="1" applyBorder="1" applyAlignment="1">
      <alignment horizontal="right"/>
    </xf>
    <xf numFmtId="0" fontId="1" fillId="7" borderId="15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left"/>
    </xf>
    <xf numFmtId="0" fontId="1" fillId="0" borderId="34" xfId="0" applyFont="1" applyFill="1" applyBorder="1" applyAlignment="1">
      <alignment horizontal="left"/>
    </xf>
    <xf numFmtId="0" fontId="1" fillId="0" borderId="35" xfId="0" applyFont="1" applyFill="1" applyBorder="1" applyAlignment="1">
      <alignment horizontal="center"/>
    </xf>
    <xf numFmtId="0" fontId="1" fillId="0" borderId="36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left"/>
    </xf>
    <xf numFmtId="0" fontId="1" fillId="0" borderId="39" xfId="0" applyFont="1" applyFill="1" applyBorder="1" applyAlignment="1">
      <alignment horizontal="left"/>
    </xf>
    <xf numFmtId="0" fontId="1" fillId="0" borderId="30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left"/>
    </xf>
    <xf numFmtId="0" fontId="1" fillId="0" borderId="41" xfId="0" applyFont="1" applyFill="1" applyBorder="1" applyAlignment="1">
      <alignment horizontal="center"/>
    </xf>
    <xf numFmtId="0" fontId="1" fillId="0" borderId="42" xfId="0" applyFont="1" applyFill="1" applyBorder="1" applyAlignment="1">
      <alignment horizontal="center"/>
    </xf>
    <xf numFmtId="0" fontId="1" fillId="8" borderId="26" xfId="0" applyFont="1" applyFill="1" applyBorder="1" applyAlignment="1">
      <alignment horizontal="center"/>
    </xf>
    <xf numFmtId="0" fontId="1" fillId="0" borderId="43" xfId="0" applyFont="1" applyFill="1" applyBorder="1" applyAlignment="1">
      <alignment horizontal="left"/>
    </xf>
    <xf numFmtId="0" fontId="1" fillId="0" borderId="44" xfId="0" applyFont="1" applyFill="1" applyBorder="1" applyAlignment="1">
      <alignment horizontal="center"/>
    </xf>
    <xf numFmtId="0" fontId="1" fillId="0" borderId="45" xfId="0" applyFont="1" applyFill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8" borderId="45" xfId="0" applyFont="1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9" borderId="26" xfId="0" applyFill="1" applyBorder="1" applyAlignment="1">
      <alignment horizontal="center"/>
    </xf>
    <xf numFmtId="0" fontId="0" fillId="9" borderId="24" xfId="0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1" fillId="5" borderId="13" xfId="0" applyFont="1" applyFill="1" applyBorder="1" applyAlignment="1">
      <alignment horizontal="right"/>
    </xf>
    <xf numFmtId="0" fontId="1" fillId="0" borderId="37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1" fillId="11" borderId="13" xfId="0" applyFont="1" applyFill="1" applyBorder="1" applyAlignment="1">
      <alignment horizontal="left"/>
    </xf>
    <xf numFmtId="0" fontId="1" fillId="11" borderId="15" xfId="0" applyFont="1" applyFill="1" applyBorder="1" applyAlignment="1">
      <alignment horizontal="center"/>
    </xf>
    <xf numFmtId="0" fontId="0" fillId="11" borderId="23" xfId="0" applyFill="1" applyBorder="1" applyAlignment="1">
      <alignment horizontal="center"/>
    </xf>
    <xf numFmtId="0" fontId="0" fillId="11" borderId="25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1" borderId="19" xfId="0" applyFill="1" applyBorder="1" applyAlignment="1">
      <alignment horizontal="center"/>
    </xf>
    <xf numFmtId="0" fontId="0" fillId="11" borderId="20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12" borderId="20" xfId="0" applyFill="1" applyBorder="1" applyAlignment="1">
      <alignment horizontal="center"/>
    </xf>
    <xf numFmtId="0" fontId="1" fillId="0" borderId="49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left"/>
    </xf>
    <xf numFmtId="0" fontId="1" fillId="9" borderId="15" xfId="0" applyFont="1" applyFill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0" fontId="1" fillId="11" borderId="16" xfId="0" applyFont="1" applyFill="1" applyBorder="1" applyAlignment="1">
      <alignment horizontal="center"/>
    </xf>
    <xf numFmtId="0" fontId="0" fillId="11" borderId="26" xfId="0" applyFill="1" applyBorder="1" applyAlignment="1">
      <alignment horizontal="center"/>
    </xf>
    <xf numFmtId="0" fontId="0" fillId="11" borderId="27" xfId="0" applyFill="1" applyBorder="1" applyAlignment="1">
      <alignment horizontal="center"/>
    </xf>
    <xf numFmtId="0" fontId="0" fillId="11" borderId="0" xfId="0" applyFill="1"/>
    <xf numFmtId="165" fontId="1" fillId="11" borderId="24" xfId="0" applyNumberFormat="1" applyFont="1" applyFill="1" applyBorder="1" applyAlignment="1">
      <alignment horizontal="center"/>
    </xf>
    <xf numFmtId="0" fontId="1" fillId="14" borderId="13" xfId="0" applyFont="1" applyFill="1" applyBorder="1" applyAlignment="1">
      <alignment horizontal="right"/>
    </xf>
    <xf numFmtId="0" fontId="1" fillId="15" borderId="13" xfId="0" applyFont="1" applyFill="1" applyBorder="1" applyAlignment="1">
      <alignment horizontal="right"/>
    </xf>
    <xf numFmtId="0" fontId="1" fillId="16" borderId="13" xfId="0" applyFont="1" applyFill="1" applyBorder="1" applyAlignment="1">
      <alignment horizontal="right"/>
    </xf>
    <xf numFmtId="0" fontId="1" fillId="17" borderId="13" xfId="0" applyFont="1" applyFill="1" applyBorder="1" applyAlignment="1">
      <alignment horizontal="right"/>
    </xf>
    <xf numFmtId="0" fontId="1" fillId="18" borderId="13" xfId="0" applyFont="1" applyFill="1" applyBorder="1" applyAlignment="1">
      <alignment horizontal="right"/>
    </xf>
    <xf numFmtId="0" fontId="1" fillId="15" borderId="24" xfId="0" applyFont="1" applyFill="1" applyBorder="1" applyAlignment="1">
      <alignment horizontal="right"/>
    </xf>
    <xf numFmtId="0" fontId="1" fillId="15" borderId="33" xfId="0" applyFont="1" applyFill="1" applyBorder="1" applyAlignment="1">
      <alignment horizontal="right"/>
    </xf>
    <xf numFmtId="0" fontId="1" fillId="15" borderId="38" xfId="0" applyFont="1" applyFill="1" applyBorder="1" applyAlignment="1">
      <alignment horizontal="right"/>
    </xf>
    <xf numFmtId="0" fontId="1" fillId="15" borderId="48" xfId="0" applyFont="1" applyFill="1" applyBorder="1" applyAlignment="1">
      <alignment horizontal="right"/>
    </xf>
    <xf numFmtId="0" fontId="1" fillId="12" borderId="30" xfId="0" applyFont="1" applyFill="1" applyBorder="1" applyAlignment="1">
      <alignment horizontal="center"/>
    </xf>
    <xf numFmtId="0" fontId="1" fillId="16" borderId="48" xfId="0" applyFont="1" applyFill="1" applyBorder="1" applyAlignment="1">
      <alignment horizontal="right"/>
    </xf>
    <xf numFmtId="0" fontId="1" fillId="9" borderId="21" xfId="0" applyFont="1" applyFill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0" fontId="3" fillId="8" borderId="45" xfId="0" applyFont="1" applyFill="1" applyBorder="1" applyAlignment="1">
      <alignment horizontal="center"/>
    </xf>
    <xf numFmtId="0" fontId="1" fillId="14" borderId="38" xfId="0" applyFont="1" applyFill="1" applyBorder="1" applyAlignment="1">
      <alignment horizontal="right"/>
    </xf>
    <xf numFmtId="0" fontId="0" fillId="19" borderId="24" xfId="0" applyFill="1" applyBorder="1" applyAlignment="1">
      <alignment horizontal="center"/>
    </xf>
    <xf numFmtId="0" fontId="0" fillId="19" borderId="23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26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27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0" fillId="19" borderId="27" xfId="0" applyFill="1" applyBorder="1" applyAlignment="1">
      <alignment horizontal="center"/>
    </xf>
    <xf numFmtId="0" fontId="0" fillId="19" borderId="25" xfId="0" applyFill="1" applyBorder="1" applyAlignment="1">
      <alignment horizontal="center"/>
    </xf>
    <xf numFmtId="0" fontId="0" fillId="19" borderId="19" xfId="0" applyFill="1" applyBorder="1" applyAlignment="1">
      <alignment horizontal="center"/>
    </xf>
    <xf numFmtId="0" fontId="0" fillId="20" borderId="20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8" borderId="47" xfId="0" applyFill="1" applyBorder="1" applyAlignment="1">
      <alignment horizontal="center"/>
    </xf>
    <xf numFmtId="0" fontId="0" fillId="8" borderId="33" xfId="0" applyFill="1" applyBorder="1" applyAlignment="1">
      <alignment horizontal="center"/>
    </xf>
    <xf numFmtId="0" fontId="1" fillId="0" borderId="52" xfId="0" applyFont="1" applyFill="1" applyBorder="1" applyAlignment="1">
      <alignment horizontal="left"/>
    </xf>
    <xf numFmtId="0" fontId="0" fillId="0" borderId="53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11" borderId="33" xfId="0" applyFill="1" applyBorder="1" applyAlignment="1">
      <alignment horizontal="center"/>
    </xf>
    <xf numFmtId="0" fontId="1" fillId="6" borderId="55" xfId="0" applyFont="1" applyFill="1" applyBorder="1" applyAlignment="1">
      <alignment horizontal="right"/>
    </xf>
    <xf numFmtId="14" fontId="1" fillId="0" borderId="0" xfId="0" applyNumberFormat="1" applyFont="1" applyFill="1" applyBorder="1" applyAlignment="1">
      <alignment horizontal="center"/>
    </xf>
    <xf numFmtId="14" fontId="1" fillId="0" borderId="59" xfId="0" applyNumberFormat="1" applyFont="1" applyFill="1" applyBorder="1" applyAlignment="1">
      <alignment horizontal="center"/>
    </xf>
    <xf numFmtId="0" fontId="1" fillId="0" borderId="41" xfId="0" applyFont="1" applyFill="1" applyBorder="1" applyAlignment="1">
      <alignment horizontal="left"/>
    </xf>
    <xf numFmtId="0" fontId="1" fillId="0" borderId="41" xfId="0" applyFont="1" applyBorder="1" applyAlignment="1">
      <alignment horizontal="center"/>
    </xf>
    <xf numFmtId="0" fontId="1" fillId="0" borderId="59" xfId="0" applyFont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0" borderId="59" xfId="0" applyFont="1" applyFill="1" applyBorder="1" applyAlignment="1">
      <alignment horizontal="center"/>
    </xf>
    <xf numFmtId="0" fontId="1" fillId="15" borderId="55" xfId="0" applyFont="1" applyFill="1" applyBorder="1" applyAlignment="1">
      <alignment horizontal="right"/>
    </xf>
    <xf numFmtId="0" fontId="1" fillId="8" borderId="41" xfId="0" applyFont="1" applyFill="1" applyBorder="1" applyAlignment="1">
      <alignment horizontal="left"/>
    </xf>
    <xf numFmtId="0" fontId="1" fillId="6" borderId="0" xfId="0" applyFont="1" applyFill="1" applyBorder="1" applyAlignment="1">
      <alignment horizontal="right"/>
    </xf>
    <xf numFmtId="0" fontId="1" fillId="0" borderId="58" xfId="0" applyFont="1" applyFill="1" applyBorder="1" applyAlignment="1">
      <alignment horizontal="center"/>
    </xf>
    <xf numFmtId="166" fontId="1" fillId="21" borderId="0" xfId="0" applyNumberFormat="1" applyFont="1" applyFill="1" applyAlignment="1">
      <alignment horizontal="left"/>
    </xf>
    <xf numFmtId="165" fontId="1" fillId="0" borderId="61" xfId="0" applyNumberFormat="1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62" xfId="0" applyBorder="1" applyAlignment="1">
      <alignment horizontal="center"/>
    </xf>
    <xf numFmtId="165" fontId="1" fillId="0" borderId="25" xfId="0" applyNumberFormat="1" applyFont="1" applyFill="1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6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left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left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" fillId="0" borderId="29" xfId="0" applyFont="1" applyFill="1" applyBorder="1" applyAlignment="1">
      <alignment horizontal="center"/>
    </xf>
    <xf numFmtId="0" fontId="1" fillId="0" borderId="41" xfId="0" applyFont="1" applyFill="1" applyBorder="1" applyAlignment="1">
      <alignment horizontal="center"/>
    </xf>
    <xf numFmtId="0" fontId="1" fillId="0" borderId="44" xfId="0" applyFont="1" applyFill="1" applyBorder="1" applyAlignment="1">
      <alignment horizontal="center"/>
    </xf>
    <xf numFmtId="0" fontId="1" fillId="0" borderId="43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center" vertical="center" wrapText="1"/>
    </xf>
    <xf numFmtId="0" fontId="1" fillId="0" borderId="59" xfId="0" applyFont="1" applyFill="1" applyBorder="1" applyAlignment="1">
      <alignment horizontal="center"/>
    </xf>
    <xf numFmtId="0" fontId="1" fillId="6" borderId="55" xfId="0" applyFont="1" applyFill="1" applyBorder="1" applyAlignment="1">
      <alignment horizontal="right"/>
    </xf>
    <xf numFmtId="0" fontId="2" fillId="2" borderId="11" xfId="0" applyFont="1" applyFill="1" applyBorder="1" applyAlignment="1">
      <alignment horizontal="center" vertical="center" wrapText="1"/>
    </xf>
    <xf numFmtId="2" fontId="2" fillId="2" borderId="12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0" borderId="41" xfId="0" applyFont="1" applyFill="1" applyBorder="1" applyAlignment="1">
      <alignment horizontal="left"/>
    </xf>
    <xf numFmtId="0" fontId="1" fillId="0" borderId="57" xfId="0" applyFont="1" applyFill="1" applyBorder="1" applyAlignment="1">
      <alignment horizontal="center"/>
    </xf>
    <xf numFmtId="0" fontId="1" fillId="0" borderId="56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right"/>
    </xf>
    <xf numFmtId="0" fontId="1" fillId="0" borderId="58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right"/>
    </xf>
    <xf numFmtId="0" fontId="1" fillId="0" borderId="28" xfId="0" applyFont="1" applyFill="1" applyBorder="1" applyAlignment="1">
      <alignment horizontal="left"/>
    </xf>
    <xf numFmtId="0" fontId="1" fillId="0" borderId="21" xfId="0" applyFont="1" applyBorder="1" applyAlignment="1">
      <alignment horizontal="center"/>
    </xf>
    <xf numFmtId="0" fontId="1" fillId="6" borderId="60" xfId="0" applyFont="1" applyFill="1" applyBorder="1" applyAlignment="1">
      <alignment horizontal="right"/>
    </xf>
    <xf numFmtId="14" fontId="1" fillId="0" borderId="59" xfId="0" applyNumberFormat="1" applyFont="1" applyFill="1" applyBorder="1" applyAlignment="1">
      <alignment horizontal="center"/>
    </xf>
    <xf numFmtId="14" fontId="1" fillId="0" borderId="56" xfId="0" applyNumberFormat="1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14" fontId="1" fillId="0" borderId="58" xfId="0" applyNumberFormat="1" applyFont="1" applyFill="1" applyBorder="1" applyAlignment="1">
      <alignment horizontal="center"/>
    </xf>
    <xf numFmtId="166" fontId="1" fillId="21" borderId="0" xfId="0" applyNumberFormat="1" applyFont="1" applyFill="1" applyAlignment="1">
      <alignment horizontal="left"/>
    </xf>
    <xf numFmtId="0" fontId="1" fillId="0" borderId="52" xfId="0" applyFont="1" applyFill="1" applyBorder="1" applyAlignment="1">
      <alignment horizontal="left"/>
    </xf>
    <xf numFmtId="0" fontId="1" fillId="15" borderId="55" xfId="0" applyFont="1" applyFill="1" applyBorder="1" applyAlignment="1">
      <alignment horizontal="right"/>
    </xf>
    <xf numFmtId="0" fontId="1" fillId="8" borderId="13" xfId="0" applyFont="1" applyFill="1" applyBorder="1" applyAlignment="1">
      <alignment horizontal="left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15" borderId="24" xfId="0" applyFont="1" applyFill="1" applyBorder="1" applyAlignment="1">
      <alignment horizontal="right"/>
    </xf>
    <xf numFmtId="0" fontId="1" fillId="13" borderId="24" xfId="0" applyFont="1" applyFill="1" applyBorder="1" applyAlignment="1">
      <alignment horizontal="right"/>
    </xf>
    <xf numFmtId="0" fontId="1" fillId="11" borderId="41" xfId="0" applyFont="1" applyFill="1" applyBorder="1" applyAlignment="1">
      <alignment horizontal="left"/>
    </xf>
    <xf numFmtId="0" fontId="4" fillId="19" borderId="59" xfId="0" applyFont="1" applyFill="1" applyBorder="1" applyAlignment="1">
      <alignment horizontal="center"/>
    </xf>
    <xf numFmtId="14" fontId="1" fillId="0" borderId="15" xfId="0" applyNumberFormat="1" applyFont="1" applyFill="1" applyBorder="1" applyAlignment="1">
      <alignment horizontal="center"/>
    </xf>
    <xf numFmtId="0" fontId="1" fillId="8" borderId="21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11" borderId="23" xfId="0" applyFill="1" applyBorder="1"/>
    <xf numFmtId="0" fontId="0" fillId="22" borderId="0" xfId="0" applyFill="1" applyAlignment="1">
      <alignment horizontal="center"/>
    </xf>
    <xf numFmtId="0" fontId="1" fillId="8" borderId="28" xfId="0" applyFont="1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165" fontId="1" fillId="0" borderId="18" xfId="0" applyNumberFormat="1" applyFont="1" applyFill="1" applyBorder="1" applyAlignment="1">
      <alignment horizontal="center"/>
    </xf>
    <xf numFmtId="0" fontId="0" fillId="11" borderId="1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64" xfId="0" applyBorder="1" applyAlignment="1">
      <alignment horizontal="center"/>
    </xf>
    <xf numFmtId="165" fontId="1" fillId="0" borderId="37" xfId="0" applyNumberFormat="1" applyFont="1" applyFill="1" applyBorder="1" applyAlignment="1">
      <alignment horizontal="center"/>
    </xf>
    <xf numFmtId="0" fontId="0" fillId="11" borderId="62" xfId="0" applyFill="1" applyBorder="1" applyAlignment="1">
      <alignment horizontal="center"/>
    </xf>
    <xf numFmtId="0" fontId="0" fillId="11" borderId="47" xfId="0" applyFill="1" applyBorder="1" applyAlignment="1">
      <alignment horizontal="center"/>
    </xf>
    <xf numFmtId="0" fontId="0" fillId="12" borderId="33" xfId="0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5" fontId="1" fillId="0" borderId="32" xfId="0" applyNumberFormat="1" applyFont="1" applyFill="1" applyBorder="1" applyAlignment="1">
      <alignment horizontal="center"/>
    </xf>
    <xf numFmtId="165" fontId="1" fillId="0" borderId="26" xfId="0" applyNumberFormat="1" applyFont="1" applyFill="1" applyBorder="1" applyAlignment="1">
      <alignment horizontal="center"/>
    </xf>
    <xf numFmtId="0" fontId="0" fillId="23" borderId="54" xfId="0" applyFill="1" applyBorder="1" applyAlignment="1">
      <alignment horizontal="center"/>
    </xf>
    <xf numFmtId="0" fontId="0" fillId="23" borderId="33" xfId="0" applyFill="1" applyBorder="1" applyAlignment="1">
      <alignment horizontal="center"/>
    </xf>
    <xf numFmtId="0" fontId="0" fillId="23" borderId="46" xfId="0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2" fillId="2" borderId="5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1"/>
  <sheetViews>
    <sheetView tabSelected="1" zoomScale="92" zoomScaleNormal="92" workbookViewId="0">
      <pane xSplit="3" ySplit="5" topLeftCell="K6" activePane="bottomRight" state="frozen"/>
      <selection pane="topRight" activeCell="D1" sqref="D1"/>
      <selection pane="bottomLeft" activeCell="A6" sqref="A6"/>
      <selection pane="bottomRight" activeCell="AE7" sqref="AE7"/>
    </sheetView>
  </sheetViews>
  <sheetFormatPr defaultColWidth="8.625" defaultRowHeight="14.25"/>
  <cols>
    <col min="1" max="1" width="15.125" style="161" customWidth="1"/>
    <col min="2" max="2" width="18.625" style="161" bestFit="1" customWidth="1"/>
    <col min="3" max="3" width="12.875" style="161" customWidth="1"/>
    <col min="4" max="6" width="9" style="161" customWidth="1"/>
    <col min="7" max="7" width="11.625" style="161" customWidth="1"/>
    <col min="8" max="8" width="11.375" style="161" customWidth="1"/>
    <col min="9" max="9" width="9.125" style="161" customWidth="1"/>
    <col min="10" max="30" width="9" style="161" customWidth="1"/>
    <col min="31" max="31" width="11.75" style="161" customWidth="1"/>
    <col min="32" max="32" width="9" style="161" customWidth="1"/>
    <col min="33" max="16384" width="8.625" style="161"/>
  </cols>
  <sheetData>
    <row r="1" spans="1:32" ht="15.75">
      <c r="A1" s="162"/>
      <c r="B1" s="163" t="s">
        <v>0</v>
      </c>
      <c r="C1" s="200">
        <v>43277</v>
      </c>
      <c r="E1" s="165"/>
      <c r="F1" s="165"/>
      <c r="G1" s="165"/>
      <c r="H1" s="165"/>
      <c r="I1" s="165"/>
      <c r="J1" s="165"/>
      <c r="K1" s="165"/>
      <c r="L1" s="165"/>
      <c r="M1" s="165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6"/>
    </row>
    <row r="2" spans="1:32" ht="15.75">
      <c r="A2" s="162"/>
      <c r="B2" s="163" t="s">
        <v>1</v>
      </c>
      <c r="C2" s="164"/>
      <c r="E2" s="167"/>
      <c r="F2" s="167"/>
      <c r="G2" s="167"/>
      <c r="H2" s="167"/>
      <c r="I2" s="167"/>
      <c r="J2" s="167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6"/>
    </row>
    <row r="3" spans="1:32" ht="16.5" thickBot="1">
      <c r="A3" s="162"/>
      <c r="B3" s="163" t="s">
        <v>2</v>
      </c>
      <c r="C3" s="168" t="s">
        <v>3</v>
      </c>
      <c r="D3" s="168" t="s">
        <v>4</v>
      </c>
      <c r="E3" s="167" t="s">
        <v>5</v>
      </c>
      <c r="F3" s="167" t="s">
        <v>6</v>
      </c>
      <c r="G3" s="167"/>
      <c r="H3" s="167" t="s">
        <v>7</v>
      </c>
      <c r="I3" s="167"/>
      <c r="J3" s="167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6"/>
    </row>
    <row r="4" spans="1:32" ht="16.5" thickBot="1">
      <c r="A4" s="162"/>
      <c r="B4" s="237"/>
      <c r="C4" s="237"/>
      <c r="D4" s="234" t="s">
        <v>8</v>
      </c>
      <c r="E4" s="234"/>
      <c r="F4" s="234"/>
      <c r="G4" s="234"/>
      <c r="H4" s="234"/>
      <c r="I4" s="234"/>
      <c r="J4" s="234"/>
      <c r="K4" s="238" t="s">
        <v>9</v>
      </c>
      <c r="L4" s="239"/>
      <c r="M4" s="239"/>
      <c r="N4" s="239"/>
      <c r="O4" s="239"/>
      <c r="P4" s="239"/>
      <c r="Q4" s="239"/>
      <c r="R4" s="240"/>
      <c r="S4" s="234" t="s">
        <v>10</v>
      </c>
      <c r="T4" s="234"/>
      <c r="U4" s="234"/>
      <c r="V4" s="234"/>
      <c r="W4" s="234"/>
      <c r="X4" s="234"/>
      <c r="Y4" s="234" t="s">
        <v>11</v>
      </c>
      <c r="Z4" s="234"/>
      <c r="AA4" s="234"/>
      <c r="AB4" s="234"/>
      <c r="AC4" s="234"/>
      <c r="AD4" s="234"/>
      <c r="AE4" s="235"/>
      <c r="AF4" s="235"/>
    </row>
    <row r="5" spans="1:32" ht="48" thickBot="1">
      <c r="A5" s="8"/>
      <c r="B5" s="236" t="s">
        <v>12</v>
      </c>
      <c r="C5" s="236"/>
      <c r="D5" s="9" t="s">
        <v>13</v>
      </c>
      <c r="E5" s="169" t="s">
        <v>14</v>
      </c>
      <c r="F5" s="169" t="s">
        <v>15</v>
      </c>
      <c r="G5" s="169"/>
      <c r="H5" s="169" t="s">
        <v>16</v>
      </c>
      <c r="I5" s="169" t="s">
        <v>17</v>
      </c>
      <c r="J5" s="186" t="s">
        <v>18</v>
      </c>
      <c r="K5" s="9" t="s">
        <v>19</v>
      </c>
      <c r="L5" s="186" t="s">
        <v>20</v>
      </c>
      <c r="M5" s="170" t="s">
        <v>21</v>
      </c>
      <c r="N5" s="170" t="s">
        <v>22</v>
      </c>
      <c r="O5" s="170" t="s">
        <v>23</v>
      </c>
      <c r="P5" s="170" t="s">
        <v>24</v>
      </c>
      <c r="Q5" s="13" t="s">
        <v>25</v>
      </c>
      <c r="R5" s="181" t="s">
        <v>26</v>
      </c>
      <c r="S5" s="9" t="s">
        <v>19</v>
      </c>
      <c r="T5" s="186" t="s">
        <v>20</v>
      </c>
      <c r="U5" s="181" t="s">
        <v>21</v>
      </c>
      <c r="V5" s="170" t="s">
        <v>22</v>
      </c>
      <c r="W5" s="170" t="s">
        <v>27</v>
      </c>
      <c r="X5" s="170" t="s">
        <v>28</v>
      </c>
      <c r="Y5" s="9" t="s">
        <v>109</v>
      </c>
      <c r="Z5" s="186" t="s">
        <v>110</v>
      </c>
      <c r="AA5" s="181" t="s">
        <v>111</v>
      </c>
      <c r="AB5" s="170" t="s">
        <v>112</v>
      </c>
      <c r="AC5" s="170" t="s">
        <v>29</v>
      </c>
      <c r="AD5" s="170" t="s">
        <v>30</v>
      </c>
      <c r="AE5" s="181" t="s">
        <v>31</v>
      </c>
      <c r="AF5" s="15"/>
    </row>
    <row r="6" spans="1:32" ht="16.5" thickBot="1">
      <c r="A6" s="162"/>
      <c r="B6" s="169" t="s">
        <v>32</v>
      </c>
      <c r="C6" s="170" t="s">
        <v>33</v>
      </c>
      <c r="D6" s="13"/>
      <c r="E6" s="184"/>
      <c r="F6" s="184"/>
      <c r="G6" s="184"/>
      <c r="H6" s="184"/>
      <c r="I6" s="184"/>
      <c r="J6" s="170"/>
      <c r="K6" s="13"/>
      <c r="L6" s="184"/>
      <c r="M6" s="184"/>
      <c r="N6" s="184"/>
      <c r="O6" s="184"/>
      <c r="P6" s="170"/>
      <c r="Q6" s="13"/>
      <c r="R6" s="181"/>
      <c r="S6" s="13"/>
      <c r="T6" s="184"/>
      <c r="U6" s="184"/>
      <c r="V6" s="184"/>
      <c r="W6" s="184"/>
      <c r="X6" s="170"/>
      <c r="Y6" s="186"/>
      <c r="Z6" s="186"/>
      <c r="AA6" s="186"/>
      <c r="AB6" s="186"/>
      <c r="AC6" s="186"/>
      <c r="AD6" s="186"/>
      <c r="AE6" s="15"/>
      <c r="AF6" s="185"/>
    </row>
    <row r="7" spans="1:32" ht="15.75" thickBot="1">
      <c r="A7" s="174" t="s">
        <v>87</v>
      </c>
      <c r="B7" s="183" t="s">
        <v>71</v>
      </c>
      <c r="C7" s="171" t="s">
        <v>70</v>
      </c>
      <c r="D7" s="175" t="s">
        <v>54</v>
      </c>
      <c r="E7" s="194" t="s">
        <v>37</v>
      </c>
      <c r="F7" s="176" t="s">
        <v>43</v>
      </c>
      <c r="G7" s="197">
        <v>38195</v>
      </c>
      <c r="H7" s="176">
        <f t="shared" ref="H7:H18" si="0">INT(($C$1-G7)/365)</f>
        <v>13</v>
      </c>
      <c r="I7" s="173">
        <f>INT((IF(H7&lt;=8,"1",IF(H7&lt;=11,"2",IF(H7&lt;=14,"3",IF(AND(H7&lt;'2017-18 Winners'!G11=34,E7="F"),"4",IF(AND(H7&lt;=34,E7="M"),"5",IF(H7&gt;=35,"6"))))))))</f>
        <v>3</v>
      </c>
      <c r="J7" s="22">
        <v>4</v>
      </c>
      <c r="K7" s="206"/>
      <c r="L7" s="24"/>
      <c r="M7" s="24"/>
      <c r="N7" s="24"/>
      <c r="O7" s="24">
        <f t="shared" ref="O7:O18" si="1">SUM(K7:N7)</f>
        <v>0</v>
      </c>
      <c r="P7" s="25">
        <f t="shared" ref="P7:P18" si="2">SUM(K7:N7)-MIN(K7:N7)</f>
        <v>0</v>
      </c>
      <c r="Q7" s="206">
        <f>O7/4</f>
        <v>0</v>
      </c>
      <c r="R7" s="24">
        <f>MAX(K7:N7)</f>
        <v>0</v>
      </c>
      <c r="S7" s="206"/>
      <c r="T7" s="24"/>
      <c r="U7" s="24"/>
      <c r="V7" s="24"/>
      <c r="W7" s="24">
        <f t="shared" ref="W7:W18" si="3">SUM(S7:V7)</f>
        <v>0</v>
      </c>
      <c r="X7" s="25">
        <f t="shared" ref="X7:X18" si="4">SUM(S7:V7)-MIN(S7:V7)</f>
        <v>0</v>
      </c>
      <c r="Y7" s="206">
        <f t="shared" ref="Y7:Y18" si="5">SUM(K7+S7)</f>
        <v>0</v>
      </c>
      <c r="Z7" s="206">
        <f t="shared" ref="Z7:Z18" si="6">SUM(L7+T7)</f>
        <v>0</v>
      </c>
      <c r="AA7" s="206">
        <f t="shared" ref="AA7:AA18" si="7">SUM(M7+U7)</f>
        <v>0</v>
      </c>
      <c r="AB7" s="206">
        <f t="shared" ref="AB7:AB18" si="8">SUM(N7+V7)</f>
        <v>0</v>
      </c>
      <c r="AC7" s="126">
        <f t="shared" ref="AC7:AC18" si="9">SUM(Y7:AB7)</f>
        <v>0</v>
      </c>
      <c r="AD7" s="91">
        <f t="shared" ref="AD7:AD18" si="10">SUM(Y7:AB7)-MIN(Y7:AB7)</f>
        <v>0</v>
      </c>
      <c r="AE7" s="24"/>
      <c r="AF7" s="25"/>
    </row>
    <row r="8" spans="1:32" ht="15.75" thickBot="1">
      <c r="A8" s="162" t="s">
        <v>72</v>
      </c>
      <c r="B8" s="183" t="s">
        <v>41</v>
      </c>
      <c r="C8" s="171" t="s">
        <v>42</v>
      </c>
      <c r="D8" s="175" t="s">
        <v>54</v>
      </c>
      <c r="E8" s="194" t="s">
        <v>37</v>
      </c>
      <c r="F8" s="188" t="s">
        <v>61</v>
      </c>
      <c r="G8" s="199">
        <v>37120</v>
      </c>
      <c r="H8" s="176">
        <f t="shared" si="0"/>
        <v>16</v>
      </c>
      <c r="I8" s="173">
        <f>INT((IF(H8&lt;=8,"1",IF(H8&lt;=11,"2",IF(H8&lt;=14,"3",IF(AND(H8&lt;=34,E42="F"),"4",IF(AND(H8&lt;=34,E42="M"),"5",IF(H8&gt;=35,"6"))))))))</f>
        <v>0</v>
      </c>
      <c r="J8" s="22">
        <v>3</v>
      </c>
      <c r="K8" s="220"/>
      <c r="L8" s="24"/>
      <c r="M8" s="24"/>
      <c r="N8" s="24"/>
      <c r="O8" s="24">
        <f t="shared" si="1"/>
        <v>0</v>
      </c>
      <c r="P8" s="25">
        <f t="shared" si="2"/>
        <v>0</v>
      </c>
      <c r="Q8" s="206">
        <f t="shared" ref="Q8:Q32" si="11">O8/4</f>
        <v>0</v>
      </c>
      <c r="R8" s="24">
        <f t="shared" ref="R8:R32" si="12">MAX(K8:N8)</f>
        <v>0</v>
      </c>
      <c r="S8" s="222"/>
      <c r="T8" s="24"/>
      <c r="U8" s="24"/>
      <c r="V8" s="24"/>
      <c r="W8" s="24">
        <f t="shared" si="3"/>
        <v>0</v>
      </c>
      <c r="X8" s="25">
        <f t="shared" si="4"/>
        <v>0</v>
      </c>
      <c r="Y8" s="206">
        <f t="shared" si="5"/>
        <v>0</v>
      </c>
      <c r="Z8" s="206">
        <f t="shared" si="6"/>
        <v>0</v>
      </c>
      <c r="AA8" s="206">
        <f t="shared" si="7"/>
        <v>0</v>
      </c>
      <c r="AB8" s="206">
        <f t="shared" si="8"/>
        <v>0</v>
      </c>
      <c r="AC8" s="89">
        <f t="shared" si="9"/>
        <v>0</v>
      </c>
      <c r="AD8" s="91">
        <f t="shared" si="10"/>
        <v>0</v>
      </c>
      <c r="AE8" s="24"/>
      <c r="AF8" s="82"/>
    </row>
    <row r="9" spans="1:32" ht="15.75" thickBot="1">
      <c r="A9" s="174" t="s">
        <v>73</v>
      </c>
      <c r="B9" s="202" t="s">
        <v>55</v>
      </c>
      <c r="C9" s="203" t="s">
        <v>56</v>
      </c>
      <c r="D9" s="175" t="s">
        <v>54</v>
      </c>
      <c r="E9" s="194" t="s">
        <v>37</v>
      </c>
      <c r="F9" s="172" t="s">
        <v>61</v>
      </c>
      <c r="G9" s="196">
        <v>37691</v>
      </c>
      <c r="H9" s="176">
        <f t="shared" si="0"/>
        <v>15</v>
      </c>
      <c r="I9" s="173">
        <f t="shared" ref="I9:I18" si="13">INT((IF(H9&lt;=8,"1",IF(H9&lt;=11,"2",IF(H9&lt;=14,"3",IF(AND(H9&lt;=34,E9="F"),"4",IF(AND(H9&lt;=34,E9="M"),"5",IF(H9&gt;=35,"6"))))))))</f>
        <v>4</v>
      </c>
      <c r="J9" s="86">
        <v>4</v>
      </c>
      <c r="K9" s="221"/>
      <c r="L9" s="89"/>
      <c r="M9" s="89"/>
      <c r="N9" s="89"/>
      <c r="O9" s="89">
        <f t="shared" si="1"/>
        <v>0</v>
      </c>
      <c r="P9" s="90">
        <f t="shared" si="2"/>
        <v>0</v>
      </c>
      <c r="Q9" s="206">
        <f t="shared" si="11"/>
        <v>0</v>
      </c>
      <c r="R9" s="24">
        <f t="shared" si="12"/>
        <v>0</v>
      </c>
      <c r="S9" s="221"/>
      <c r="T9" s="89"/>
      <c r="U9" s="89"/>
      <c r="V9" s="89"/>
      <c r="W9" s="89">
        <f t="shared" si="3"/>
        <v>0</v>
      </c>
      <c r="X9" s="90">
        <f t="shared" si="4"/>
        <v>0</v>
      </c>
      <c r="Y9" s="206">
        <f t="shared" si="5"/>
        <v>0</v>
      </c>
      <c r="Z9" s="206">
        <f t="shared" si="6"/>
        <v>0</v>
      </c>
      <c r="AA9" s="206">
        <f t="shared" si="7"/>
        <v>0</v>
      </c>
      <c r="AB9" s="206">
        <f t="shared" si="8"/>
        <v>0</v>
      </c>
      <c r="AC9" s="89">
        <f t="shared" si="9"/>
        <v>0</v>
      </c>
      <c r="AD9" s="93">
        <f t="shared" si="10"/>
        <v>0</v>
      </c>
      <c r="AE9" s="24"/>
      <c r="AF9" s="29"/>
    </row>
    <row r="10" spans="1:32" ht="15.75" thickBot="1">
      <c r="A10" s="174" t="s">
        <v>82</v>
      </c>
      <c r="B10" s="183" t="s">
        <v>60</v>
      </c>
      <c r="C10" s="171" t="s">
        <v>59</v>
      </c>
      <c r="D10" s="175" t="s">
        <v>54</v>
      </c>
      <c r="E10" s="194" t="s">
        <v>37</v>
      </c>
      <c r="F10" s="172" t="s">
        <v>43</v>
      </c>
      <c r="G10" s="196">
        <v>38404</v>
      </c>
      <c r="H10" s="176">
        <f t="shared" si="0"/>
        <v>13</v>
      </c>
      <c r="I10" s="173">
        <f t="shared" si="13"/>
        <v>3</v>
      </c>
      <c r="J10" s="82">
        <v>3</v>
      </c>
      <c r="K10" s="220"/>
      <c r="L10" s="24"/>
      <c r="M10" s="24"/>
      <c r="N10" s="24"/>
      <c r="O10" s="24">
        <f t="shared" si="1"/>
        <v>0</v>
      </c>
      <c r="P10" s="25">
        <f t="shared" si="2"/>
        <v>0</v>
      </c>
      <c r="Q10" s="206">
        <f t="shared" si="11"/>
        <v>0</v>
      </c>
      <c r="R10" s="24">
        <f t="shared" si="12"/>
        <v>0</v>
      </c>
      <c r="S10" s="206"/>
      <c r="T10" s="24"/>
      <c r="U10" s="24"/>
      <c r="V10" s="24"/>
      <c r="W10" s="24">
        <f t="shared" si="3"/>
        <v>0</v>
      </c>
      <c r="X10" s="25">
        <f t="shared" si="4"/>
        <v>0</v>
      </c>
      <c r="Y10" s="206">
        <f t="shared" si="5"/>
        <v>0</v>
      </c>
      <c r="Z10" s="206">
        <f t="shared" si="6"/>
        <v>0</v>
      </c>
      <c r="AA10" s="206">
        <f t="shared" si="7"/>
        <v>0</v>
      </c>
      <c r="AB10" s="206">
        <f t="shared" si="8"/>
        <v>0</v>
      </c>
      <c r="AC10" s="89">
        <f t="shared" si="9"/>
        <v>0</v>
      </c>
      <c r="AD10" s="93">
        <f t="shared" si="10"/>
        <v>0</v>
      </c>
      <c r="AE10" s="51"/>
      <c r="AF10" s="29"/>
    </row>
    <row r="11" spans="1:32" ht="15.75" thickBot="1">
      <c r="A11" s="174" t="s">
        <v>74</v>
      </c>
      <c r="B11" s="183" t="s">
        <v>49</v>
      </c>
      <c r="C11" s="171" t="s">
        <v>47</v>
      </c>
      <c r="D11" s="175" t="s">
        <v>48</v>
      </c>
      <c r="E11" s="176" t="s">
        <v>37</v>
      </c>
      <c r="F11" s="172" t="s">
        <v>43</v>
      </c>
      <c r="G11" s="196">
        <v>39014</v>
      </c>
      <c r="H11" s="176">
        <f t="shared" si="0"/>
        <v>11</v>
      </c>
      <c r="I11" s="173">
        <f t="shared" si="13"/>
        <v>2</v>
      </c>
      <c r="J11" s="29">
        <v>4</v>
      </c>
      <c r="K11" s="229"/>
      <c r="L11" s="51"/>
      <c r="M11" s="51"/>
      <c r="N11" s="51"/>
      <c r="O11" s="89">
        <f t="shared" si="1"/>
        <v>0</v>
      </c>
      <c r="P11" s="90">
        <f t="shared" si="2"/>
        <v>0</v>
      </c>
      <c r="Q11" s="206">
        <f t="shared" si="11"/>
        <v>0</v>
      </c>
      <c r="R11" s="24">
        <f t="shared" si="12"/>
        <v>0</v>
      </c>
      <c r="S11" s="50"/>
      <c r="T11" s="51"/>
      <c r="U11" s="51"/>
      <c r="V11" s="51"/>
      <c r="W11" s="89">
        <f t="shared" si="3"/>
        <v>0</v>
      </c>
      <c r="X11" s="25">
        <f t="shared" si="4"/>
        <v>0</v>
      </c>
      <c r="Y11" s="206">
        <f t="shared" si="5"/>
        <v>0</v>
      </c>
      <c r="Z11" s="206">
        <f t="shared" si="6"/>
        <v>0</v>
      </c>
      <c r="AA11" s="206">
        <f t="shared" si="7"/>
        <v>0</v>
      </c>
      <c r="AB11" s="206">
        <f t="shared" si="8"/>
        <v>0</v>
      </c>
      <c r="AC11" s="89">
        <f t="shared" si="9"/>
        <v>0</v>
      </c>
      <c r="AD11" s="93">
        <f t="shared" si="10"/>
        <v>0</v>
      </c>
      <c r="AE11" s="204"/>
      <c r="AF11" s="29"/>
    </row>
    <row r="12" spans="1:32" ht="15.75" thickBot="1">
      <c r="A12" s="174" t="s">
        <v>75</v>
      </c>
      <c r="B12" s="183" t="s">
        <v>69</v>
      </c>
      <c r="C12" s="171" t="s">
        <v>70</v>
      </c>
      <c r="D12" s="175" t="s">
        <v>54</v>
      </c>
      <c r="E12" s="194" t="s">
        <v>39</v>
      </c>
      <c r="F12" s="172" t="s">
        <v>43</v>
      </c>
      <c r="G12" s="196">
        <v>36667</v>
      </c>
      <c r="H12" s="176">
        <f t="shared" si="0"/>
        <v>18</v>
      </c>
      <c r="I12" s="173">
        <f t="shared" si="13"/>
        <v>5</v>
      </c>
      <c r="J12" s="29">
        <v>4</v>
      </c>
      <c r="K12" s="31"/>
      <c r="L12" s="204"/>
      <c r="M12" s="204"/>
      <c r="N12" s="204"/>
      <c r="O12" s="24">
        <f t="shared" si="1"/>
        <v>0</v>
      </c>
      <c r="P12" s="25">
        <f t="shared" si="2"/>
        <v>0</v>
      </c>
      <c r="Q12" s="206">
        <f t="shared" si="11"/>
        <v>0</v>
      </c>
      <c r="R12" s="24">
        <f t="shared" si="12"/>
        <v>0</v>
      </c>
      <c r="S12" s="31"/>
      <c r="T12" s="204"/>
      <c r="U12" s="204"/>
      <c r="V12" s="204"/>
      <c r="W12" s="24">
        <f t="shared" si="3"/>
        <v>0</v>
      </c>
      <c r="X12" s="25">
        <f t="shared" si="4"/>
        <v>0</v>
      </c>
      <c r="Y12" s="206">
        <f t="shared" si="5"/>
        <v>0</v>
      </c>
      <c r="Z12" s="206">
        <f t="shared" si="6"/>
        <v>0</v>
      </c>
      <c r="AA12" s="206">
        <f t="shared" si="7"/>
        <v>0</v>
      </c>
      <c r="AB12" s="206">
        <f t="shared" si="8"/>
        <v>0</v>
      </c>
      <c r="AC12" s="126">
        <f t="shared" si="9"/>
        <v>0</v>
      </c>
      <c r="AD12" s="91">
        <f t="shared" si="10"/>
        <v>0</v>
      </c>
      <c r="AE12" s="88"/>
      <c r="AF12" s="86"/>
    </row>
    <row r="13" spans="1:32" ht="15.75" thickBot="1">
      <c r="A13" s="174" t="s">
        <v>76</v>
      </c>
      <c r="B13" s="183" t="s">
        <v>83</v>
      </c>
      <c r="C13" s="171" t="s">
        <v>84</v>
      </c>
      <c r="D13" s="175" t="s">
        <v>36</v>
      </c>
      <c r="E13" s="176" t="s">
        <v>39</v>
      </c>
      <c r="F13" s="172" t="s">
        <v>44</v>
      </c>
      <c r="G13" s="196">
        <v>36818</v>
      </c>
      <c r="H13" s="176">
        <f t="shared" si="0"/>
        <v>17</v>
      </c>
      <c r="I13" s="173">
        <f t="shared" si="13"/>
        <v>5</v>
      </c>
      <c r="J13" s="29">
        <v>3</v>
      </c>
      <c r="K13" s="31"/>
      <c r="L13" s="204"/>
      <c r="M13" s="204"/>
      <c r="N13" s="204"/>
      <c r="O13" s="24">
        <f t="shared" si="1"/>
        <v>0</v>
      </c>
      <c r="P13" s="25">
        <f t="shared" si="2"/>
        <v>0</v>
      </c>
      <c r="Q13" s="206">
        <f t="shared" si="11"/>
        <v>0</v>
      </c>
      <c r="R13" s="24">
        <f t="shared" si="12"/>
        <v>0</v>
      </c>
      <c r="S13" s="31"/>
      <c r="T13" s="204"/>
      <c r="U13" s="204"/>
      <c r="V13" s="204"/>
      <c r="W13" s="24">
        <f t="shared" si="3"/>
        <v>0</v>
      </c>
      <c r="X13" s="25">
        <f t="shared" si="4"/>
        <v>0</v>
      </c>
      <c r="Y13" s="206">
        <f t="shared" si="5"/>
        <v>0</v>
      </c>
      <c r="Z13" s="206">
        <f t="shared" si="6"/>
        <v>0</v>
      </c>
      <c r="AA13" s="206">
        <f t="shared" si="7"/>
        <v>0</v>
      </c>
      <c r="AB13" s="206">
        <f t="shared" si="8"/>
        <v>0</v>
      </c>
      <c r="AC13" s="24">
        <f t="shared" si="9"/>
        <v>0</v>
      </c>
      <c r="AD13" s="25">
        <f t="shared" si="10"/>
        <v>0</v>
      </c>
      <c r="AE13" s="88"/>
      <c r="AF13" s="121"/>
    </row>
    <row r="14" spans="1:32" ht="19.5" customHeight="1" thickBot="1">
      <c r="A14" s="174" t="s">
        <v>77</v>
      </c>
      <c r="B14" s="183" t="s">
        <v>46</v>
      </c>
      <c r="C14" s="171" t="s">
        <v>47</v>
      </c>
      <c r="D14" s="175" t="s">
        <v>48</v>
      </c>
      <c r="E14" s="176" t="s">
        <v>39</v>
      </c>
      <c r="F14" s="172" t="s">
        <v>102</v>
      </c>
      <c r="G14" s="196">
        <v>38433</v>
      </c>
      <c r="H14" s="176">
        <f t="shared" si="0"/>
        <v>13</v>
      </c>
      <c r="I14" s="173">
        <f t="shared" si="13"/>
        <v>3</v>
      </c>
      <c r="J14" s="29">
        <v>3</v>
      </c>
      <c r="K14" s="156"/>
      <c r="L14" s="204"/>
      <c r="M14" s="204"/>
      <c r="N14" s="204"/>
      <c r="O14" s="89">
        <f t="shared" si="1"/>
        <v>0</v>
      </c>
      <c r="P14" s="90">
        <f t="shared" si="2"/>
        <v>0</v>
      </c>
      <c r="Q14" s="206">
        <f t="shared" si="11"/>
        <v>0</v>
      </c>
      <c r="R14" s="24">
        <f t="shared" si="12"/>
        <v>0</v>
      </c>
      <c r="S14" s="31"/>
      <c r="T14" s="204"/>
      <c r="U14" s="204"/>
      <c r="V14" s="204"/>
      <c r="W14" s="89">
        <f t="shared" si="3"/>
        <v>0</v>
      </c>
      <c r="X14" s="25">
        <f t="shared" si="4"/>
        <v>0</v>
      </c>
      <c r="Y14" s="206">
        <f t="shared" si="5"/>
        <v>0</v>
      </c>
      <c r="Z14" s="206">
        <f t="shared" si="6"/>
        <v>0</v>
      </c>
      <c r="AA14" s="206">
        <f t="shared" si="7"/>
        <v>0</v>
      </c>
      <c r="AB14" s="206">
        <f t="shared" si="8"/>
        <v>0</v>
      </c>
      <c r="AC14" s="24">
        <f t="shared" si="9"/>
        <v>0</v>
      </c>
      <c r="AD14" s="25">
        <f t="shared" si="10"/>
        <v>0</v>
      </c>
      <c r="AE14" s="88"/>
      <c r="AF14" s="121"/>
    </row>
    <row r="15" spans="1:32" ht="15.75" thickBot="1">
      <c r="A15" s="174" t="s">
        <v>78</v>
      </c>
      <c r="B15" s="183" t="s">
        <v>58</v>
      </c>
      <c r="C15" s="171" t="s">
        <v>59</v>
      </c>
      <c r="D15" s="175" t="s">
        <v>54</v>
      </c>
      <c r="E15" s="176" t="s">
        <v>37</v>
      </c>
      <c r="F15" s="172" t="s">
        <v>44</v>
      </c>
      <c r="G15" s="196">
        <v>38974</v>
      </c>
      <c r="H15" s="176">
        <f t="shared" si="0"/>
        <v>11</v>
      </c>
      <c r="I15" s="173">
        <f t="shared" si="13"/>
        <v>2</v>
      </c>
      <c r="J15" s="29">
        <v>3</v>
      </c>
      <c r="K15" s="156"/>
      <c r="L15" s="204"/>
      <c r="M15" s="204"/>
      <c r="N15" s="204"/>
      <c r="O15" s="89">
        <f t="shared" si="1"/>
        <v>0</v>
      </c>
      <c r="P15" s="90">
        <f t="shared" si="2"/>
        <v>0</v>
      </c>
      <c r="Q15" s="206">
        <f t="shared" si="11"/>
        <v>0</v>
      </c>
      <c r="R15" s="24">
        <f t="shared" si="12"/>
        <v>0</v>
      </c>
      <c r="S15" s="31"/>
      <c r="T15" s="204"/>
      <c r="U15" s="204"/>
      <c r="V15" s="204"/>
      <c r="W15" s="89">
        <f t="shared" si="3"/>
        <v>0</v>
      </c>
      <c r="X15" s="25">
        <f t="shared" si="4"/>
        <v>0</v>
      </c>
      <c r="Y15" s="206">
        <f t="shared" si="5"/>
        <v>0</v>
      </c>
      <c r="Z15" s="206">
        <f t="shared" si="6"/>
        <v>0</v>
      </c>
      <c r="AA15" s="206">
        <f t="shared" si="7"/>
        <v>0</v>
      </c>
      <c r="AB15" s="206">
        <f t="shared" si="8"/>
        <v>0</v>
      </c>
      <c r="AC15" s="24">
        <f t="shared" si="9"/>
        <v>0</v>
      </c>
      <c r="AD15" s="25">
        <f t="shared" si="10"/>
        <v>0</v>
      </c>
      <c r="AE15" s="88"/>
      <c r="AF15" s="121"/>
    </row>
    <row r="16" spans="1:32" ht="15.75" thickBot="1">
      <c r="A16" s="174" t="s">
        <v>79</v>
      </c>
      <c r="B16" s="195" t="s">
        <v>52</v>
      </c>
      <c r="C16" s="171" t="s">
        <v>53</v>
      </c>
      <c r="D16" s="175" t="s">
        <v>48</v>
      </c>
      <c r="E16" s="176" t="s">
        <v>39</v>
      </c>
      <c r="F16" s="172" t="s">
        <v>40</v>
      </c>
      <c r="G16" s="196">
        <v>38880</v>
      </c>
      <c r="H16" s="176">
        <f t="shared" si="0"/>
        <v>12</v>
      </c>
      <c r="I16" s="173">
        <f t="shared" si="13"/>
        <v>3</v>
      </c>
      <c r="J16" s="86">
        <v>4</v>
      </c>
      <c r="K16" s="87"/>
      <c r="L16" s="102"/>
      <c r="M16" s="88"/>
      <c r="N16" s="88"/>
      <c r="O16" s="89">
        <f t="shared" si="1"/>
        <v>0</v>
      </c>
      <c r="P16" s="90">
        <f t="shared" si="2"/>
        <v>0</v>
      </c>
      <c r="Q16" s="206">
        <f t="shared" si="11"/>
        <v>0</v>
      </c>
      <c r="R16" s="24">
        <f t="shared" si="12"/>
        <v>0</v>
      </c>
      <c r="S16" s="87"/>
      <c r="T16" s="88"/>
      <c r="U16" s="88"/>
      <c r="V16" s="88"/>
      <c r="W16" s="89">
        <f t="shared" si="3"/>
        <v>0</v>
      </c>
      <c r="X16" s="25">
        <f t="shared" si="4"/>
        <v>0</v>
      </c>
      <c r="Y16" s="206">
        <f t="shared" si="5"/>
        <v>0</v>
      </c>
      <c r="Z16" s="206">
        <f t="shared" si="6"/>
        <v>0</v>
      </c>
      <c r="AA16" s="206">
        <f t="shared" si="7"/>
        <v>0</v>
      </c>
      <c r="AB16" s="206">
        <f t="shared" si="8"/>
        <v>0</v>
      </c>
      <c r="AC16" s="89">
        <f t="shared" si="9"/>
        <v>0</v>
      </c>
      <c r="AD16" s="93">
        <f t="shared" si="10"/>
        <v>0</v>
      </c>
      <c r="AE16" s="125"/>
      <c r="AF16" s="121"/>
    </row>
    <row r="17" spans="1:32" ht="15.75" thickBot="1">
      <c r="A17" s="174" t="s">
        <v>80</v>
      </c>
      <c r="B17" s="195" t="s">
        <v>67</v>
      </c>
      <c r="C17" s="171" t="s">
        <v>68</v>
      </c>
      <c r="D17" s="175" t="s">
        <v>36</v>
      </c>
      <c r="E17" s="176" t="s">
        <v>39</v>
      </c>
      <c r="F17" s="172" t="s">
        <v>44</v>
      </c>
      <c r="G17" s="196">
        <v>38223</v>
      </c>
      <c r="H17" s="176">
        <f t="shared" si="0"/>
        <v>13</v>
      </c>
      <c r="I17" s="173">
        <f t="shared" si="13"/>
        <v>3</v>
      </c>
      <c r="J17" s="29">
        <v>2</v>
      </c>
      <c r="K17" s="31"/>
      <c r="L17" s="204"/>
      <c r="M17" s="204"/>
      <c r="N17" s="204"/>
      <c r="O17" s="24">
        <f t="shared" si="1"/>
        <v>0</v>
      </c>
      <c r="P17" s="25">
        <f t="shared" si="2"/>
        <v>0</v>
      </c>
      <c r="Q17" s="206">
        <f t="shared" si="11"/>
        <v>0</v>
      </c>
      <c r="R17" s="24">
        <f t="shared" si="12"/>
        <v>0</v>
      </c>
      <c r="S17" s="31"/>
      <c r="T17" s="204"/>
      <c r="U17" s="204"/>
      <c r="V17" s="204"/>
      <c r="W17" s="24">
        <f t="shared" si="3"/>
        <v>0</v>
      </c>
      <c r="X17" s="25">
        <f t="shared" si="4"/>
        <v>0</v>
      </c>
      <c r="Y17" s="206">
        <f t="shared" si="5"/>
        <v>0</v>
      </c>
      <c r="Z17" s="206">
        <f t="shared" si="6"/>
        <v>0</v>
      </c>
      <c r="AA17" s="206">
        <f t="shared" si="7"/>
        <v>0</v>
      </c>
      <c r="AB17" s="206">
        <f t="shared" si="8"/>
        <v>0</v>
      </c>
      <c r="AC17" s="24">
        <f t="shared" si="9"/>
        <v>0</v>
      </c>
      <c r="AD17" s="25">
        <f t="shared" si="10"/>
        <v>0</v>
      </c>
      <c r="AE17" s="93"/>
      <c r="AF17" s="88"/>
    </row>
    <row r="18" spans="1:32" ht="15.75" thickBot="1">
      <c r="A18" s="217" t="s">
        <v>81</v>
      </c>
      <c r="B18" s="195" t="s">
        <v>105</v>
      </c>
      <c r="C18" s="171" t="s">
        <v>104</v>
      </c>
      <c r="D18" s="175" t="s">
        <v>54</v>
      </c>
      <c r="E18" s="194" t="s">
        <v>37</v>
      </c>
      <c r="F18" s="172" t="s">
        <v>51</v>
      </c>
      <c r="G18" s="196">
        <v>38645</v>
      </c>
      <c r="H18" s="176">
        <f t="shared" si="0"/>
        <v>12</v>
      </c>
      <c r="I18" s="173">
        <f t="shared" si="13"/>
        <v>3</v>
      </c>
      <c r="J18" s="29">
        <v>3</v>
      </c>
      <c r="K18" s="31"/>
      <c r="L18" s="204"/>
      <c r="M18" s="204"/>
      <c r="N18" s="204"/>
      <c r="O18" s="24">
        <f t="shared" si="1"/>
        <v>0</v>
      </c>
      <c r="P18" s="25">
        <f t="shared" si="2"/>
        <v>0</v>
      </c>
      <c r="Q18" s="206">
        <f t="shared" si="11"/>
        <v>0</v>
      </c>
      <c r="R18" s="24">
        <f t="shared" si="12"/>
        <v>0</v>
      </c>
      <c r="S18" s="31"/>
      <c r="T18" s="204"/>
      <c r="U18" s="204"/>
      <c r="V18" s="204"/>
      <c r="W18" s="24">
        <f t="shared" si="3"/>
        <v>0</v>
      </c>
      <c r="X18" s="25">
        <f t="shared" si="4"/>
        <v>0</v>
      </c>
      <c r="Y18" s="206">
        <f t="shared" si="5"/>
        <v>0</v>
      </c>
      <c r="Z18" s="206">
        <f t="shared" si="6"/>
        <v>0</v>
      </c>
      <c r="AA18" s="206">
        <f t="shared" si="7"/>
        <v>0</v>
      </c>
      <c r="AB18" s="206">
        <f t="shared" si="8"/>
        <v>0</v>
      </c>
      <c r="AC18" s="24">
        <f t="shared" si="9"/>
        <v>0</v>
      </c>
      <c r="AD18" s="25">
        <f t="shared" si="10"/>
        <v>0</v>
      </c>
      <c r="AE18" s="134"/>
      <c r="AF18" s="133"/>
    </row>
    <row r="19" spans="1:32" ht="15.75" thickBot="1">
      <c r="A19" s="217"/>
      <c r="B19" s="195"/>
      <c r="C19" s="171"/>
      <c r="D19" s="175"/>
      <c r="E19" s="176"/>
      <c r="F19" s="172"/>
      <c r="G19" s="196"/>
      <c r="H19" s="176"/>
      <c r="I19" s="173"/>
      <c r="J19" s="29"/>
      <c r="K19" s="156"/>
      <c r="L19" s="204"/>
      <c r="M19" s="204"/>
      <c r="N19" s="204"/>
      <c r="O19" s="89"/>
      <c r="P19" s="90"/>
      <c r="Q19" s="206">
        <f t="shared" si="11"/>
        <v>0</v>
      </c>
      <c r="R19" s="24">
        <f t="shared" si="12"/>
        <v>0</v>
      </c>
      <c r="S19" s="31"/>
      <c r="T19" s="204"/>
      <c r="U19" s="204"/>
      <c r="V19" s="204"/>
      <c r="W19" s="89"/>
      <c r="X19" s="25"/>
      <c r="Y19" s="206"/>
      <c r="Z19" s="206"/>
      <c r="AA19" s="206"/>
      <c r="AB19" s="206"/>
      <c r="AC19" s="89"/>
      <c r="AD19" s="93"/>
      <c r="AE19" s="134"/>
      <c r="AF19" s="133"/>
    </row>
    <row r="20" spans="1:32" ht="15.75" thickBot="1">
      <c r="A20" s="174"/>
      <c r="B20" s="195" t="s">
        <v>85</v>
      </c>
      <c r="C20" s="171" t="s">
        <v>86</v>
      </c>
      <c r="D20" s="175" t="s">
        <v>54</v>
      </c>
      <c r="E20" s="176" t="s">
        <v>39</v>
      </c>
      <c r="F20" s="172" t="s">
        <v>38</v>
      </c>
      <c r="G20" s="196">
        <v>39363</v>
      </c>
      <c r="H20" s="176">
        <f t="shared" ref="H20:H32" si="14">INT(($C$1-G20)/365)</f>
        <v>10</v>
      </c>
      <c r="I20" s="173">
        <f>INT((IF(H20&lt;=8,"1",IF(H20&lt;=11,"2",IF(H20&lt;=14,"3",IF(AND(H20&lt;=34,E20="F"),"4",IF(AND(H20&lt;=34,E20="M"),"5",IF(H20&gt;=35,"6"))))))))</f>
        <v>2</v>
      </c>
      <c r="J20" s="29">
        <v>2</v>
      </c>
      <c r="K20" s="31"/>
      <c r="L20" s="204"/>
      <c r="M20" s="204"/>
      <c r="N20" s="204"/>
      <c r="O20" s="24">
        <f t="shared" ref="O20:O33" si="15">SUM(K20:N20)</f>
        <v>0</v>
      </c>
      <c r="P20" s="25">
        <f t="shared" ref="P20:P33" si="16">SUM(K20:N20)-MIN(K20:N20)</f>
        <v>0</v>
      </c>
      <c r="Q20" s="206">
        <f t="shared" si="11"/>
        <v>0</v>
      </c>
      <c r="R20" s="24">
        <f t="shared" si="12"/>
        <v>0</v>
      </c>
      <c r="S20" s="31"/>
      <c r="T20" s="204"/>
      <c r="U20" s="204"/>
      <c r="V20" s="204"/>
      <c r="W20" s="24">
        <f t="shared" ref="W20:W33" si="17">SUM(S20:V20)</f>
        <v>0</v>
      </c>
      <c r="X20" s="25">
        <f t="shared" ref="X20:X33" si="18">SUM(S20:V20)-MIN(S20:V20)</f>
        <v>0</v>
      </c>
      <c r="Y20" s="206">
        <f t="shared" ref="Y20:Y33" si="19">SUM(K20+S20)</f>
        <v>0</v>
      </c>
      <c r="Z20" s="206">
        <f t="shared" ref="Z20:Z33" si="20">SUM(L20+T20)</f>
        <v>0</v>
      </c>
      <c r="AA20" s="206">
        <f t="shared" ref="AA20:AA33" si="21">SUM(M20+U20)</f>
        <v>0</v>
      </c>
      <c r="AB20" s="206">
        <f t="shared" ref="AB20:AB33" si="22">SUM(N20+V20)</f>
        <v>0</v>
      </c>
      <c r="AC20" s="24">
        <f>SUM(Y20:AB20)</f>
        <v>0</v>
      </c>
      <c r="AD20" s="25">
        <f>SUM(Y20:AB20)-MIN(Y20:AB20)</f>
        <v>0</v>
      </c>
      <c r="AE20" s="123"/>
      <c r="AF20" s="121"/>
    </row>
    <row r="21" spans="1:32" ht="15.75" thickBot="1">
      <c r="A21" s="174"/>
      <c r="B21" s="183" t="s">
        <v>92</v>
      </c>
      <c r="C21" s="171" t="s">
        <v>90</v>
      </c>
      <c r="D21" s="175" t="s">
        <v>36</v>
      </c>
      <c r="E21" s="176" t="s">
        <v>37</v>
      </c>
      <c r="F21" s="172" t="s">
        <v>91</v>
      </c>
      <c r="G21" s="196">
        <v>39977</v>
      </c>
      <c r="H21" s="176">
        <f t="shared" si="14"/>
        <v>9</v>
      </c>
      <c r="I21" s="173">
        <f>INT((IF(H21&lt;=8,"1",IF(H21&lt;=11,"2",IF(H21&lt;=14,"3",IF(AND(H21&lt;=34,B64="F"),"4",IF(AND(H21&lt;=34,B64="M"),"5",IF(H21&gt;=35,"6"))))))))</f>
        <v>2</v>
      </c>
      <c r="J21" s="29">
        <v>3</v>
      </c>
      <c r="K21" s="31"/>
      <c r="L21" s="204"/>
      <c r="M21" s="204"/>
      <c r="N21" s="204"/>
      <c r="O21" s="204">
        <f t="shared" si="15"/>
        <v>0</v>
      </c>
      <c r="P21" s="29">
        <f t="shared" si="16"/>
        <v>0</v>
      </c>
      <c r="Q21" s="206">
        <f t="shared" si="11"/>
        <v>0</v>
      </c>
      <c r="R21" s="24">
        <f t="shared" si="12"/>
        <v>0</v>
      </c>
      <c r="S21" s="31"/>
      <c r="T21" s="204"/>
      <c r="U21" s="204"/>
      <c r="V21" s="204"/>
      <c r="W21" s="204">
        <f t="shared" si="17"/>
        <v>0</v>
      </c>
      <c r="X21" s="25">
        <f t="shared" si="18"/>
        <v>0</v>
      </c>
      <c r="Y21" s="29">
        <f t="shared" si="19"/>
        <v>0</v>
      </c>
      <c r="Z21" s="158">
        <f t="shared" si="20"/>
        <v>0</v>
      </c>
      <c r="AA21" s="158">
        <f t="shared" si="21"/>
        <v>0</v>
      </c>
      <c r="AB21" s="206">
        <f t="shared" si="22"/>
        <v>0</v>
      </c>
      <c r="AC21" s="24">
        <f>SUM(Y21:AB21)</f>
        <v>0</v>
      </c>
      <c r="AD21" s="25">
        <f>SUM(Y21:AB21)-MIN(Y21:AB21)</f>
        <v>0</v>
      </c>
      <c r="AE21" s="160"/>
      <c r="AF21" s="160"/>
    </row>
    <row r="22" spans="1:32" ht="15.75" thickBot="1">
      <c r="A22" s="174"/>
      <c r="B22" s="183" t="s">
        <v>89</v>
      </c>
      <c r="C22" s="171" t="s">
        <v>90</v>
      </c>
      <c r="D22" s="175" t="s">
        <v>36</v>
      </c>
      <c r="E22" s="176" t="s">
        <v>39</v>
      </c>
      <c r="F22" s="172" t="s">
        <v>91</v>
      </c>
      <c r="G22" s="211">
        <v>38808</v>
      </c>
      <c r="H22" s="176">
        <f t="shared" si="14"/>
        <v>12</v>
      </c>
      <c r="I22" s="173">
        <f>INT((IF(H22&lt;=8,"1",IF(H22&lt;=11,"2",IF(H22&lt;=14,"3",IF(AND(H22&lt;=34,B65="F"),"4",IF(AND(H22&lt;=34,B65="M"),"5",IF(H22&gt;=35,"6"))))))))</f>
        <v>3</v>
      </c>
      <c r="J22" s="29">
        <v>3</v>
      </c>
      <c r="K22" s="31"/>
      <c r="L22" s="204"/>
      <c r="M22" s="204"/>
      <c r="N22" s="204"/>
      <c r="O22" s="24">
        <f t="shared" si="15"/>
        <v>0</v>
      </c>
      <c r="P22" s="25">
        <f t="shared" si="16"/>
        <v>0</v>
      </c>
      <c r="Q22" s="206">
        <f t="shared" si="11"/>
        <v>0</v>
      </c>
      <c r="R22" s="24">
        <f t="shared" si="12"/>
        <v>0</v>
      </c>
      <c r="S22" s="31"/>
      <c r="T22" s="204"/>
      <c r="U22" s="204"/>
      <c r="V22" s="204"/>
      <c r="W22" s="204">
        <f t="shared" si="17"/>
        <v>0</v>
      </c>
      <c r="X22" s="25">
        <f t="shared" si="18"/>
        <v>0</v>
      </c>
      <c r="Y22" s="25">
        <f t="shared" si="19"/>
        <v>0</v>
      </c>
      <c r="Z22" s="206">
        <f t="shared" si="20"/>
        <v>0</v>
      </c>
      <c r="AA22" s="206">
        <f t="shared" si="21"/>
        <v>0</v>
      </c>
      <c r="AB22" s="206">
        <f t="shared" si="22"/>
        <v>0</v>
      </c>
      <c r="AC22" s="206">
        <f>SUM(Y22:AB22)</f>
        <v>0</v>
      </c>
      <c r="AD22" s="24">
        <f>SUM(Y22:AB22)-MIN(Y22:AB22)</f>
        <v>0</v>
      </c>
      <c r="AE22" s="123"/>
      <c r="AF22" s="121"/>
    </row>
    <row r="23" spans="1:32" ht="15.75" thickBot="1">
      <c r="A23" s="174"/>
      <c r="B23" s="183" t="s">
        <v>107</v>
      </c>
      <c r="C23" s="171" t="s">
        <v>108</v>
      </c>
      <c r="D23" s="175" t="s">
        <v>36</v>
      </c>
      <c r="E23" s="176" t="s">
        <v>39</v>
      </c>
      <c r="F23" s="172" t="s">
        <v>45</v>
      </c>
      <c r="G23" s="211">
        <v>38041</v>
      </c>
      <c r="H23" s="176">
        <f t="shared" si="14"/>
        <v>14</v>
      </c>
      <c r="I23" s="173">
        <f>INT((IF(H23&lt;=8,"1",IF(H23&lt;=11,"2",IF(H23&lt;=14,"3",IF(AND(H23&lt;=34,E23="F"),"4",IF(AND(H23&lt;=34,E23="M"),"5",IF(H23&gt;=35,"6"))))))))</f>
        <v>3</v>
      </c>
      <c r="J23" s="29">
        <v>2</v>
      </c>
      <c r="K23" s="154"/>
      <c r="L23" s="51"/>
      <c r="M23" s="51"/>
      <c r="N23" s="51"/>
      <c r="O23" s="155">
        <f t="shared" si="15"/>
        <v>0</v>
      </c>
      <c r="P23" s="82">
        <f t="shared" si="16"/>
        <v>0</v>
      </c>
      <c r="Q23" s="206">
        <f t="shared" si="11"/>
        <v>0</v>
      </c>
      <c r="R23" s="24">
        <f t="shared" si="12"/>
        <v>0</v>
      </c>
      <c r="S23" s="154"/>
      <c r="T23" s="51"/>
      <c r="U23" s="51"/>
      <c r="V23" s="51"/>
      <c r="W23" s="51">
        <f t="shared" si="17"/>
        <v>0</v>
      </c>
      <c r="X23" s="82">
        <f t="shared" si="18"/>
        <v>0</v>
      </c>
      <c r="Y23" s="50">
        <f t="shared" si="19"/>
        <v>0</v>
      </c>
      <c r="Z23" s="50">
        <f t="shared" si="20"/>
        <v>0</v>
      </c>
      <c r="AA23" s="50">
        <f t="shared" si="21"/>
        <v>0</v>
      </c>
      <c r="AB23" s="50">
        <f t="shared" si="22"/>
        <v>0</v>
      </c>
      <c r="AC23" s="51">
        <f>SUM(Y23:AB23)</f>
        <v>0</v>
      </c>
      <c r="AD23" s="82">
        <f>SUM(Y23:AB23)-MIN(Y23:AB23)</f>
        <v>0</v>
      </c>
      <c r="AE23" s="123"/>
      <c r="AF23" s="121"/>
    </row>
    <row r="24" spans="1:32" ht="15.75" thickBot="1">
      <c r="A24" s="162"/>
      <c r="B24" s="183" t="s">
        <v>93</v>
      </c>
      <c r="C24" s="171" t="s">
        <v>94</v>
      </c>
      <c r="D24" s="175" t="s">
        <v>54</v>
      </c>
      <c r="E24" s="194" t="s">
        <v>37</v>
      </c>
      <c r="F24" s="172" t="s">
        <v>38</v>
      </c>
      <c r="G24" s="196">
        <v>38966</v>
      </c>
      <c r="H24" s="176">
        <f t="shared" si="14"/>
        <v>11</v>
      </c>
      <c r="I24" s="173">
        <f>INT((IF(H24&lt;=8,"1",IF(H24&lt;=11,"2",IF(H24&lt;=14,"3",IF(AND(H24&lt;=34,E57="F"),"4",IF(AND(H24&lt;=34,E57="M"),"5",IF(H24&gt;=35,"6"))))))))</f>
        <v>2</v>
      </c>
      <c r="J24" s="29">
        <v>1</v>
      </c>
      <c r="K24" s="230"/>
      <c r="L24" s="204"/>
      <c r="M24" s="204"/>
      <c r="N24" s="204"/>
      <c r="O24" s="100">
        <f t="shared" si="15"/>
        <v>0</v>
      </c>
      <c r="P24" s="90">
        <f t="shared" si="16"/>
        <v>0</v>
      </c>
      <c r="Q24" s="206">
        <f t="shared" si="11"/>
        <v>0</v>
      </c>
      <c r="R24" s="24">
        <f t="shared" si="12"/>
        <v>0</v>
      </c>
      <c r="S24" s="36"/>
      <c r="T24" s="204"/>
      <c r="U24" s="204"/>
      <c r="V24" s="204"/>
      <c r="W24" s="24">
        <f t="shared" si="17"/>
        <v>0</v>
      </c>
      <c r="X24" s="25">
        <f t="shared" si="18"/>
        <v>0</v>
      </c>
      <c r="Y24" s="206">
        <f t="shared" si="19"/>
        <v>0</v>
      </c>
      <c r="Z24" s="206">
        <f t="shared" si="20"/>
        <v>0</v>
      </c>
      <c r="AA24" s="206">
        <f t="shared" si="21"/>
        <v>0</v>
      </c>
      <c r="AB24" s="206">
        <f t="shared" si="22"/>
        <v>0</v>
      </c>
      <c r="AC24" s="24">
        <f>SUM(O24+W24)</f>
        <v>0</v>
      </c>
      <c r="AD24" s="90">
        <f>SUM(Z24:AC24)</f>
        <v>0</v>
      </c>
      <c r="AE24" s="123"/>
      <c r="AF24" s="121"/>
    </row>
    <row r="25" spans="1:32" ht="15.75" thickBot="1">
      <c r="A25" s="174"/>
      <c r="B25" s="183" t="s">
        <v>57</v>
      </c>
      <c r="C25" s="171" t="s">
        <v>62</v>
      </c>
      <c r="D25" s="175" t="s">
        <v>54</v>
      </c>
      <c r="E25" s="176" t="s">
        <v>37</v>
      </c>
      <c r="F25" s="172" t="s">
        <v>43</v>
      </c>
      <c r="G25" s="196">
        <v>36577</v>
      </c>
      <c r="H25" s="176">
        <f t="shared" si="14"/>
        <v>18</v>
      </c>
      <c r="I25" s="173">
        <f>INT((IF(H25&lt;=8,"1",IF(H25&lt;=11,"2",IF(H25&lt;=14,"3",IF(AND(H25&lt;=34,E25="F"),"4",IF(AND(H25&lt;=34,E25="M"),"5",IF(H25&gt;=35,"6"))))))))</f>
        <v>4</v>
      </c>
      <c r="J25" s="213">
        <v>1</v>
      </c>
      <c r="K25" s="157"/>
      <c r="L25" s="137"/>
      <c r="M25" s="137"/>
      <c r="N25" s="137"/>
      <c r="O25" s="37">
        <f t="shared" si="15"/>
        <v>0</v>
      </c>
      <c r="P25" s="25">
        <f t="shared" si="16"/>
        <v>0</v>
      </c>
      <c r="Q25" s="206">
        <f t="shared" si="11"/>
        <v>0</v>
      </c>
      <c r="R25" s="24">
        <f t="shared" si="12"/>
        <v>0</v>
      </c>
      <c r="S25" s="223"/>
      <c r="T25" s="137"/>
      <c r="U25" s="137"/>
      <c r="V25" s="137"/>
      <c r="W25" s="24">
        <f t="shared" si="17"/>
        <v>0</v>
      </c>
      <c r="X25" s="25">
        <f t="shared" si="18"/>
        <v>0</v>
      </c>
      <c r="Y25" s="206">
        <f t="shared" si="19"/>
        <v>0</v>
      </c>
      <c r="Z25" s="206">
        <f t="shared" si="20"/>
        <v>0</v>
      </c>
      <c r="AA25" s="206">
        <f t="shared" si="21"/>
        <v>0</v>
      </c>
      <c r="AB25" s="206">
        <f t="shared" si="22"/>
        <v>0</v>
      </c>
      <c r="AC25" s="24">
        <f t="shared" ref="AC25:AC33" si="23">SUM(Y25:AB25)</f>
        <v>0</v>
      </c>
      <c r="AD25" s="25">
        <f t="shared" ref="AD25:AD33" si="24">SUM(Y25:AB25)-MIN(Y25:AB25)</f>
        <v>0</v>
      </c>
      <c r="AE25" s="88"/>
      <c r="AF25" s="101"/>
    </row>
    <row r="26" spans="1:32" ht="15.75" thickBot="1">
      <c r="A26" s="174"/>
      <c r="B26" s="183" t="s">
        <v>95</v>
      </c>
      <c r="C26" s="187" t="s">
        <v>96</v>
      </c>
      <c r="D26" s="175" t="s">
        <v>54</v>
      </c>
      <c r="E26" s="144" t="s">
        <v>37</v>
      </c>
      <c r="F26" s="172" t="s">
        <v>38</v>
      </c>
      <c r="G26" s="196">
        <v>39511</v>
      </c>
      <c r="H26" s="176">
        <f t="shared" si="14"/>
        <v>10</v>
      </c>
      <c r="I26" s="173">
        <f>INT((IF(H26&lt;=8,"1",IF(H26&lt;=11,"2",IF(H26&lt;=14,"3",IF(AND(H26&lt;=34,E59="F"),"4",IF(AND(H26&lt;=34,E59="M"),"5",IF(H26&gt;=35,"6"))))))))</f>
        <v>2</v>
      </c>
      <c r="J26" s="29">
        <v>1</v>
      </c>
      <c r="K26" s="31"/>
      <c r="L26" s="204"/>
      <c r="M26" s="204"/>
      <c r="N26" s="204"/>
      <c r="O26" s="24">
        <f t="shared" si="15"/>
        <v>0</v>
      </c>
      <c r="P26" s="25">
        <f t="shared" si="16"/>
        <v>0</v>
      </c>
      <c r="Q26" s="206">
        <f t="shared" si="11"/>
        <v>0</v>
      </c>
      <c r="R26" s="24">
        <f t="shared" si="12"/>
        <v>0</v>
      </c>
      <c r="S26" s="31"/>
      <c r="T26" s="204"/>
      <c r="U26" s="123"/>
      <c r="V26" s="204"/>
      <c r="W26" s="24">
        <f t="shared" si="17"/>
        <v>0</v>
      </c>
      <c r="X26" s="25">
        <f t="shared" si="18"/>
        <v>0</v>
      </c>
      <c r="Y26" s="206">
        <f t="shared" si="19"/>
        <v>0</v>
      </c>
      <c r="Z26" s="206">
        <f t="shared" si="20"/>
        <v>0</v>
      </c>
      <c r="AA26" s="206">
        <f t="shared" si="21"/>
        <v>0</v>
      </c>
      <c r="AB26" s="206">
        <f t="shared" si="22"/>
        <v>0</v>
      </c>
      <c r="AC26" s="89">
        <f t="shared" si="23"/>
        <v>0</v>
      </c>
      <c r="AD26" s="91">
        <f t="shared" si="24"/>
        <v>0</v>
      </c>
      <c r="AE26" s="204"/>
      <c r="AF26" s="29"/>
    </row>
    <row r="27" spans="1:32" ht="15.75" thickBot="1">
      <c r="A27" s="174"/>
      <c r="B27" s="183" t="s">
        <v>97</v>
      </c>
      <c r="C27" s="187" t="s">
        <v>96</v>
      </c>
      <c r="D27" s="175" t="s">
        <v>54</v>
      </c>
      <c r="E27" s="145" t="s">
        <v>37</v>
      </c>
      <c r="F27" s="172" t="s">
        <v>38</v>
      </c>
      <c r="G27" s="196">
        <v>38979</v>
      </c>
      <c r="H27" s="176">
        <f t="shared" si="14"/>
        <v>11</v>
      </c>
      <c r="I27" s="173">
        <f>INT((IF(H27&lt;=8,"1",IF(H27&lt;=11,"2",IF(H27&lt;=14,"3",IF(AND(H27&lt;=34,E60="F"),"4",IF(AND(H27&lt;=34,E60="M"),"5",IF(H27&gt;=35,"6"))))))))</f>
        <v>2</v>
      </c>
      <c r="J27" s="29">
        <v>1</v>
      </c>
      <c r="K27" s="31"/>
      <c r="L27" s="204"/>
      <c r="M27" s="204"/>
      <c r="N27" s="204"/>
      <c r="O27" s="24">
        <f t="shared" si="15"/>
        <v>0</v>
      </c>
      <c r="P27" s="25">
        <f t="shared" si="16"/>
        <v>0</v>
      </c>
      <c r="Q27" s="206">
        <f t="shared" si="11"/>
        <v>0</v>
      </c>
      <c r="R27" s="24">
        <f t="shared" si="12"/>
        <v>0</v>
      </c>
      <c r="S27" s="31"/>
      <c r="T27" s="204"/>
      <c r="U27" s="204"/>
      <c r="V27" s="204"/>
      <c r="W27" s="24">
        <f t="shared" si="17"/>
        <v>0</v>
      </c>
      <c r="X27" s="25">
        <f t="shared" si="18"/>
        <v>0</v>
      </c>
      <c r="Y27" s="206">
        <f t="shared" si="19"/>
        <v>0</v>
      </c>
      <c r="Z27" s="206">
        <f t="shared" si="20"/>
        <v>0</v>
      </c>
      <c r="AA27" s="206">
        <f t="shared" si="21"/>
        <v>0</v>
      </c>
      <c r="AB27" s="206">
        <f t="shared" si="22"/>
        <v>0</v>
      </c>
      <c r="AC27" s="89">
        <f t="shared" si="23"/>
        <v>0</v>
      </c>
      <c r="AD27" s="91">
        <f t="shared" si="24"/>
        <v>0</v>
      </c>
      <c r="AE27" s="204"/>
      <c r="AF27" s="29"/>
    </row>
    <row r="28" spans="1:32" ht="15.75" thickBot="1">
      <c r="A28" s="174"/>
      <c r="B28" s="183" t="s">
        <v>98</v>
      </c>
      <c r="C28" s="187" t="s">
        <v>99</v>
      </c>
      <c r="D28" s="175" t="s">
        <v>54</v>
      </c>
      <c r="E28" s="145" t="s">
        <v>39</v>
      </c>
      <c r="F28" s="172" t="s">
        <v>38</v>
      </c>
      <c r="G28" s="196">
        <v>39299</v>
      </c>
      <c r="H28" s="176">
        <f t="shared" si="14"/>
        <v>10</v>
      </c>
      <c r="I28" s="173">
        <f>INT((IF(H28&lt;=8,"1",IF(H28&lt;=11,"2",IF(H28&lt;=14,"3",IF(AND(H28&lt;=34,E28="F"),"4",IF(AND(H28&lt;=34,E28="M"),"5",IF(H28&gt;=35,"6"))))))))</f>
        <v>2</v>
      </c>
      <c r="J28" s="29">
        <v>1</v>
      </c>
      <c r="K28" s="31"/>
      <c r="L28" s="204"/>
      <c r="M28" s="204"/>
      <c r="N28" s="204"/>
      <c r="O28" s="24">
        <f t="shared" si="15"/>
        <v>0</v>
      </c>
      <c r="P28" s="25">
        <f t="shared" si="16"/>
        <v>0</v>
      </c>
      <c r="Q28" s="206">
        <f t="shared" si="11"/>
        <v>0</v>
      </c>
      <c r="R28" s="24">
        <f t="shared" si="12"/>
        <v>0</v>
      </c>
      <c r="S28" s="31"/>
      <c r="T28" s="204"/>
      <c r="U28" s="204"/>
      <c r="V28" s="204"/>
      <c r="W28" s="24">
        <f t="shared" si="17"/>
        <v>0</v>
      </c>
      <c r="X28" s="25">
        <f t="shared" si="18"/>
        <v>0</v>
      </c>
      <c r="Y28" s="206">
        <f t="shared" si="19"/>
        <v>0</v>
      </c>
      <c r="Z28" s="206">
        <f t="shared" si="20"/>
        <v>0</v>
      </c>
      <c r="AA28" s="206">
        <f t="shared" si="21"/>
        <v>0</v>
      </c>
      <c r="AB28" s="206">
        <f t="shared" si="22"/>
        <v>0</v>
      </c>
      <c r="AC28" s="126">
        <f t="shared" si="23"/>
        <v>0</v>
      </c>
      <c r="AD28" s="91">
        <f t="shared" si="24"/>
        <v>0</v>
      </c>
      <c r="AE28" s="204"/>
      <c r="AF28" s="29"/>
    </row>
    <row r="29" spans="1:32" ht="15.75" thickBot="1">
      <c r="A29" s="174"/>
      <c r="B29" s="183" t="s">
        <v>103</v>
      </c>
      <c r="C29" s="187" t="s">
        <v>104</v>
      </c>
      <c r="D29" s="175" t="s">
        <v>54</v>
      </c>
      <c r="E29" s="145" t="s">
        <v>37</v>
      </c>
      <c r="F29" s="172" t="s">
        <v>50</v>
      </c>
      <c r="G29" s="196">
        <v>27927</v>
      </c>
      <c r="H29" s="176">
        <f t="shared" si="14"/>
        <v>42</v>
      </c>
      <c r="I29" s="173">
        <f>INT((IF(H29&lt;=8,"1",IF(H29&lt;=11,"2",IF(H29&lt;=14,"3",IF(AND(H29&lt;=34,E29="F"),"4",IF(AND(H29&lt;=34,E29="M"),"5",IF(H29&gt;=35,"6"))))))))</f>
        <v>6</v>
      </c>
      <c r="J29" s="29">
        <v>1</v>
      </c>
      <c r="K29" s="31"/>
      <c r="L29" s="204"/>
      <c r="M29" s="204"/>
      <c r="N29" s="204"/>
      <c r="O29" s="24">
        <f t="shared" si="15"/>
        <v>0</v>
      </c>
      <c r="P29" s="25">
        <f t="shared" si="16"/>
        <v>0</v>
      </c>
      <c r="Q29" s="206">
        <f t="shared" si="11"/>
        <v>0</v>
      </c>
      <c r="R29" s="24">
        <f t="shared" si="12"/>
        <v>0</v>
      </c>
      <c r="S29" s="31"/>
      <c r="T29" s="204"/>
      <c r="U29" s="204"/>
      <c r="V29" s="204"/>
      <c r="W29" s="24">
        <f t="shared" si="17"/>
        <v>0</v>
      </c>
      <c r="X29" s="25">
        <f t="shared" si="18"/>
        <v>0</v>
      </c>
      <c r="Y29" s="206">
        <f t="shared" si="19"/>
        <v>0</v>
      </c>
      <c r="Z29" s="206">
        <f t="shared" si="20"/>
        <v>0</v>
      </c>
      <c r="AA29" s="206">
        <f t="shared" si="21"/>
        <v>0</v>
      </c>
      <c r="AB29" s="206">
        <f t="shared" si="22"/>
        <v>0</v>
      </c>
      <c r="AC29" s="24">
        <f t="shared" si="23"/>
        <v>0</v>
      </c>
      <c r="AD29" s="25">
        <f t="shared" si="24"/>
        <v>0</v>
      </c>
      <c r="AE29" s="204"/>
      <c r="AF29" s="29"/>
    </row>
    <row r="30" spans="1:32" ht="15.75" thickBot="1">
      <c r="A30" s="174"/>
      <c r="B30" s="183" t="s">
        <v>34</v>
      </c>
      <c r="C30" s="187" t="s">
        <v>35</v>
      </c>
      <c r="D30" s="175" t="s">
        <v>36</v>
      </c>
      <c r="E30" s="145" t="s">
        <v>37</v>
      </c>
      <c r="F30" s="172" t="s">
        <v>40</v>
      </c>
      <c r="G30" s="196">
        <v>37349</v>
      </c>
      <c r="H30" s="176">
        <f t="shared" si="14"/>
        <v>16</v>
      </c>
      <c r="I30" s="173">
        <f>INT((IF(H30&lt;=8,"1",IF(H30&lt;=11,"2",IF(H30&lt;=14,"3",IF(AND(H30&lt;=34,E30="F"),"4",IF(AND(H30&lt;=34,E30="M"),"5",IF(H30&gt;=35,"6"))))))))</f>
        <v>4</v>
      </c>
      <c r="J30" s="29">
        <v>1</v>
      </c>
      <c r="K30" s="31"/>
      <c r="L30" s="204"/>
      <c r="M30" s="204"/>
      <c r="N30" s="204"/>
      <c r="O30" s="24">
        <f t="shared" si="15"/>
        <v>0</v>
      </c>
      <c r="P30" s="25">
        <f t="shared" si="16"/>
        <v>0</v>
      </c>
      <c r="Q30" s="206">
        <f t="shared" si="11"/>
        <v>0</v>
      </c>
      <c r="R30" s="24">
        <f t="shared" si="12"/>
        <v>0</v>
      </c>
      <c r="S30" s="31"/>
      <c r="T30" s="204"/>
      <c r="U30" s="204"/>
      <c r="V30" s="204"/>
      <c r="W30" s="24">
        <f t="shared" si="17"/>
        <v>0</v>
      </c>
      <c r="X30" s="25">
        <f t="shared" si="18"/>
        <v>0</v>
      </c>
      <c r="Y30" s="206">
        <f t="shared" si="19"/>
        <v>0</v>
      </c>
      <c r="Z30" s="206">
        <f t="shared" si="20"/>
        <v>0</v>
      </c>
      <c r="AA30" s="206">
        <f t="shared" si="21"/>
        <v>0</v>
      </c>
      <c r="AB30" s="206">
        <f t="shared" si="22"/>
        <v>0</v>
      </c>
      <c r="AC30" s="24">
        <f t="shared" si="23"/>
        <v>0</v>
      </c>
      <c r="AD30" s="25">
        <f t="shared" si="24"/>
        <v>0</v>
      </c>
      <c r="AE30" s="204"/>
      <c r="AF30" s="29"/>
    </row>
    <row r="31" spans="1:32" ht="15.75" thickBot="1">
      <c r="A31" s="174"/>
      <c r="B31" s="183" t="s">
        <v>100</v>
      </c>
      <c r="C31" s="187" t="s">
        <v>101</v>
      </c>
      <c r="D31" s="175" t="s">
        <v>54</v>
      </c>
      <c r="E31" s="145" t="s">
        <v>39</v>
      </c>
      <c r="F31" s="172" t="s">
        <v>102</v>
      </c>
      <c r="G31" s="196">
        <v>33081</v>
      </c>
      <c r="H31" s="176">
        <f t="shared" si="14"/>
        <v>27</v>
      </c>
      <c r="I31" s="173">
        <f>INT((IF(H31&lt;=8,"1",IF(H31&lt;=11,"2",IF(H31&lt;=14,"3",IF(AND(H31&lt;=34,E31="F"),"4",IF(AND(H31&lt;=34,E31="M"),"5",IF(H31&gt;=35,"6"))))))))</f>
        <v>5</v>
      </c>
      <c r="J31" s="29">
        <v>1</v>
      </c>
      <c r="K31" s="31"/>
      <c r="L31" s="204"/>
      <c r="M31" s="204"/>
      <c r="N31" s="204"/>
      <c r="O31" s="24">
        <f t="shared" si="15"/>
        <v>0</v>
      </c>
      <c r="P31" s="25">
        <f t="shared" si="16"/>
        <v>0</v>
      </c>
      <c r="Q31" s="206">
        <f t="shared" si="11"/>
        <v>0</v>
      </c>
      <c r="R31" s="24">
        <f t="shared" si="12"/>
        <v>0</v>
      </c>
      <c r="S31" s="31"/>
      <c r="T31" s="204"/>
      <c r="U31" s="204"/>
      <c r="V31" s="204"/>
      <c r="W31" s="24">
        <f t="shared" si="17"/>
        <v>0</v>
      </c>
      <c r="X31" s="25">
        <f t="shared" si="18"/>
        <v>0</v>
      </c>
      <c r="Y31" s="206">
        <f t="shared" si="19"/>
        <v>0</v>
      </c>
      <c r="Z31" s="206">
        <f t="shared" si="20"/>
        <v>0</v>
      </c>
      <c r="AA31" s="206">
        <f t="shared" si="21"/>
        <v>0</v>
      </c>
      <c r="AB31" s="206">
        <f t="shared" si="22"/>
        <v>0</v>
      </c>
      <c r="AC31" s="24">
        <f t="shared" si="23"/>
        <v>0</v>
      </c>
      <c r="AD31" s="25">
        <f t="shared" si="24"/>
        <v>0</v>
      </c>
      <c r="AE31" s="204"/>
      <c r="AF31" s="29"/>
    </row>
    <row r="32" spans="1:32" ht="15.75" thickBot="1">
      <c r="A32" s="162"/>
      <c r="B32" s="183" t="s">
        <v>106</v>
      </c>
      <c r="C32" s="187" t="s">
        <v>90</v>
      </c>
      <c r="D32" s="175" t="s">
        <v>36</v>
      </c>
      <c r="E32" s="182" t="s">
        <v>37</v>
      </c>
      <c r="F32" s="172" t="s">
        <v>38</v>
      </c>
      <c r="G32" s="196">
        <v>30866</v>
      </c>
      <c r="H32" s="176">
        <f t="shared" si="14"/>
        <v>34</v>
      </c>
      <c r="I32" s="173">
        <f>INT((IF(H32&lt;=8,"1",IF(H32&lt;=11,"2",IF(H32&lt;=14,"3",IF(AND(H32&lt;=34,E32="F"),"4",IF(AND(H32&lt;=34,E32="M"),"5",IF(H32&gt;=35,"6"))))))))</f>
        <v>4</v>
      </c>
      <c r="J32" s="29">
        <v>1</v>
      </c>
      <c r="K32" s="31"/>
      <c r="L32" s="204"/>
      <c r="M32" s="204"/>
      <c r="N32" s="204"/>
      <c r="O32" s="24">
        <f t="shared" si="15"/>
        <v>0</v>
      </c>
      <c r="P32" s="25">
        <f t="shared" si="16"/>
        <v>0</v>
      </c>
      <c r="Q32" s="206">
        <f t="shared" si="11"/>
        <v>0</v>
      </c>
      <c r="R32" s="24">
        <f t="shared" si="12"/>
        <v>0</v>
      </c>
      <c r="S32" s="31"/>
      <c r="T32" s="204"/>
      <c r="U32" s="204"/>
      <c r="V32" s="204"/>
      <c r="W32" s="24">
        <f t="shared" si="17"/>
        <v>0</v>
      </c>
      <c r="X32" s="25">
        <f t="shared" si="18"/>
        <v>0</v>
      </c>
      <c r="Y32" s="206">
        <f t="shared" si="19"/>
        <v>0</v>
      </c>
      <c r="Z32" s="206">
        <f t="shared" si="20"/>
        <v>0</v>
      </c>
      <c r="AA32" s="206">
        <f t="shared" si="21"/>
        <v>0</v>
      </c>
      <c r="AB32" s="206">
        <f t="shared" si="22"/>
        <v>0</v>
      </c>
      <c r="AC32" s="24">
        <f t="shared" si="23"/>
        <v>0</v>
      </c>
      <c r="AD32" s="25">
        <f t="shared" si="24"/>
        <v>0</v>
      </c>
      <c r="AE32" s="88"/>
      <c r="AF32" s="86"/>
    </row>
    <row r="33" spans="1:32" ht="15.75" thickBot="1">
      <c r="A33" s="174"/>
      <c r="B33" s="183"/>
      <c r="C33" s="187"/>
      <c r="D33" s="175"/>
      <c r="E33" s="189"/>
      <c r="F33" s="172"/>
      <c r="G33" s="196"/>
      <c r="H33" s="176"/>
      <c r="I33" s="173"/>
      <c r="J33" s="29"/>
      <c r="K33" s="156"/>
      <c r="L33" s="204"/>
      <c r="M33" s="204"/>
      <c r="N33" s="204"/>
      <c r="O33" s="89">
        <f t="shared" si="15"/>
        <v>0</v>
      </c>
      <c r="P33" s="90">
        <f t="shared" si="16"/>
        <v>0</v>
      </c>
      <c r="Q33" s="31"/>
      <c r="R33" s="204"/>
      <c r="S33" s="31"/>
      <c r="T33" s="204"/>
      <c r="U33" s="204"/>
      <c r="V33" s="204"/>
      <c r="W33" s="89">
        <f t="shared" si="17"/>
        <v>0</v>
      </c>
      <c r="X33" s="25">
        <f t="shared" si="18"/>
        <v>0</v>
      </c>
      <c r="Y33" s="206">
        <f t="shared" si="19"/>
        <v>0</v>
      </c>
      <c r="Z33" s="206">
        <f t="shared" si="20"/>
        <v>0</v>
      </c>
      <c r="AA33" s="206">
        <f t="shared" si="21"/>
        <v>0</v>
      </c>
      <c r="AB33" s="206">
        <f t="shared" si="22"/>
        <v>0</v>
      </c>
      <c r="AC33" s="89">
        <f t="shared" si="23"/>
        <v>0</v>
      </c>
      <c r="AD33" s="93">
        <f t="shared" si="24"/>
        <v>0</v>
      </c>
      <c r="AE33" s="204"/>
      <c r="AF33" s="29"/>
    </row>
    <row r="34" spans="1:32" ht="15.75" thickBot="1">
      <c r="B34" s="190"/>
      <c r="C34" s="187"/>
      <c r="D34" s="175"/>
      <c r="E34" s="182"/>
      <c r="F34" s="172"/>
      <c r="G34" s="196"/>
      <c r="H34" s="176"/>
      <c r="I34" s="173"/>
      <c r="J34" s="29"/>
      <c r="K34" s="31"/>
      <c r="L34" s="204"/>
      <c r="M34" s="204"/>
      <c r="N34" s="204"/>
      <c r="O34" s="24"/>
      <c r="P34" s="25"/>
      <c r="Q34" s="31"/>
      <c r="R34" s="204"/>
      <c r="S34" s="31"/>
      <c r="T34" s="204"/>
      <c r="U34" s="204"/>
      <c r="V34" s="204"/>
      <c r="W34" s="24"/>
      <c r="X34" s="25"/>
      <c r="Y34" s="206"/>
      <c r="Z34" s="206"/>
      <c r="AA34" s="206"/>
      <c r="AB34" s="206"/>
      <c r="AC34" s="24"/>
      <c r="AD34" s="25"/>
      <c r="AE34" s="204"/>
      <c r="AF34" s="29"/>
    </row>
    <row r="35" spans="1:32" ht="15.75" thickBot="1">
      <c r="B35" s="192"/>
      <c r="C35" s="201"/>
      <c r="D35" s="177"/>
      <c r="E35" s="191"/>
      <c r="F35" s="172"/>
      <c r="G35" s="198"/>
      <c r="H35" s="176"/>
      <c r="I35" s="173"/>
      <c r="J35" s="29"/>
      <c r="K35" s="31"/>
      <c r="L35" s="204"/>
      <c r="M35" s="204"/>
      <c r="N35" s="204"/>
      <c r="O35" s="24">
        <f t="shared" ref="O35" si="25">SUM(K35:N35)</f>
        <v>0</v>
      </c>
      <c r="P35" s="25">
        <f t="shared" ref="P35" si="26">SUM(K35:N35)-MIN(K35:N35)</f>
        <v>0</v>
      </c>
      <c r="Q35" s="31"/>
      <c r="R35" s="204"/>
      <c r="S35" s="31"/>
      <c r="T35" s="204"/>
      <c r="U35" s="83"/>
      <c r="V35" s="204"/>
      <c r="W35" s="24">
        <f>SUM(S35:V35)</f>
        <v>0</v>
      </c>
      <c r="X35" s="25">
        <f>SUM(S35:V35)-MIN(S35:V35)</f>
        <v>0</v>
      </c>
      <c r="Y35" s="206">
        <f t="shared" ref="Y35:AB35" si="27">SUM(K35+S35)</f>
        <v>0</v>
      </c>
      <c r="Z35" s="206">
        <f t="shared" si="27"/>
        <v>0</v>
      </c>
      <c r="AA35" s="206">
        <f t="shared" si="27"/>
        <v>0</v>
      </c>
      <c r="AB35" s="206">
        <f t="shared" si="27"/>
        <v>0</v>
      </c>
      <c r="AC35" s="89">
        <f>SUM(Y35:AB35)</f>
        <v>0</v>
      </c>
      <c r="AD35" s="91">
        <f>SUM(Y35:AB35)-MIN(Y35:AB35)</f>
        <v>0</v>
      </c>
      <c r="AE35" s="88"/>
      <c r="AF35" s="86"/>
    </row>
    <row r="36" spans="1:32" ht="15.75" thickBot="1">
      <c r="B36" s="208"/>
      <c r="C36" s="209"/>
      <c r="D36" s="175"/>
      <c r="E36" s="182"/>
      <c r="F36" s="172"/>
      <c r="G36" s="210"/>
      <c r="H36" s="212"/>
      <c r="I36" s="173"/>
      <c r="J36" s="29"/>
      <c r="K36" s="156"/>
      <c r="L36" s="204"/>
      <c r="M36" s="204"/>
      <c r="N36" s="204"/>
      <c r="O36" s="24"/>
      <c r="P36" s="25"/>
      <c r="Q36" s="31"/>
      <c r="R36" s="204"/>
      <c r="S36" s="31"/>
      <c r="T36" s="204"/>
      <c r="U36" s="204"/>
      <c r="V36" s="204"/>
      <c r="W36" s="24"/>
      <c r="X36" s="25"/>
      <c r="Y36" s="206"/>
      <c r="Z36" s="206"/>
      <c r="AA36" s="206"/>
      <c r="AB36" s="206"/>
      <c r="AC36" s="126"/>
      <c r="AD36" s="91"/>
      <c r="AE36" s="88"/>
      <c r="AF36" s="86"/>
    </row>
    <row r="37" spans="1:32" ht="15.75" thickBot="1">
      <c r="B37" s="190"/>
      <c r="C37" s="187"/>
      <c r="D37" s="175"/>
      <c r="E37" s="182"/>
      <c r="F37" s="172"/>
      <c r="G37" s="196"/>
      <c r="H37" s="176"/>
      <c r="I37" s="173"/>
      <c r="J37" s="29"/>
      <c r="K37" s="31"/>
      <c r="L37" s="204"/>
      <c r="M37" s="204"/>
      <c r="N37" s="204"/>
      <c r="O37" s="89"/>
      <c r="P37" s="90"/>
      <c r="Q37" s="87"/>
      <c r="R37" s="88"/>
      <c r="S37" s="87"/>
      <c r="T37" s="88"/>
      <c r="U37" s="88"/>
      <c r="V37" s="88"/>
      <c r="W37" s="89"/>
      <c r="X37" s="91"/>
      <c r="Y37" s="92"/>
      <c r="Z37" s="92"/>
      <c r="AA37" s="92"/>
      <c r="AB37" s="92"/>
      <c r="AC37" s="89"/>
      <c r="AD37" s="93"/>
      <c r="AE37" s="88"/>
      <c r="AF37" s="86"/>
    </row>
    <row r="38" spans="1:32" ht="15.75" thickBot="1">
      <c r="B38" s="190"/>
      <c r="C38" s="187"/>
      <c r="D38" s="175"/>
      <c r="E38" s="182"/>
      <c r="F38" s="172"/>
      <c r="G38" s="196"/>
      <c r="H38" s="176"/>
      <c r="I38" s="173">
        <f>H38</f>
        <v>0</v>
      </c>
      <c r="J38" s="29"/>
      <c r="K38" s="31"/>
      <c r="L38" s="204"/>
      <c r="M38" s="204"/>
      <c r="N38" s="204"/>
      <c r="O38" s="89"/>
      <c r="P38" s="90"/>
      <c r="Q38" s="87"/>
      <c r="R38" s="88"/>
      <c r="S38" s="87"/>
      <c r="T38" s="88"/>
      <c r="U38" s="88"/>
      <c r="V38" s="88"/>
      <c r="W38" s="89"/>
      <c r="X38" s="91"/>
      <c r="Y38" s="92"/>
      <c r="Z38" s="92"/>
      <c r="AA38" s="92"/>
      <c r="AB38" s="92"/>
      <c r="AC38" s="89"/>
      <c r="AD38" s="93"/>
      <c r="AE38" s="88"/>
      <c r="AF38" s="86"/>
    </row>
    <row r="39" spans="1:32" ht="15.75" thickBot="1">
      <c r="B39" s="104"/>
      <c r="C39" s="171"/>
      <c r="D39" s="175"/>
      <c r="E39" s="176"/>
      <c r="F39" s="176"/>
      <c r="G39" s="176"/>
      <c r="H39" s="176"/>
      <c r="I39" s="172"/>
      <c r="J39" s="29"/>
      <c r="K39" s="31"/>
      <c r="L39" s="204"/>
      <c r="M39" s="204"/>
      <c r="N39" s="204"/>
      <c r="O39" s="24"/>
      <c r="P39" s="25"/>
      <c r="Q39" s="31"/>
      <c r="R39" s="204"/>
      <c r="S39" s="31"/>
      <c r="T39" s="204"/>
      <c r="U39" s="204"/>
      <c r="V39" s="204"/>
      <c r="W39" s="24"/>
      <c r="X39" s="25"/>
      <c r="Y39" s="206"/>
      <c r="Z39" s="206"/>
      <c r="AA39" s="206"/>
      <c r="AB39" s="206"/>
      <c r="AC39" s="89"/>
      <c r="AD39" s="25"/>
      <c r="AE39" s="204"/>
      <c r="AF39" s="29"/>
    </row>
    <row r="40" spans="1:32" ht="15.75" thickBot="1">
      <c r="B40" s="104"/>
      <c r="C40" s="171"/>
      <c r="D40" s="175"/>
      <c r="E40" s="172"/>
      <c r="F40" s="172"/>
      <c r="G40" s="172"/>
      <c r="H40" s="176"/>
      <c r="I40" s="28"/>
      <c r="J40" s="29"/>
      <c r="K40" s="205"/>
      <c r="L40" s="204"/>
      <c r="M40" s="204"/>
      <c r="N40" s="204"/>
      <c r="O40" s="24"/>
      <c r="P40" s="25"/>
      <c r="Q40" s="31"/>
      <c r="R40" s="204"/>
      <c r="S40" s="31"/>
      <c r="T40" s="204"/>
      <c r="U40" s="204"/>
      <c r="V40" s="204"/>
      <c r="W40" s="24"/>
      <c r="X40" s="25"/>
      <c r="Y40" s="206"/>
      <c r="Z40" s="206"/>
      <c r="AA40" s="206"/>
      <c r="AB40" s="206"/>
      <c r="AC40" s="89"/>
      <c r="AD40" s="25"/>
      <c r="AE40" s="204"/>
      <c r="AF40" s="29"/>
    </row>
    <row r="41" spans="1:32" ht="15.75" thickBot="1">
      <c r="B41" s="104"/>
      <c r="C41" s="171"/>
      <c r="D41" s="175"/>
      <c r="E41" s="172"/>
      <c r="F41" s="172"/>
      <c r="G41" s="172"/>
      <c r="H41" s="176"/>
      <c r="I41" s="34"/>
      <c r="J41" s="81"/>
      <c r="K41" s="50"/>
      <c r="L41" s="51"/>
      <c r="M41" s="51"/>
      <c r="N41" s="51"/>
      <c r="O41" s="24"/>
      <c r="P41" s="25"/>
      <c r="Q41" s="31"/>
      <c r="R41" s="204"/>
      <c r="S41" s="50"/>
      <c r="T41" s="51"/>
      <c r="U41" s="51"/>
      <c r="V41" s="51"/>
      <c r="W41" s="24"/>
      <c r="X41" s="25"/>
      <c r="Y41" s="206"/>
      <c r="Z41" s="206"/>
      <c r="AA41" s="206"/>
      <c r="AB41" s="206"/>
      <c r="AC41" s="89"/>
      <c r="AD41" s="25"/>
      <c r="AE41" s="204"/>
      <c r="AF41" s="29"/>
    </row>
    <row r="42" spans="1:32" ht="15.75" thickBot="1">
      <c r="B42" s="105"/>
      <c r="C42" s="171"/>
      <c r="D42" s="175"/>
      <c r="E42" s="176"/>
      <c r="F42" s="176"/>
      <c r="G42" s="176"/>
      <c r="H42" s="176"/>
      <c r="I42" s="173"/>
      <c r="J42" s="29"/>
      <c r="K42" s="36"/>
      <c r="L42" s="204"/>
      <c r="M42" s="204"/>
      <c r="N42" s="204"/>
      <c r="O42" s="37"/>
      <c r="P42" s="25"/>
      <c r="Q42" s="31"/>
      <c r="R42" s="204"/>
      <c r="S42" s="36"/>
      <c r="T42" s="204"/>
      <c r="U42" s="204"/>
      <c r="V42" s="204"/>
      <c r="W42" s="24"/>
      <c r="X42" s="25"/>
      <c r="Y42" s="206"/>
      <c r="Z42" s="206"/>
      <c r="AA42" s="206"/>
      <c r="AB42" s="206"/>
      <c r="AC42" s="89"/>
      <c r="AD42" s="25"/>
      <c r="AE42" s="204"/>
      <c r="AF42" s="29"/>
    </row>
    <row r="43" spans="1:32" ht="15.75" thickBot="1">
      <c r="B43" s="104"/>
      <c r="C43" s="171"/>
      <c r="D43" s="175"/>
      <c r="E43" s="172"/>
      <c r="F43" s="172"/>
      <c r="G43" s="172"/>
      <c r="H43" s="176"/>
      <c r="I43" s="34"/>
      <c r="J43" s="86"/>
      <c r="K43" s="99"/>
      <c r="L43" s="88"/>
      <c r="M43" s="88"/>
      <c r="N43" s="88"/>
      <c r="O43" s="100"/>
      <c r="P43" s="90"/>
      <c r="Q43" s="87"/>
      <c r="R43" s="88"/>
      <c r="S43" s="99"/>
      <c r="T43" s="88"/>
      <c r="U43" s="88"/>
      <c r="V43" s="88"/>
      <c r="W43" s="89"/>
      <c r="X43" s="90"/>
      <c r="Y43" s="92"/>
      <c r="Z43" s="92"/>
      <c r="AA43" s="92"/>
      <c r="AB43" s="92"/>
      <c r="AC43" s="89"/>
      <c r="AD43" s="93"/>
      <c r="AE43" s="204"/>
      <c r="AF43" s="29"/>
    </row>
    <row r="44" spans="1:32" ht="15.75" thickBot="1">
      <c r="B44" s="106"/>
      <c r="C44" s="95"/>
      <c r="D44" s="114"/>
      <c r="E44" s="114"/>
      <c r="F44" s="114"/>
      <c r="G44" s="114"/>
      <c r="H44" s="176"/>
      <c r="I44" s="96"/>
      <c r="J44" s="71"/>
      <c r="K44" s="72"/>
      <c r="L44" s="73"/>
      <c r="M44" s="73"/>
      <c r="N44" s="73"/>
      <c r="O44" s="74"/>
      <c r="P44" s="75"/>
      <c r="Q44" s="76"/>
      <c r="R44" s="73"/>
      <c r="S44" s="72"/>
      <c r="T44" s="73"/>
      <c r="U44" s="73"/>
      <c r="V44" s="73"/>
      <c r="W44" s="77"/>
      <c r="X44" s="75"/>
      <c r="Y44" s="92"/>
      <c r="Z44" s="92"/>
      <c r="AA44" s="92"/>
      <c r="AB44" s="92"/>
      <c r="AC44" s="89"/>
      <c r="AD44" s="93"/>
      <c r="AE44" s="204"/>
      <c r="AF44" s="29"/>
    </row>
    <row r="45" spans="1:32" ht="15.75" thickBot="1">
      <c r="B45" s="103"/>
      <c r="C45" s="171"/>
      <c r="D45" s="175"/>
      <c r="E45" s="194"/>
      <c r="F45" s="194"/>
      <c r="G45" s="194"/>
      <c r="H45" s="176"/>
      <c r="I45" s="35"/>
      <c r="J45" s="29"/>
      <c r="K45" s="36"/>
      <c r="L45" s="204"/>
      <c r="M45" s="204"/>
      <c r="N45" s="204"/>
      <c r="O45" s="37"/>
      <c r="P45" s="25"/>
      <c r="Q45" s="31"/>
      <c r="R45" s="204"/>
      <c r="S45" s="36"/>
      <c r="T45" s="204"/>
      <c r="U45" s="204"/>
      <c r="V45" s="204"/>
      <c r="W45" s="24"/>
      <c r="X45" s="25"/>
      <c r="Y45" s="206"/>
      <c r="Z45" s="206"/>
      <c r="AA45" s="206"/>
      <c r="AB45" s="206"/>
      <c r="AC45" s="24"/>
      <c r="AD45" s="91"/>
      <c r="AE45" s="204"/>
      <c r="AF45" s="29"/>
    </row>
    <row r="46" spans="1:32" ht="15.75" thickBot="1">
      <c r="B46" s="103"/>
      <c r="C46" s="171"/>
      <c r="D46" s="175"/>
      <c r="E46" s="33"/>
      <c r="F46" s="33"/>
      <c r="G46" s="33"/>
      <c r="H46" s="176"/>
      <c r="I46" s="35"/>
      <c r="J46" s="29"/>
      <c r="K46" s="36"/>
      <c r="L46" s="204"/>
      <c r="M46" s="204"/>
      <c r="N46" s="204"/>
      <c r="O46" s="37"/>
      <c r="P46" s="25"/>
      <c r="Q46" s="31"/>
      <c r="R46" s="204"/>
      <c r="S46" s="36"/>
      <c r="T46" s="204"/>
      <c r="U46" s="204"/>
      <c r="V46" s="204"/>
      <c r="W46" s="24"/>
      <c r="X46" s="25"/>
      <c r="Y46" s="206"/>
      <c r="Z46" s="206"/>
      <c r="AA46" s="206"/>
      <c r="AB46" s="206"/>
      <c r="AC46" s="89"/>
      <c r="AD46" s="91"/>
      <c r="AE46" s="88"/>
      <c r="AF46" s="71"/>
    </row>
    <row r="47" spans="1:32" ht="15.75" thickBot="1">
      <c r="B47" s="107"/>
      <c r="C47" s="84"/>
      <c r="D47" s="97"/>
      <c r="E47" s="85"/>
      <c r="F47" s="85"/>
      <c r="G47" s="85"/>
      <c r="H47" s="176"/>
      <c r="I47" s="98"/>
      <c r="J47" s="86"/>
      <c r="K47" s="99"/>
      <c r="L47" s="88"/>
      <c r="M47" s="88"/>
      <c r="N47" s="88"/>
      <c r="O47" s="100"/>
      <c r="P47" s="25"/>
      <c r="Q47" s="87"/>
      <c r="R47" s="88"/>
      <c r="S47" s="99"/>
      <c r="T47" s="88"/>
      <c r="U47" s="88"/>
      <c r="V47" s="88"/>
      <c r="W47" s="89"/>
      <c r="X47" s="90"/>
      <c r="Y47" s="206"/>
      <c r="Z47" s="206"/>
      <c r="AA47" s="206"/>
      <c r="AB47" s="206"/>
      <c r="AC47" s="89"/>
      <c r="AD47" s="93"/>
      <c r="AE47" s="123"/>
      <c r="AF47" s="121"/>
    </row>
    <row r="48" spans="1:32" ht="15.75" thickBot="1">
      <c r="B48" s="104"/>
      <c r="C48" s="171"/>
      <c r="D48" s="175"/>
      <c r="E48" s="172"/>
      <c r="F48" s="172"/>
      <c r="G48" s="172"/>
      <c r="H48" s="176"/>
      <c r="I48" s="173"/>
      <c r="J48" s="29"/>
      <c r="K48" s="36"/>
      <c r="L48" s="204"/>
      <c r="M48" s="204"/>
      <c r="N48" s="204"/>
      <c r="O48" s="37"/>
      <c r="P48" s="25"/>
      <c r="Q48" s="31"/>
      <c r="R48" s="204"/>
      <c r="S48" s="36"/>
      <c r="T48" s="204"/>
      <c r="U48" s="204"/>
      <c r="V48" s="204"/>
      <c r="W48" s="24"/>
      <c r="X48" s="25"/>
      <c r="Y48" s="206"/>
      <c r="Z48" s="206"/>
      <c r="AA48" s="206"/>
      <c r="AB48" s="206"/>
      <c r="AC48" s="89"/>
      <c r="AD48" s="25"/>
      <c r="AE48" s="88"/>
      <c r="AF48" s="86"/>
    </row>
    <row r="49" spans="2:32" ht="15.75" thickBot="1">
      <c r="B49" s="104"/>
      <c r="C49" s="171"/>
      <c r="D49" s="176"/>
      <c r="E49" s="176"/>
      <c r="F49" s="176"/>
      <c r="G49" s="176"/>
      <c r="H49" s="176"/>
      <c r="I49" s="172"/>
      <c r="J49" s="39"/>
      <c r="K49" s="40"/>
      <c r="L49" s="41"/>
      <c r="M49" s="41"/>
      <c r="N49" s="41"/>
      <c r="O49" s="42"/>
      <c r="P49" s="25"/>
      <c r="Q49" s="43"/>
      <c r="R49" s="41"/>
      <c r="S49" s="40"/>
      <c r="T49" s="41"/>
      <c r="U49" s="41"/>
      <c r="V49" s="41"/>
      <c r="W49" s="44"/>
      <c r="X49" s="25"/>
      <c r="Y49" s="206"/>
      <c r="Z49" s="206"/>
      <c r="AA49" s="206"/>
      <c r="AB49" s="206"/>
      <c r="AC49" s="89"/>
      <c r="AD49" s="131"/>
      <c r="AE49" s="123"/>
      <c r="AF49" s="121"/>
    </row>
    <row r="50" spans="2:32" ht="15.75" thickBot="1">
      <c r="B50" s="104"/>
      <c r="C50" s="171"/>
      <c r="D50" s="175"/>
      <c r="E50" s="172"/>
      <c r="F50" s="172"/>
      <c r="G50" s="172"/>
      <c r="H50" s="176"/>
      <c r="I50" s="34"/>
      <c r="J50" s="86"/>
      <c r="K50" s="99"/>
      <c r="L50" s="88"/>
      <c r="M50" s="88"/>
      <c r="N50" s="88"/>
      <c r="O50" s="100"/>
      <c r="P50" s="91"/>
      <c r="Q50" s="87"/>
      <c r="R50" s="88"/>
      <c r="S50" s="99"/>
      <c r="T50" s="88"/>
      <c r="U50" s="88"/>
      <c r="V50" s="88"/>
      <c r="W50" s="89"/>
      <c r="X50" s="90"/>
      <c r="Y50" s="206"/>
      <c r="Z50" s="206"/>
      <c r="AA50" s="206"/>
      <c r="AB50" s="206"/>
      <c r="AC50" s="89"/>
      <c r="AD50" s="93"/>
      <c r="AE50" s="88"/>
      <c r="AF50" s="86"/>
    </row>
    <row r="51" spans="2:32" ht="15.75" thickBot="1">
      <c r="B51" s="207"/>
      <c r="C51" s="55"/>
      <c r="D51" s="56"/>
      <c r="E51" s="56"/>
      <c r="F51" s="56"/>
      <c r="G51" s="56"/>
      <c r="H51" s="176"/>
      <c r="I51" s="57"/>
      <c r="J51" s="86"/>
      <c r="K51" s="99"/>
      <c r="L51" s="88"/>
      <c r="M51" s="88"/>
      <c r="N51" s="88"/>
      <c r="O51" s="100"/>
      <c r="P51" s="90"/>
      <c r="Q51" s="87"/>
      <c r="R51" s="88"/>
      <c r="S51" s="99"/>
      <c r="T51" s="88"/>
      <c r="U51" s="88"/>
      <c r="V51" s="88"/>
      <c r="W51" s="89"/>
      <c r="X51" s="90"/>
      <c r="Y51" s="206"/>
      <c r="Z51" s="206"/>
      <c r="AA51" s="206"/>
      <c r="AB51" s="206"/>
      <c r="AC51" s="89"/>
      <c r="AD51" s="93"/>
      <c r="AE51" s="119"/>
      <c r="AF51" s="120"/>
    </row>
    <row r="52" spans="2:32" ht="15.75" thickBot="1">
      <c r="B52" s="109"/>
      <c r="C52" s="58"/>
      <c r="D52" s="175"/>
      <c r="E52" s="176"/>
      <c r="F52" s="176"/>
      <c r="G52" s="176"/>
      <c r="H52" s="176"/>
      <c r="I52" s="79"/>
      <c r="J52" s="86"/>
      <c r="K52" s="99"/>
      <c r="L52" s="88"/>
      <c r="M52" s="88"/>
      <c r="N52" s="88"/>
      <c r="O52" s="100"/>
      <c r="P52" s="90"/>
      <c r="Q52" s="87"/>
      <c r="R52" s="88"/>
      <c r="S52" s="99"/>
      <c r="T52" s="88"/>
      <c r="U52" s="88"/>
      <c r="V52" s="88"/>
      <c r="W52" s="89"/>
      <c r="X52" s="90"/>
      <c r="Y52" s="206"/>
      <c r="Z52" s="206"/>
      <c r="AA52" s="206"/>
      <c r="AB52" s="206"/>
      <c r="AC52" s="89"/>
      <c r="AD52" s="93"/>
      <c r="AE52" s="73"/>
      <c r="AF52" s="71"/>
    </row>
    <row r="53" spans="2:32" ht="15.75" thickBot="1">
      <c r="B53" s="104"/>
      <c r="C53" s="54"/>
      <c r="D53" s="172"/>
      <c r="E53" s="33"/>
      <c r="F53" s="33"/>
      <c r="G53" s="33"/>
      <c r="H53" s="176"/>
      <c r="I53" s="80"/>
      <c r="J53" s="71"/>
      <c r="K53" s="72"/>
      <c r="L53" s="73"/>
      <c r="M53" s="73"/>
      <c r="N53" s="73"/>
      <c r="O53" s="74"/>
      <c r="P53" s="75"/>
      <c r="Q53" s="76"/>
      <c r="R53" s="73"/>
      <c r="S53" s="72"/>
      <c r="T53" s="73"/>
      <c r="U53" s="73"/>
      <c r="V53" s="73"/>
      <c r="W53" s="77"/>
      <c r="X53" s="75"/>
      <c r="Y53" s="206"/>
      <c r="Z53" s="206"/>
      <c r="AA53" s="206"/>
      <c r="AB53" s="206"/>
      <c r="AC53" s="89"/>
      <c r="AD53" s="93"/>
      <c r="AE53" s="73"/>
      <c r="AF53" s="71"/>
    </row>
    <row r="54" spans="2:32" ht="15.75" thickBot="1">
      <c r="B54" s="110"/>
      <c r="C54" s="59"/>
      <c r="D54" s="177"/>
      <c r="E54" s="60"/>
      <c r="F54" s="60"/>
      <c r="G54" s="60"/>
      <c r="H54" s="176"/>
      <c r="I54" s="116"/>
      <c r="J54" s="71"/>
      <c r="K54" s="72"/>
      <c r="L54" s="73"/>
      <c r="M54" s="73"/>
      <c r="N54" s="73"/>
      <c r="O54" s="74"/>
      <c r="P54" s="75"/>
      <c r="Q54" s="76"/>
      <c r="R54" s="73"/>
      <c r="S54" s="72"/>
      <c r="T54" s="73"/>
      <c r="U54" s="73"/>
      <c r="V54" s="73"/>
      <c r="W54" s="77"/>
      <c r="X54" s="75"/>
      <c r="Y54" s="206"/>
      <c r="Z54" s="206"/>
      <c r="AA54" s="206"/>
      <c r="AB54" s="206"/>
      <c r="AC54" s="89"/>
      <c r="AD54" s="93"/>
      <c r="AE54" s="73"/>
      <c r="AF54" s="71"/>
    </row>
    <row r="55" spans="2:32" ht="15.75" thickBot="1">
      <c r="B55" s="118"/>
      <c r="C55" s="61"/>
      <c r="D55" s="178"/>
      <c r="E55" s="178"/>
      <c r="F55" s="178"/>
      <c r="G55" s="178"/>
      <c r="H55" s="176"/>
      <c r="I55" s="63"/>
      <c r="J55" s="29"/>
      <c r="K55" s="36"/>
      <c r="L55" s="204"/>
      <c r="M55" s="204"/>
      <c r="N55" s="204"/>
      <c r="O55" s="37"/>
      <c r="P55" s="25"/>
      <c r="Q55" s="31"/>
      <c r="R55" s="204"/>
      <c r="S55" s="36"/>
      <c r="T55" s="204"/>
      <c r="U55" s="204"/>
      <c r="V55" s="204"/>
      <c r="W55" s="24"/>
      <c r="X55" s="25"/>
      <c r="Y55" s="206"/>
      <c r="Z55" s="206"/>
      <c r="AA55" s="206"/>
      <c r="AB55" s="206"/>
      <c r="AC55" s="24"/>
      <c r="AD55" s="25"/>
      <c r="AE55" s="123"/>
      <c r="AF55" s="121"/>
    </row>
    <row r="56" spans="2:32" ht="15.75" thickBot="1">
      <c r="B56" s="103"/>
      <c r="C56" s="171"/>
      <c r="D56" s="175"/>
      <c r="E56" s="172"/>
      <c r="F56" s="172"/>
      <c r="G56" s="172"/>
      <c r="H56" s="176"/>
      <c r="I56" s="34"/>
      <c r="J56" s="29"/>
      <c r="K56" s="36"/>
      <c r="L56" s="204"/>
      <c r="M56" s="204"/>
      <c r="N56" s="204"/>
      <c r="O56" s="37"/>
      <c r="P56" s="25"/>
      <c r="Q56" s="31"/>
      <c r="R56" s="204"/>
      <c r="S56" s="36"/>
      <c r="T56" s="204"/>
      <c r="U56" s="204"/>
      <c r="V56" s="204"/>
      <c r="W56" s="24"/>
      <c r="X56" s="25"/>
      <c r="Y56" s="206"/>
      <c r="Z56" s="206"/>
      <c r="AA56" s="206"/>
      <c r="AB56" s="206"/>
      <c r="AC56" s="24"/>
      <c r="AD56" s="25"/>
      <c r="AE56" s="123"/>
      <c r="AF56" s="121"/>
    </row>
    <row r="57" spans="2:32" ht="15.75" thickBot="1">
      <c r="B57" s="110"/>
      <c r="C57" s="180"/>
      <c r="D57" s="175"/>
      <c r="E57" s="172"/>
      <c r="F57" s="179"/>
      <c r="G57" s="179"/>
      <c r="H57" s="176"/>
      <c r="I57" s="117"/>
      <c r="J57" s="71"/>
      <c r="K57" s="72"/>
      <c r="L57" s="73"/>
      <c r="M57" s="73"/>
      <c r="N57" s="73"/>
      <c r="O57" s="74"/>
      <c r="P57" s="75"/>
      <c r="Q57" s="76"/>
      <c r="R57" s="73"/>
      <c r="S57" s="72"/>
      <c r="T57" s="73"/>
      <c r="U57" s="73"/>
      <c r="V57" s="73"/>
      <c r="W57" s="77"/>
      <c r="X57" s="75"/>
      <c r="Y57" s="206"/>
      <c r="Z57" s="206"/>
      <c r="AA57" s="206"/>
      <c r="AB57" s="206"/>
      <c r="AC57" s="89"/>
      <c r="AD57" s="93"/>
      <c r="AE57" s="123"/>
      <c r="AF57" s="121"/>
    </row>
    <row r="58" spans="2:32" ht="15.75" thickBot="1">
      <c r="B58" s="110"/>
      <c r="C58" s="180"/>
      <c r="D58" s="179"/>
      <c r="E58" s="68"/>
      <c r="F58" s="179"/>
      <c r="G58" s="179"/>
      <c r="H58" s="176"/>
      <c r="I58" s="67"/>
      <c r="J58" s="29"/>
      <c r="K58" s="36"/>
      <c r="L58" s="204"/>
      <c r="M58" s="204"/>
      <c r="N58" s="204"/>
      <c r="O58" s="37"/>
      <c r="P58" s="25"/>
      <c r="Q58" s="31"/>
      <c r="R58" s="204"/>
      <c r="S58" s="36"/>
      <c r="T58" s="204"/>
      <c r="U58" s="204"/>
      <c r="V58" s="204"/>
      <c r="W58" s="24"/>
      <c r="X58" s="25"/>
      <c r="Y58" s="206"/>
      <c r="Z58" s="206"/>
      <c r="AA58" s="206"/>
      <c r="AB58" s="206"/>
      <c r="AC58" s="89"/>
      <c r="AD58" s="25"/>
      <c r="AE58" s="123"/>
      <c r="AF58" s="121"/>
    </row>
    <row r="59" spans="2:32" ht="15.75" thickBot="1">
      <c r="B59" s="110"/>
      <c r="C59" s="180"/>
      <c r="D59" s="179"/>
      <c r="E59" s="68"/>
      <c r="F59" s="68"/>
      <c r="G59" s="68"/>
      <c r="H59" s="176"/>
      <c r="I59" s="70"/>
      <c r="J59" s="29"/>
      <c r="K59" s="36"/>
      <c r="L59" s="204"/>
      <c r="M59" s="204"/>
      <c r="N59" s="204"/>
      <c r="O59" s="37"/>
      <c r="P59" s="25"/>
      <c r="Q59" s="31"/>
      <c r="R59" s="204"/>
      <c r="S59" s="36"/>
      <c r="T59" s="204"/>
      <c r="U59" s="204"/>
      <c r="V59" s="204"/>
      <c r="W59" s="24"/>
      <c r="X59" s="25"/>
      <c r="Y59" s="206"/>
      <c r="Z59" s="206"/>
      <c r="AA59" s="206"/>
      <c r="AB59" s="206"/>
      <c r="AC59" s="89"/>
      <c r="AD59" s="25"/>
      <c r="AE59" s="88"/>
      <c r="AF59" s="86"/>
    </row>
    <row r="60" spans="2:32" ht="15.75" thickBot="1">
      <c r="B60" s="110"/>
      <c r="C60" s="180"/>
      <c r="D60" s="179"/>
      <c r="E60" s="179"/>
      <c r="F60" s="179"/>
      <c r="G60" s="179"/>
      <c r="H60" s="176"/>
      <c r="I60" s="67"/>
      <c r="J60" s="29"/>
      <c r="K60" s="36"/>
      <c r="L60" s="204"/>
      <c r="M60" s="204"/>
      <c r="N60" s="204"/>
      <c r="O60" s="37"/>
      <c r="P60" s="25"/>
      <c r="Q60" s="31"/>
      <c r="R60" s="204"/>
      <c r="S60" s="36"/>
      <c r="T60" s="204"/>
      <c r="U60" s="204"/>
      <c r="V60" s="204"/>
      <c r="W60" s="24"/>
      <c r="X60" s="25"/>
      <c r="Y60" s="206"/>
      <c r="Z60" s="206"/>
      <c r="AA60" s="206"/>
      <c r="AB60" s="206"/>
      <c r="AC60" s="89"/>
      <c r="AD60" s="25"/>
      <c r="AE60" s="88"/>
      <c r="AF60" s="86"/>
    </row>
    <row r="61" spans="2:32" ht="15.75" thickBot="1">
      <c r="B61" s="110"/>
      <c r="C61" s="180"/>
      <c r="D61" s="179"/>
      <c r="E61" s="179"/>
      <c r="F61" s="179"/>
      <c r="G61" s="179"/>
      <c r="H61" s="176"/>
      <c r="I61" s="67"/>
      <c r="J61" s="29"/>
      <c r="K61" s="36"/>
      <c r="L61" s="204"/>
      <c r="M61" s="204"/>
      <c r="N61" s="204"/>
      <c r="O61" s="37"/>
      <c r="P61" s="25"/>
      <c r="Q61" s="31"/>
      <c r="R61" s="204"/>
      <c r="S61" s="36"/>
      <c r="T61" s="204"/>
      <c r="U61" s="204"/>
      <c r="V61" s="204"/>
      <c r="W61" s="24"/>
      <c r="X61" s="25"/>
      <c r="Y61" s="206"/>
      <c r="Z61" s="206"/>
      <c r="AA61" s="206"/>
      <c r="AB61" s="206"/>
      <c r="AC61" s="89"/>
      <c r="AD61" s="25"/>
      <c r="AE61" s="88"/>
      <c r="AF61" s="86"/>
    </row>
    <row r="62" spans="2:32" ht="15.75" thickBot="1">
      <c r="B62" s="110"/>
      <c r="C62" s="180"/>
      <c r="D62" s="179"/>
      <c r="E62" s="179"/>
      <c r="F62" s="179"/>
      <c r="G62" s="179"/>
      <c r="H62" s="176"/>
      <c r="I62" s="67"/>
      <c r="J62" s="86"/>
      <c r="K62" s="99"/>
      <c r="L62" s="88"/>
      <c r="M62" s="88"/>
      <c r="N62" s="88"/>
      <c r="O62" s="100"/>
      <c r="P62" s="90"/>
      <c r="Q62" s="87"/>
      <c r="R62" s="88"/>
      <c r="S62" s="99"/>
      <c r="T62" s="88"/>
      <c r="U62" s="88"/>
      <c r="V62" s="88"/>
      <c r="W62" s="89"/>
      <c r="X62" s="90"/>
      <c r="Y62" s="92"/>
      <c r="Z62" s="92"/>
      <c r="AA62" s="92"/>
      <c r="AB62" s="92"/>
      <c r="AC62" s="89"/>
      <c r="AD62" s="93"/>
      <c r="AE62" s="119"/>
      <c r="AF62" s="120"/>
    </row>
    <row r="63" spans="2:32" ht="15.75" thickBot="1">
      <c r="B63" s="110"/>
      <c r="C63" s="180"/>
      <c r="D63" s="179"/>
      <c r="E63" s="68"/>
      <c r="F63" s="68"/>
      <c r="G63" s="68"/>
      <c r="H63" s="176"/>
      <c r="I63" s="69"/>
      <c r="J63" s="86"/>
      <c r="K63" s="99"/>
      <c r="L63" s="88"/>
      <c r="M63" s="88"/>
      <c r="N63" s="88"/>
      <c r="O63" s="100"/>
      <c r="P63" s="90"/>
      <c r="Q63" s="87"/>
      <c r="R63" s="88"/>
      <c r="S63" s="99"/>
      <c r="T63" s="88"/>
      <c r="U63" s="88"/>
      <c r="V63" s="88"/>
      <c r="W63" s="89"/>
      <c r="X63" s="90"/>
      <c r="Y63" s="92"/>
      <c r="Z63" s="92"/>
      <c r="AA63" s="92"/>
      <c r="AB63" s="92"/>
      <c r="AC63" s="89"/>
      <c r="AD63" s="93"/>
      <c r="AE63" s="88"/>
      <c r="AF63" s="86"/>
    </row>
    <row r="64" spans="2:32" ht="15.75" thickBot="1">
      <c r="B64" s="113"/>
      <c r="C64" s="180"/>
      <c r="D64" s="179"/>
      <c r="E64" s="68"/>
      <c r="F64" s="68"/>
      <c r="G64" s="68"/>
      <c r="H64" s="176"/>
      <c r="I64" s="115"/>
      <c r="J64" s="121"/>
      <c r="K64" s="122"/>
      <c r="L64" s="123"/>
      <c r="M64" s="123"/>
      <c r="N64" s="123"/>
      <c r="O64" s="124"/>
      <c r="P64" s="91"/>
      <c r="Q64" s="125"/>
      <c r="R64" s="123"/>
      <c r="S64" s="122"/>
      <c r="T64" s="123"/>
      <c r="U64" s="123"/>
      <c r="V64" s="123"/>
      <c r="W64" s="126"/>
      <c r="X64" s="91"/>
      <c r="Y64" s="92"/>
      <c r="Z64" s="92"/>
      <c r="AA64" s="92"/>
      <c r="AB64" s="92"/>
      <c r="AC64" s="89"/>
      <c r="AD64" s="91"/>
      <c r="AE64" s="88"/>
      <c r="AF64" s="86"/>
    </row>
    <row r="65" spans="2:32" ht="15.75" thickBot="1">
      <c r="B65" s="111"/>
      <c r="C65" s="180"/>
      <c r="D65" s="179"/>
      <c r="E65" s="179"/>
      <c r="F65" s="179"/>
      <c r="G65" s="179"/>
      <c r="H65" s="176"/>
      <c r="I65" s="94"/>
      <c r="J65" s="86"/>
      <c r="K65" s="99"/>
      <c r="L65" s="88"/>
      <c r="M65" s="88"/>
      <c r="N65" s="88"/>
      <c r="O65" s="100"/>
      <c r="P65" s="90"/>
      <c r="Q65" s="87"/>
      <c r="R65" s="88"/>
      <c r="S65" s="99"/>
      <c r="T65" s="88"/>
      <c r="U65" s="88"/>
      <c r="V65" s="88"/>
      <c r="W65" s="89"/>
      <c r="X65" s="90"/>
      <c r="Y65" s="92"/>
      <c r="Z65" s="92"/>
      <c r="AA65" s="92"/>
      <c r="AB65" s="92"/>
      <c r="AC65" s="89"/>
      <c r="AD65" s="93"/>
      <c r="AE65" s="88"/>
      <c r="AF65" s="86"/>
    </row>
    <row r="66" spans="2:32" ht="15.75" thickBot="1">
      <c r="B66" s="111"/>
      <c r="C66" s="180"/>
      <c r="D66" s="179"/>
      <c r="E66" s="179"/>
      <c r="F66" s="179"/>
      <c r="G66" s="179"/>
      <c r="H66" s="176"/>
      <c r="I66" s="94"/>
      <c r="J66" s="120"/>
      <c r="K66" s="127"/>
      <c r="L66" s="119"/>
      <c r="M66" s="119"/>
      <c r="N66" s="119"/>
      <c r="O66" s="128"/>
      <c r="P66" s="91"/>
      <c r="Q66" s="129"/>
      <c r="R66" s="119"/>
      <c r="S66" s="127"/>
      <c r="T66" s="119"/>
      <c r="U66" s="119"/>
      <c r="V66" s="119"/>
      <c r="W66" s="130"/>
      <c r="X66" s="91"/>
      <c r="Y66" s="92"/>
      <c r="Z66" s="92"/>
      <c r="AA66" s="92"/>
      <c r="AB66" s="92"/>
      <c r="AC66" s="89"/>
      <c r="AD66" s="91"/>
      <c r="AE66" s="88"/>
      <c r="AF66" s="86"/>
    </row>
    <row r="67" spans="2:32" ht="15.75" thickBot="1">
      <c r="B67" s="110"/>
      <c r="C67" s="180"/>
      <c r="D67" s="179"/>
      <c r="E67" s="68"/>
      <c r="F67" s="68"/>
      <c r="G67" s="68"/>
      <c r="H67" s="176"/>
      <c r="I67" s="70"/>
      <c r="J67" s="86"/>
      <c r="K67" s="99"/>
      <c r="L67" s="88"/>
      <c r="M67" s="88"/>
      <c r="N67" s="88"/>
      <c r="O67" s="100"/>
      <c r="P67" s="90"/>
      <c r="Q67" s="87"/>
      <c r="R67" s="88"/>
      <c r="S67" s="99"/>
      <c r="T67" s="88"/>
      <c r="U67" s="88"/>
      <c r="V67" s="88"/>
      <c r="W67" s="89"/>
      <c r="X67" s="90"/>
      <c r="Y67" s="92"/>
      <c r="Z67" s="92"/>
      <c r="AA67" s="92"/>
      <c r="AB67" s="92"/>
      <c r="AC67" s="89"/>
      <c r="AD67" s="93"/>
      <c r="AE67" s="88"/>
      <c r="AF67" s="86"/>
    </row>
    <row r="68" spans="2:32" ht="15.75" thickBot="1">
      <c r="B68" s="78"/>
      <c r="C68" s="171"/>
      <c r="D68" s="175"/>
      <c r="E68" s="33"/>
      <c r="F68" s="33"/>
      <c r="G68" s="33"/>
      <c r="H68" s="53"/>
      <c r="I68" s="64"/>
      <c r="J68" s="86"/>
      <c r="K68" s="99"/>
      <c r="L68" s="88"/>
      <c r="M68" s="88"/>
      <c r="N68" s="88"/>
      <c r="O68" s="100"/>
      <c r="P68" s="90"/>
      <c r="Q68" s="87"/>
      <c r="R68" s="88"/>
      <c r="S68" s="99"/>
      <c r="T68" s="88"/>
      <c r="U68" s="88"/>
      <c r="V68" s="88"/>
      <c r="W68" s="89"/>
      <c r="X68" s="90"/>
      <c r="Y68" s="92"/>
      <c r="Z68" s="92"/>
      <c r="AA68" s="92"/>
      <c r="AB68" s="92"/>
      <c r="AC68" s="89"/>
      <c r="AD68" s="93"/>
      <c r="AE68" s="123"/>
      <c r="AF68" s="121"/>
    </row>
    <row r="69" spans="2:32" ht="15.75" thickBot="1">
      <c r="B69" s="45"/>
      <c r="C69" s="193"/>
      <c r="D69" s="177"/>
      <c r="E69" s="48"/>
      <c r="F69" s="48"/>
      <c r="G69" s="48"/>
      <c r="H69" s="112"/>
      <c r="I69" s="49"/>
      <c r="J69" s="29"/>
      <c r="K69" s="36"/>
      <c r="L69" s="204"/>
      <c r="M69" s="204"/>
      <c r="N69" s="204"/>
      <c r="O69" s="37"/>
      <c r="P69" s="25"/>
      <c r="Q69" s="31"/>
      <c r="R69" s="204"/>
      <c r="S69" s="36"/>
      <c r="T69" s="204"/>
      <c r="U69" s="204"/>
      <c r="V69" s="204"/>
      <c r="W69" s="24"/>
      <c r="X69" s="25"/>
      <c r="Y69" s="206"/>
      <c r="Z69" s="206"/>
      <c r="AA69" s="206"/>
      <c r="AB69" s="206"/>
      <c r="AC69" s="89"/>
      <c r="AD69" s="25"/>
      <c r="AE69" s="204"/>
      <c r="AF69" s="29"/>
    </row>
    <row r="70" spans="2:32" ht="15.75" thickBot="1">
      <c r="B70" s="26"/>
      <c r="C70" s="171"/>
      <c r="D70" s="175"/>
      <c r="E70" s="33"/>
      <c r="F70" s="33"/>
      <c r="G70" s="33"/>
      <c r="H70" s="38"/>
      <c r="I70" s="35"/>
      <c r="J70" s="29"/>
      <c r="K70" s="36"/>
      <c r="L70" s="204"/>
      <c r="M70" s="204"/>
      <c r="N70" s="204"/>
      <c r="O70" s="37"/>
      <c r="P70" s="29"/>
      <c r="Q70" s="31"/>
      <c r="R70" s="204"/>
      <c r="S70" s="36"/>
      <c r="T70" s="204"/>
      <c r="U70" s="204"/>
      <c r="V70" s="204"/>
      <c r="W70" s="24"/>
      <c r="X70" s="29"/>
      <c r="Y70" s="206">
        <f t="shared" ref="Y70:AB70" si="28">SUM(K70+S70)</f>
        <v>0</v>
      </c>
      <c r="Z70" s="206">
        <f t="shared" si="28"/>
        <v>0</v>
      </c>
      <c r="AA70" s="206">
        <f t="shared" si="28"/>
        <v>0</v>
      </c>
      <c r="AB70" s="206">
        <f t="shared" si="28"/>
        <v>0</v>
      </c>
      <c r="AC70" s="89">
        <f t="shared" ref="AC70" si="29">SUM(Y70:AB70)</f>
        <v>0</v>
      </c>
      <c r="AD70" s="25">
        <f t="shared" ref="AD70" si="30">SUM(Y70:AB70)-MIN(Y70:AB70)</f>
        <v>0</v>
      </c>
      <c r="AE70" s="204"/>
      <c r="AF70" s="29"/>
    </row>
    <row r="71" spans="2:32" ht="15">
      <c r="B71" s="26"/>
      <c r="C71" s="171"/>
      <c r="D71" s="175"/>
      <c r="E71" s="33"/>
      <c r="F71" s="33"/>
      <c r="G71" s="33"/>
      <c r="H71" s="38"/>
      <c r="I71" s="35"/>
      <c r="J71" s="29"/>
      <c r="K71" s="36"/>
      <c r="L71" s="204"/>
      <c r="M71" s="204"/>
      <c r="N71" s="204"/>
      <c r="O71" s="37"/>
      <c r="P71" s="29"/>
      <c r="Q71" s="31"/>
      <c r="R71" s="204"/>
      <c r="S71" s="36"/>
      <c r="T71" s="204"/>
      <c r="U71" s="204"/>
      <c r="V71" s="204"/>
      <c r="W71" s="24"/>
      <c r="X71" s="29"/>
      <c r="Y71" s="31"/>
      <c r="Z71" s="204"/>
      <c r="AA71" s="204"/>
      <c r="AB71" s="204"/>
      <c r="AC71" s="204"/>
      <c r="AD71" s="29"/>
      <c r="AE71" s="204"/>
      <c r="AF71" s="29"/>
    </row>
  </sheetData>
  <sortState ref="A7:AD18">
    <sortCondition descending="1" ref="AD7:AD18"/>
  </sortState>
  <mergeCells count="7">
    <mergeCell ref="Y4:AD4"/>
    <mergeCell ref="AE4:AF4"/>
    <mergeCell ref="B5:C5"/>
    <mergeCell ref="B4:C4"/>
    <mergeCell ref="D4:J4"/>
    <mergeCell ref="K4:R4"/>
    <mergeCell ref="S4:X4"/>
  </mergeCells>
  <pageMargins left="0" right="0" top="0.39410000000000006" bottom="0.39410000000000006" header="0" footer="0"/>
  <pageSetup scale="66" fitToWidth="0" fitToHeight="0" pageOrder="overThenDown" orientation="landscape" useFirstPageNumber="1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75"/>
  <sheetViews>
    <sheetView zoomScale="78" zoomScaleNormal="78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I42" sqref="I42"/>
    </sheetView>
  </sheetViews>
  <sheetFormatPr defaultRowHeight="14.25"/>
  <cols>
    <col min="1" max="1" width="15.125" customWidth="1"/>
    <col min="2" max="2" width="15.375" customWidth="1"/>
    <col min="3" max="3" width="12.875" customWidth="1"/>
    <col min="4" max="6" width="9" customWidth="1"/>
    <col min="7" max="7" width="12.125" customWidth="1"/>
    <col min="8" max="8" width="11.375" customWidth="1"/>
    <col min="9" max="9" width="9.125" customWidth="1"/>
    <col min="10" max="30" width="9" customWidth="1"/>
    <col min="31" max="31" width="11.75" customWidth="1"/>
    <col min="32" max="32" width="9" customWidth="1"/>
  </cols>
  <sheetData>
    <row r="1" spans="1:32" ht="15.75">
      <c r="A1" s="1"/>
      <c r="B1" s="2" t="s">
        <v>0</v>
      </c>
      <c r="C1" s="152">
        <v>42913</v>
      </c>
      <c r="E1" s="4"/>
      <c r="F1" s="4"/>
      <c r="G1" s="4"/>
      <c r="H1" s="4"/>
      <c r="I1" s="4"/>
      <c r="J1" s="4"/>
      <c r="K1" s="4"/>
      <c r="L1" s="4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5"/>
    </row>
    <row r="2" spans="1:32" ht="15.75">
      <c r="A2" s="1"/>
      <c r="B2" s="2" t="s">
        <v>1</v>
      </c>
      <c r="C2" s="3"/>
      <c r="E2" s="6"/>
      <c r="F2" s="6"/>
      <c r="G2" s="6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5"/>
    </row>
    <row r="3" spans="1:32" ht="16.5" thickBot="1">
      <c r="A3" s="1"/>
      <c r="B3" s="2" t="s">
        <v>2</v>
      </c>
      <c r="C3" s="7" t="s">
        <v>3</v>
      </c>
      <c r="D3" s="7" t="s">
        <v>4</v>
      </c>
      <c r="E3" s="6" t="s">
        <v>5</v>
      </c>
      <c r="F3" s="6" t="s">
        <v>6</v>
      </c>
      <c r="G3" s="6"/>
      <c r="H3" s="6" t="s">
        <v>7</v>
      </c>
      <c r="I3" s="6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5"/>
    </row>
    <row r="4" spans="1:32" ht="16.5" thickBot="1">
      <c r="A4" s="1"/>
      <c r="B4" s="237"/>
      <c r="C4" s="237"/>
      <c r="D4" s="234" t="s">
        <v>8</v>
      </c>
      <c r="E4" s="234"/>
      <c r="F4" s="234"/>
      <c r="G4" s="234"/>
      <c r="H4" s="234"/>
      <c r="I4" s="234"/>
      <c r="J4" s="234"/>
      <c r="K4" s="238" t="s">
        <v>9</v>
      </c>
      <c r="L4" s="239"/>
      <c r="M4" s="239"/>
      <c r="N4" s="239"/>
      <c r="O4" s="239"/>
      <c r="P4" s="239"/>
      <c r="Q4" s="239"/>
      <c r="R4" s="240"/>
      <c r="S4" s="234" t="s">
        <v>10</v>
      </c>
      <c r="T4" s="234"/>
      <c r="U4" s="234"/>
      <c r="V4" s="234"/>
      <c r="W4" s="234"/>
      <c r="X4" s="234"/>
      <c r="Y4" s="234" t="s">
        <v>11</v>
      </c>
      <c r="Z4" s="234"/>
      <c r="AA4" s="234"/>
      <c r="AB4" s="234"/>
      <c r="AC4" s="234"/>
      <c r="AD4" s="234"/>
      <c r="AE4" s="235"/>
      <c r="AF4" s="235"/>
    </row>
    <row r="5" spans="1:32" ht="48" thickBot="1">
      <c r="A5" s="8"/>
      <c r="B5" s="236" t="s">
        <v>12</v>
      </c>
      <c r="C5" s="236"/>
      <c r="D5" s="9" t="s">
        <v>13</v>
      </c>
      <c r="E5" s="10" t="s">
        <v>14</v>
      </c>
      <c r="F5" s="10" t="s">
        <v>15</v>
      </c>
      <c r="G5" s="169" t="s">
        <v>88</v>
      </c>
      <c r="H5" s="10" t="s">
        <v>16</v>
      </c>
      <c r="I5" s="10" t="s">
        <v>17</v>
      </c>
      <c r="J5" s="11" t="s">
        <v>18</v>
      </c>
      <c r="K5" s="9" t="s">
        <v>19</v>
      </c>
      <c r="L5" s="11" t="s">
        <v>20</v>
      </c>
      <c r="M5" s="12" t="s">
        <v>21</v>
      </c>
      <c r="N5" s="12" t="s">
        <v>22</v>
      </c>
      <c r="O5" s="12" t="s">
        <v>23</v>
      </c>
      <c r="P5" s="12" t="s">
        <v>24</v>
      </c>
      <c r="Q5" s="13" t="s">
        <v>25</v>
      </c>
      <c r="R5" s="14" t="s">
        <v>26</v>
      </c>
      <c r="S5" s="9" t="s">
        <v>19</v>
      </c>
      <c r="T5" s="11" t="s">
        <v>20</v>
      </c>
      <c r="U5" s="14" t="s">
        <v>21</v>
      </c>
      <c r="V5" s="12" t="s">
        <v>22</v>
      </c>
      <c r="W5" s="12" t="s">
        <v>27</v>
      </c>
      <c r="X5" s="12" t="s">
        <v>28</v>
      </c>
      <c r="Y5" s="9" t="s">
        <v>63</v>
      </c>
      <c r="Z5" s="11" t="s">
        <v>64</v>
      </c>
      <c r="AA5" s="14" t="s">
        <v>65</v>
      </c>
      <c r="AB5" s="12" t="s">
        <v>66</v>
      </c>
      <c r="AC5" s="12" t="s">
        <v>29</v>
      </c>
      <c r="AD5" s="12" t="s">
        <v>30</v>
      </c>
      <c r="AE5" s="14" t="s">
        <v>31</v>
      </c>
      <c r="AF5" s="15"/>
    </row>
    <row r="6" spans="1:32" ht="16.5" thickBot="1">
      <c r="A6" s="1"/>
      <c r="B6" s="10" t="s">
        <v>32</v>
      </c>
      <c r="C6" s="12" t="s">
        <v>33</v>
      </c>
      <c r="D6" s="13"/>
      <c r="E6" s="16"/>
      <c r="F6" s="16"/>
      <c r="G6" s="16"/>
      <c r="H6" s="16"/>
      <c r="I6" s="16"/>
      <c r="J6" s="12"/>
      <c r="K6" s="13"/>
      <c r="L6" s="16"/>
      <c r="M6" s="16"/>
      <c r="N6" s="16"/>
      <c r="O6" s="16"/>
      <c r="P6" s="12"/>
      <c r="Q6" s="13"/>
      <c r="R6" s="14"/>
      <c r="S6" s="13"/>
      <c r="T6" s="16"/>
      <c r="U6" s="16"/>
      <c r="V6" s="16"/>
      <c r="W6" s="16"/>
      <c r="X6" s="12"/>
      <c r="Y6" s="11"/>
      <c r="Z6" s="11"/>
      <c r="AA6" s="11"/>
      <c r="AB6" s="11"/>
      <c r="AC6" s="11"/>
      <c r="AD6" s="11"/>
      <c r="AE6" s="15"/>
      <c r="AF6" s="17"/>
    </row>
    <row r="7" spans="1:32" ht="15.75" thickBot="1">
      <c r="A7" s="174"/>
      <c r="B7" s="183"/>
      <c r="C7" s="171"/>
      <c r="D7" s="175"/>
      <c r="E7" s="176"/>
      <c r="F7" s="176"/>
      <c r="G7" s="197"/>
      <c r="H7" s="176"/>
      <c r="I7" s="173"/>
      <c r="J7" s="22"/>
      <c r="K7" s="23"/>
      <c r="L7" s="24"/>
      <c r="M7" s="24"/>
      <c r="N7" s="24"/>
      <c r="O7" s="24"/>
      <c r="P7" s="25"/>
      <c r="Q7" s="23"/>
      <c r="R7" s="24"/>
      <c r="S7" s="23"/>
      <c r="T7" s="24"/>
      <c r="U7" s="24"/>
      <c r="V7" s="24"/>
      <c r="W7" s="24">
        <f>SUM(S7:V7)</f>
        <v>0</v>
      </c>
      <c r="X7" s="25">
        <f t="shared" ref="X7:X15" si="0">SUM(S7:V7)-MIN(S7:V7)</f>
        <v>0</v>
      </c>
      <c r="Y7" s="23">
        <f t="shared" ref="Y7:Y11" si="1">SUM(K7+S7)</f>
        <v>0</v>
      </c>
      <c r="Z7" s="23">
        <f t="shared" ref="Z7:Z11" si="2">SUM(L7+T7)</f>
        <v>0</v>
      </c>
      <c r="AA7" s="23">
        <f t="shared" ref="AA7:AA11" si="3">SUM(M7+U7)</f>
        <v>0</v>
      </c>
      <c r="AB7" s="23">
        <f t="shared" ref="AB7:AB11" si="4">SUM(N7+V7)</f>
        <v>0</v>
      </c>
      <c r="AC7" s="24">
        <f t="shared" ref="AC7:AC23" si="5">SUM(Y7:AB7)</f>
        <v>0</v>
      </c>
      <c r="AD7" s="25">
        <f t="shared" ref="AD7:AD15" si="6">SUM(Y7:AB7)-MIN(Y7:AB7)</f>
        <v>0</v>
      </c>
      <c r="AE7" s="24"/>
      <c r="AF7" s="25"/>
    </row>
    <row r="8" spans="1:32" s="161" customFormat="1" ht="15.75" thickBot="1">
      <c r="A8" s="174"/>
      <c r="B8" s="183"/>
      <c r="C8" s="171"/>
      <c r="D8" s="175"/>
      <c r="E8" s="194"/>
      <c r="F8" s="188"/>
      <c r="G8" s="199"/>
      <c r="H8" s="176"/>
      <c r="I8" s="173"/>
      <c r="J8" s="22"/>
      <c r="K8" s="206"/>
      <c r="L8" s="24"/>
      <c r="M8" s="24"/>
      <c r="N8" s="24"/>
      <c r="O8" s="24"/>
      <c r="P8" s="25"/>
      <c r="Q8" s="206"/>
      <c r="R8" s="24"/>
      <c r="S8" s="206"/>
      <c r="T8" s="24"/>
      <c r="U8" s="24"/>
      <c r="V8" s="24"/>
      <c r="W8" s="24">
        <f t="shared" ref="W8" si="7">SUM(S8:V8)</f>
        <v>0</v>
      </c>
      <c r="X8" s="25">
        <f t="shared" ref="X8" si="8">SUM(S8:V8)-MIN(S8:V8)</f>
        <v>0</v>
      </c>
      <c r="Y8" s="206">
        <f t="shared" ref="Y8" si="9">SUM(K8+S8)</f>
        <v>0</v>
      </c>
      <c r="Z8" s="206">
        <f t="shared" ref="Z8" si="10">SUM(L8+T8)</f>
        <v>0</v>
      </c>
      <c r="AA8" s="206">
        <f t="shared" ref="AA8" si="11">SUM(M8+U8)</f>
        <v>0</v>
      </c>
      <c r="AB8" s="206">
        <f t="shared" ref="AB8" si="12">SUM(N8+V8)</f>
        <v>0</v>
      </c>
      <c r="AC8" s="24">
        <f t="shared" ref="AC8" si="13">SUM(Y8:AB8)</f>
        <v>0</v>
      </c>
      <c r="AD8" s="25">
        <f t="shared" ref="AD8" si="14">SUM(Y8:AB8)-MIN(Y8:AB8)</f>
        <v>0</v>
      </c>
      <c r="AE8" s="24"/>
      <c r="AF8" s="82"/>
    </row>
    <row r="9" spans="1:32" ht="15.75" thickBot="1">
      <c r="A9" s="174"/>
      <c r="B9" s="183"/>
      <c r="C9" s="171"/>
      <c r="D9" s="175"/>
      <c r="E9" s="176"/>
      <c r="F9" s="172"/>
      <c r="G9" s="196"/>
      <c r="H9" s="176"/>
      <c r="I9" s="173"/>
      <c r="J9" s="29"/>
      <c r="K9" s="23"/>
      <c r="L9" s="24"/>
      <c r="M9" s="24"/>
      <c r="N9" s="24"/>
      <c r="O9" s="24"/>
      <c r="P9" s="25"/>
      <c r="Q9" s="23"/>
      <c r="R9" s="24"/>
      <c r="S9" s="23"/>
      <c r="T9" s="24"/>
      <c r="U9" s="24"/>
      <c r="V9" s="24"/>
      <c r="W9" s="24">
        <f t="shared" ref="W9:W13" si="15">SUM(S9:V9)</f>
        <v>0</v>
      </c>
      <c r="X9" s="25">
        <f t="shared" ref="X9:X11" si="16">SUM(S9:V9)-MIN(S9:V9)</f>
        <v>0</v>
      </c>
      <c r="Y9" s="23">
        <f t="shared" si="1"/>
        <v>0</v>
      </c>
      <c r="Z9" s="23">
        <f t="shared" si="2"/>
        <v>0</v>
      </c>
      <c r="AA9" s="23">
        <f t="shared" si="3"/>
        <v>0</v>
      </c>
      <c r="AB9" s="23">
        <f t="shared" si="4"/>
        <v>0</v>
      </c>
      <c r="AC9" s="24">
        <f t="shared" ref="AC9:AC11" si="17">SUM(Y9:AB9)</f>
        <v>0</v>
      </c>
      <c r="AD9" s="25">
        <f t="shared" ref="AD9:AD11" si="18">SUM(Y9:AB9)-MIN(Y9:AB9)</f>
        <v>0</v>
      </c>
      <c r="AE9" s="24"/>
      <c r="AF9" s="82"/>
    </row>
    <row r="10" spans="1:32" ht="15.75" thickBot="1">
      <c r="A10" s="162"/>
      <c r="B10" s="183"/>
      <c r="C10" s="171"/>
      <c r="D10" s="175"/>
      <c r="E10" s="176"/>
      <c r="F10" s="172"/>
      <c r="G10" s="196"/>
      <c r="H10" s="176"/>
      <c r="I10" s="173"/>
      <c r="J10" s="82"/>
      <c r="K10" s="23"/>
      <c r="L10" s="24"/>
      <c r="M10" s="24"/>
      <c r="N10" s="24"/>
      <c r="O10" s="24"/>
      <c r="P10" s="25"/>
      <c r="Q10" s="23"/>
      <c r="R10" s="24"/>
      <c r="S10" s="23"/>
      <c r="T10" s="24"/>
      <c r="U10" s="24"/>
      <c r="V10" s="24"/>
      <c r="W10" s="24">
        <f t="shared" si="15"/>
        <v>0</v>
      </c>
      <c r="X10" s="25">
        <f t="shared" si="16"/>
        <v>0</v>
      </c>
      <c r="Y10" s="23">
        <f t="shared" si="1"/>
        <v>0</v>
      </c>
      <c r="Z10" s="23">
        <f t="shared" si="2"/>
        <v>0</v>
      </c>
      <c r="AA10" s="23">
        <f t="shared" si="3"/>
        <v>0</v>
      </c>
      <c r="AB10" s="23">
        <f t="shared" si="4"/>
        <v>0</v>
      </c>
      <c r="AC10" s="24">
        <f t="shared" si="17"/>
        <v>0</v>
      </c>
      <c r="AD10" s="25">
        <f t="shared" si="18"/>
        <v>0</v>
      </c>
      <c r="AE10" s="24"/>
      <c r="AF10" s="29"/>
    </row>
    <row r="11" spans="1:32" ht="15.75" thickBot="1">
      <c r="A11" s="162"/>
      <c r="B11" s="183"/>
      <c r="C11" s="171"/>
      <c r="D11" s="175"/>
      <c r="E11" s="176"/>
      <c r="F11" s="172"/>
      <c r="G11" s="196"/>
      <c r="H11" s="176"/>
      <c r="I11" s="173"/>
      <c r="J11" s="29"/>
      <c r="K11" s="50"/>
      <c r="L11" s="51"/>
      <c r="M11" s="51"/>
      <c r="N11" s="51"/>
      <c r="O11" s="24"/>
      <c r="P11" s="25"/>
      <c r="Q11" s="50"/>
      <c r="R11" s="232"/>
      <c r="S11" s="50"/>
      <c r="T11" s="51"/>
      <c r="U11" s="51"/>
      <c r="V11" s="51"/>
      <c r="W11" s="24">
        <f t="shared" si="15"/>
        <v>0</v>
      </c>
      <c r="X11" s="25">
        <f t="shared" si="16"/>
        <v>0</v>
      </c>
      <c r="Y11" s="23">
        <f t="shared" si="1"/>
        <v>0</v>
      </c>
      <c r="Z11" s="23">
        <f t="shared" si="2"/>
        <v>0</v>
      </c>
      <c r="AA11" s="23">
        <f t="shared" si="3"/>
        <v>0</v>
      </c>
      <c r="AB11" s="23">
        <f t="shared" si="4"/>
        <v>0</v>
      </c>
      <c r="AC11" s="24">
        <f t="shared" si="17"/>
        <v>0</v>
      </c>
      <c r="AD11" s="25">
        <f t="shared" si="18"/>
        <v>0</v>
      </c>
      <c r="AE11" s="51"/>
      <c r="AF11" s="29"/>
    </row>
    <row r="12" spans="1:32" ht="15.75" thickBot="1">
      <c r="A12" s="162"/>
      <c r="B12" s="183"/>
      <c r="C12" s="171"/>
      <c r="D12" s="175"/>
      <c r="E12" s="176"/>
      <c r="F12" s="172"/>
      <c r="G12" s="196"/>
      <c r="H12" s="176"/>
      <c r="I12" s="173"/>
      <c r="J12" s="29"/>
      <c r="K12" s="31"/>
      <c r="L12" s="30"/>
      <c r="M12" s="30"/>
      <c r="N12" s="30"/>
      <c r="O12" s="24"/>
      <c r="P12" s="25"/>
      <c r="Q12" s="31"/>
      <c r="R12" s="30"/>
      <c r="S12" s="31"/>
      <c r="T12" s="30"/>
      <c r="U12" s="30"/>
      <c r="V12" s="30"/>
      <c r="W12" s="24">
        <f t="shared" si="15"/>
        <v>0</v>
      </c>
      <c r="X12" s="25">
        <f t="shared" ref="X12:X13" si="19">SUM(S12:V12)-MIN(S12:V12)</f>
        <v>0</v>
      </c>
      <c r="Y12" s="23">
        <f t="shared" ref="Y12:Y15" si="20">SUM(K12+S12)</f>
        <v>0</v>
      </c>
      <c r="Z12" s="23">
        <f t="shared" ref="Z12:Z15" si="21">SUM(L12+T12)</f>
        <v>0</v>
      </c>
      <c r="AA12" s="23">
        <f t="shared" ref="AA12:AA15" si="22">SUM(M12+U12)</f>
        <v>0</v>
      </c>
      <c r="AB12" s="23">
        <f t="shared" ref="AB12:AB15" si="23">SUM(N12+V12)</f>
        <v>0</v>
      </c>
      <c r="AC12" s="24">
        <f t="shared" ref="AC12" si="24">SUM(Y12:AB12)</f>
        <v>0</v>
      </c>
      <c r="AD12" s="25">
        <f t="shared" ref="AD12" si="25">SUM(Y12:AB12)-MIN(Y12:AB12)</f>
        <v>0</v>
      </c>
      <c r="AE12" s="30"/>
      <c r="AF12" s="29"/>
    </row>
    <row r="13" spans="1:32" s="161" customFormat="1" ht="15.75" thickBot="1">
      <c r="A13" s="162"/>
      <c r="B13" s="183"/>
      <c r="C13" s="171"/>
      <c r="D13" s="175"/>
      <c r="E13" s="176"/>
      <c r="F13" s="172"/>
      <c r="G13" s="196"/>
      <c r="H13" s="176"/>
      <c r="I13" s="173"/>
      <c r="J13" s="29"/>
      <c r="K13" s="31"/>
      <c r="L13" s="204"/>
      <c r="M13" s="204"/>
      <c r="N13" s="204"/>
      <c r="O13" s="24"/>
      <c r="P13" s="25"/>
      <c r="Q13" s="31"/>
      <c r="R13" s="204"/>
      <c r="S13" s="31"/>
      <c r="T13" s="204"/>
      <c r="U13" s="204"/>
      <c r="V13" s="204"/>
      <c r="W13" s="24">
        <f t="shared" si="15"/>
        <v>0</v>
      </c>
      <c r="X13" s="25">
        <f t="shared" si="19"/>
        <v>0</v>
      </c>
      <c r="Y13" s="206">
        <f t="shared" si="20"/>
        <v>0</v>
      </c>
      <c r="Z13" s="206">
        <f t="shared" si="21"/>
        <v>0</v>
      </c>
      <c r="AA13" s="206">
        <f t="shared" si="22"/>
        <v>0</v>
      </c>
      <c r="AB13" s="206">
        <f t="shared" si="23"/>
        <v>0</v>
      </c>
      <c r="AC13" s="24">
        <f t="shared" ref="AC13" si="26">SUM(Y13:AB13)</f>
        <v>0</v>
      </c>
      <c r="AD13" s="25">
        <f t="shared" ref="AD13" si="27">SUM(Y13:AB13)-MIN(Y13:AB13)</f>
        <v>0</v>
      </c>
      <c r="AE13" s="204"/>
      <c r="AF13" s="29"/>
    </row>
    <row r="14" spans="1:32" s="161" customFormat="1" ht="15.75" thickBot="1">
      <c r="A14" s="162"/>
      <c r="B14" s="183"/>
      <c r="C14" s="171"/>
      <c r="D14" s="175"/>
      <c r="E14" s="176"/>
      <c r="F14" s="172"/>
      <c r="G14" s="196"/>
      <c r="H14" s="176"/>
      <c r="I14" s="173"/>
      <c r="J14" s="29"/>
      <c r="K14" s="31"/>
      <c r="L14" s="204"/>
      <c r="M14" s="204"/>
      <c r="N14" s="204"/>
      <c r="O14" s="24"/>
      <c r="P14" s="25"/>
      <c r="Q14" s="31"/>
      <c r="R14" s="204"/>
      <c r="S14" s="31"/>
      <c r="T14" s="204"/>
      <c r="U14" s="204"/>
      <c r="V14" s="204"/>
      <c r="W14" s="24"/>
      <c r="X14" s="25"/>
      <c r="Y14" s="206"/>
      <c r="Z14" s="206"/>
      <c r="AA14" s="206"/>
      <c r="AB14" s="206"/>
      <c r="AC14" s="24"/>
      <c r="AD14" s="25"/>
      <c r="AE14" s="204"/>
      <c r="AF14" s="29"/>
    </row>
    <row r="15" spans="1:32" ht="15.75" thickBot="1">
      <c r="A15" s="174"/>
      <c r="B15" s="183"/>
      <c r="C15" s="171"/>
      <c r="D15" s="175"/>
      <c r="E15" s="176"/>
      <c r="F15" s="172"/>
      <c r="G15" s="196"/>
      <c r="H15" s="176"/>
      <c r="I15" s="173"/>
      <c r="J15" s="86"/>
      <c r="K15" s="87"/>
      <c r="L15" s="102"/>
      <c r="M15" s="88"/>
      <c r="N15" s="88"/>
      <c r="O15" s="89"/>
      <c r="P15" s="90"/>
      <c r="Q15" s="87"/>
      <c r="R15" s="88"/>
      <c r="S15" s="87"/>
      <c r="T15" s="88"/>
      <c r="U15" s="88"/>
      <c r="V15" s="88"/>
      <c r="W15" s="89">
        <f t="shared" ref="W15:W21" si="28">SUM(S15:V15)</f>
        <v>0</v>
      </c>
      <c r="X15" s="25">
        <f t="shared" si="0"/>
        <v>0</v>
      </c>
      <c r="Y15" s="23">
        <f t="shared" si="20"/>
        <v>0</v>
      </c>
      <c r="Z15" s="23">
        <f t="shared" si="21"/>
        <v>0</v>
      </c>
      <c r="AA15" s="23">
        <f t="shared" si="22"/>
        <v>0</v>
      </c>
      <c r="AB15" s="23">
        <f t="shared" si="23"/>
        <v>0</v>
      </c>
      <c r="AC15" s="89">
        <f t="shared" si="5"/>
        <v>0</v>
      </c>
      <c r="AD15" s="93">
        <f t="shared" si="6"/>
        <v>0</v>
      </c>
      <c r="AE15" s="88"/>
      <c r="AF15" s="86"/>
    </row>
    <row r="16" spans="1:32" ht="15.75" thickBot="1">
      <c r="A16" s="174"/>
      <c r="B16" s="195"/>
      <c r="C16" s="171"/>
      <c r="D16" s="175"/>
      <c r="E16" s="176"/>
      <c r="F16" s="172"/>
      <c r="G16" s="196"/>
      <c r="H16" s="176"/>
      <c r="I16" s="173"/>
      <c r="J16" s="29"/>
      <c r="K16" s="156"/>
      <c r="L16" s="30"/>
      <c r="M16" s="30"/>
      <c r="N16" s="30"/>
      <c r="O16" s="89"/>
      <c r="P16" s="90"/>
      <c r="Q16" s="136"/>
      <c r="R16" s="231"/>
      <c r="S16" s="31"/>
      <c r="T16" s="30"/>
      <c r="U16" s="30"/>
      <c r="V16" s="30"/>
      <c r="W16" s="89">
        <f t="shared" si="28"/>
        <v>0</v>
      </c>
      <c r="X16" s="25">
        <f t="shared" ref="X16:X21" si="29">SUM(S16:V16)-MIN(S16:V16)</f>
        <v>0</v>
      </c>
      <c r="Y16" s="23">
        <f t="shared" ref="Y16:Y21" si="30">SUM(K16+S16)</f>
        <v>0</v>
      </c>
      <c r="Z16" s="23">
        <f t="shared" ref="Z16:Z20" si="31">SUM(L16+T16)</f>
        <v>0</v>
      </c>
      <c r="AA16" s="23">
        <f t="shared" ref="AA16:AA20" si="32">SUM(M16+U16)</f>
        <v>0</v>
      </c>
      <c r="AB16" s="23">
        <f t="shared" ref="AB16:AB18" si="33">SUM(N16+V16)</f>
        <v>0</v>
      </c>
      <c r="AC16" s="89">
        <f t="shared" ref="AC16:AC19" si="34">SUM(Y16:AB16)</f>
        <v>0</v>
      </c>
      <c r="AD16" s="93">
        <f t="shared" ref="AD16:AD19" si="35">SUM(Y16:AB16)-MIN(Y16:AB16)</f>
        <v>0</v>
      </c>
      <c r="AE16" s="88"/>
      <c r="AF16" s="121"/>
    </row>
    <row r="17" spans="1:32" s="161" customFormat="1" ht="15.75" thickBot="1">
      <c r="A17" s="174"/>
      <c r="B17" s="195"/>
      <c r="C17" s="171"/>
      <c r="D17" s="175"/>
      <c r="E17" s="176"/>
      <c r="F17" s="172"/>
      <c r="G17" s="196"/>
      <c r="H17" s="176"/>
      <c r="I17" s="173"/>
      <c r="J17" s="29"/>
      <c r="K17" s="156"/>
      <c r="L17" s="204"/>
      <c r="M17" s="204"/>
      <c r="N17" s="204"/>
      <c r="O17" s="89"/>
      <c r="P17" s="90"/>
      <c r="Q17" s="157"/>
      <c r="R17" s="81"/>
      <c r="S17" s="31"/>
      <c r="T17" s="204"/>
      <c r="U17" s="204"/>
      <c r="V17" s="204"/>
      <c r="W17" s="89">
        <f t="shared" si="28"/>
        <v>0</v>
      </c>
      <c r="X17" s="25">
        <f t="shared" si="29"/>
        <v>0</v>
      </c>
      <c r="Y17" s="206">
        <f t="shared" si="30"/>
        <v>0</v>
      </c>
      <c r="Z17" s="206">
        <f t="shared" si="31"/>
        <v>0</v>
      </c>
      <c r="AA17" s="206">
        <f t="shared" si="32"/>
        <v>0</v>
      </c>
      <c r="AB17" s="206">
        <f t="shared" si="33"/>
        <v>0</v>
      </c>
      <c r="AC17" s="89">
        <f t="shared" si="34"/>
        <v>0</v>
      </c>
      <c r="AD17" s="93">
        <f t="shared" si="35"/>
        <v>0</v>
      </c>
      <c r="AE17" s="88"/>
      <c r="AF17" s="121"/>
    </row>
    <row r="18" spans="1:32" ht="15.75" thickBot="1">
      <c r="A18" s="174"/>
      <c r="B18" s="195"/>
      <c r="C18" s="171"/>
      <c r="D18" s="175"/>
      <c r="E18" s="176"/>
      <c r="F18" s="172"/>
      <c r="G18" s="196"/>
      <c r="H18" s="176"/>
      <c r="I18" s="173"/>
      <c r="J18" s="29"/>
      <c r="K18" s="156"/>
      <c r="L18" s="30"/>
      <c r="M18" s="30"/>
      <c r="N18" s="30"/>
      <c r="O18" s="89"/>
      <c r="P18" s="90"/>
      <c r="Q18" s="157"/>
      <c r="R18" s="81"/>
      <c r="S18" s="31"/>
      <c r="T18" s="30"/>
      <c r="U18" s="30"/>
      <c r="V18" s="30"/>
      <c r="W18" s="89">
        <f t="shared" si="28"/>
        <v>0</v>
      </c>
      <c r="X18" s="25">
        <f t="shared" si="29"/>
        <v>0</v>
      </c>
      <c r="Y18" s="23">
        <f t="shared" si="30"/>
        <v>0</v>
      </c>
      <c r="Z18" s="23">
        <f t="shared" si="31"/>
        <v>0</v>
      </c>
      <c r="AA18" s="23">
        <f t="shared" si="32"/>
        <v>0</v>
      </c>
      <c r="AB18" s="23">
        <f t="shared" si="33"/>
        <v>0</v>
      </c>
      <c r="AC18" s="89">
        <f t="shared" si="34"/>
        <v>0</v>
      </c>
      <c r="AD18" s="93">
        <f t="shared" si="35"/>
        <v>0</v>
      </c>
      <c r="AE18" s="88"/>
      <c r="AF18" s="121"/>
    </row>
    <row r="19" spans="1:32" ht="15.75" thickBot="1">
      <c r="A19" s="174"/>
      <c r="B19" s="195"/>
      <c r="C19" s="171"/>
      <c r="D19" s="175"/>
      <c r="E19" s="176"/>
      <c r="F19" s="172"/>
      <c r="G19" s="196"/>
      <c r="H19" s="176"/>
      <c r="I19" s="173"/>
      <c r="J19" s="29"/>
      <c r="K19" s="156"/>
      <c r="L19" s="30"/>
      <c r="M19" s="30"/>
      <c r="N19" s="30"/>
      <c r="O19" s="89"/>
      <c r="P19" s="90"/>
      <c r="Q19" s="228"/>
      <c r="R19" s="233"/>
      <c r="S19" s="31"/>
      <c r="T19" s="30"/>
      <c r="U19" s="30"/>
      <c r="V19" s="30"/>
      <c r="W19" s="89">
        <f t="shared" si="28"/>
        <v>0</v>
      </c>
      <c r="X19" s="25">
        <f t="shared" si="29"/>
        <v>0</v>
      </c>
      <c r="Y19" s="23">
        <f t="shared" si="30"/>
        <v>0</v>
      </c>
      <c r="Z19" s="23">
        <f t="shared" si="31"/>
        <v>0</v>
      </c>
      <c r="AA19" s="23">
        <f t="shared" si="32"/>
        <v>0</v>
      </c>
      <c r="AB19" s="23">
        <f>V190</f>
        <v>0</v>
      </c>
      <c r="AC19" s="89">
        <f t="shared" si="34"/>
        <v>0</v>
      </c>
      <c r="AD19" s="93">
        <f t="shared" si="35"/>
        <v>0</v>
      </c>
      <c r="AE19" s="88"/>
      <c r="AF19" s="121"/>
    </row>
    <row r="20" spans="1:32" ht="15.75" thickBot="1">
      <c r="A20" s="161"/>
      <c r="B20" s="183"/>
      <c r="C20" s="171"/>
      <c r="D20" s="175"/>
      <c r="E20" s="194"/>
      <c r="F20" s="172"/>
      <c r="G20" s="196"/>
      <c r="H20" s="176"/>
      <c r="I20" s="173"/>
      <c r="J20" s="29"/>
      <c r="K20" s="156"/>
      <c r="L20" s="30"/>
      <c r="M20" s="30"/>
      <c r="N20" s="30"/>
      <c r="O20" s="30"/>
      <c r="P20" s="29"/>
      <c r="Q20" s="157"/>
      <c r="R20" s="81"/>
      <c r="S20" s="31"/>
      <c r="T20" s="30"/>
      <c r="U20" s="30"/>
      <c r="V20" s="30"/>
      <c r="W20" s="30">
        <f t="shared" si="28"/>
        <v>0</v>
      </c>
      <c r="X20" s="25">
        <f t="shared" si="29"/>
        <v>0</v>
      </c>
      <c r="Y20" s="29">
        <f t="shared" si="30"/>
        <v>0</v>
      </c>
      <c r="Z20" s="158">
        <f t="shared" si="31"/>
        <v>0</v>
      </c>
      <c r="AA20" s="158">
        <f t="shared" si="32"/>
        <v>0</v>
      </c>
      <c r="AB20" s="206">
        <f t="shared" ref="AB20" si="36">SUM(N20+V20)</f>
        <v>0</v>
      </c>
      <c r="AC20" s="89">
        <f t="shared" ref="AC20" si="37">SUM(Y20:AB20)</f>
        <v>0</v>
      </c>
      <c r="AD20" s="93">
        <f t="shared" ref="AD20" si="38">SUM(Y20:AB20)-MIN(Y20:AB20)</f>
        <v>0</v>
      </c>
      <c r="AE20" s="125"/>
      <c r="AF20" s="121"/>
    </row>
    <row r="21" spans="1:32" ht="15">
      <c r="A21" s="174"/>
      <c r="B21" s="183"/>
      <c r="C21" s="171"/>
      <c r="D21" s="175"/>
      <c r="E21" s="194"/>
      <c r="F21" s="172"/>
      <c r="G21" s="211"/>
      <c r="H21" s="176"/>
      <c r="I21" s="173"/>
      <c r="J21" s="29"/>
      <c r="K21" s="156"/>
      <c r="L21" s="30"/>
      <c r="M21" s="30"/>
      <c r="N21" s="30"/>
      <c r="O21" s="89"/>
      <c r="P21" s="90"/>
      <c r="Q21" s="50"/>
      <c r="R21" s="82"/>
      <c r="S21" s="31"/>
      <c r="T21" s="30"/>
      <c r="U21" s="30"/>
      <c r="V21" s="30"/>
      <c r="W21" s="30">
        <f t="shared" si="28"/>
        <v>0</v>
      </c>
      <c r="X21" s="25">
        <f t="shared" si="29"/>
        <v>0</v>
      </c>
      <c r="Y21" s="25">
        <f t="shared" si="30"/>
        <v>0</v>
      </c>
      <c r="Z21" s="23">
        <f t="shared" ref="Z21" si="39">SUM(L21+T21)</f>
        <v>0</v>
      </c>
      <c r="AA21" s="23">
        <f t="shared" ref="AA21" si="40">SUM(M21+U21)</f>
        <v>0</v>
      </c>
      <c r="AB21" s="23">
        <f t="shared" ref="AB21" si="41">SUM(N21+V21)</f>
        <v>0</v>
      </c>
      <c r="AC21" s="23">
        <f t="shared" ref="AC21" si="42">SUM(O21+W21)</f>
        <v>0</v>
      </c>
      <c r="AD21" s="89">
        <f t="shared" ref="AD21" si="43">SUM(Z21:AC21)</f>
        <v>0</v>
      </c>
      <c r="AE21" s="93">
        <f>AE15</f>
        <v>0</v>
      </c>
      <c r="AF21" s="88"/>
    </row>
    <row r="22" spans="1:32" ht="15.75" thickBot="1">
      <c r="A22" s="162"/>
      <c r="B22" s="183"/>
      <c r="C22" s="171"/>
      <c r="D22" s="175"/>
      <c r="E22" s="194"/>
      <c r="F22" s="172"/>
      <c r="G22" s="211"/>
      <c r="H22" s="176"/>
      <c r="I22" s="173"/>
      <c r="J22" s="29"/>
      <c r="K22" s="154"/>
      <c r="L22" s="51"/>
      <c r="M22" s="51"/>
      <c r="N22" s="51"/>
      <c r="O22" s="155"/>
      <c r="P22" s="82"/>
      <c r="Q22" s="50"/>
      <c r="R22" s="51"/>
      <c r="S22" s="154"/>
      <c r="T22" s="51"/>
      <c r="U22" s="134"/>
      <c r="V22" s="51"/>
      <c r="W22" s="51">
        <f t="shared" ref="W22:W23" si="44">SUM(S22:V22)</f>
        <v>0</v>
      </c>
      <c r="X22" s="82">
        <f t="shared" ref="X22:X23" si="45">SUM(S22:V22)-MIN(S22:V22)</f>
        <v>0</v>
      </c>
      <c r="Y22" s="50">
        <f t="shared" ref="Y22:Y23" si="46">SUM(K22+S22)</f>
        <v>0</v>
      </c>
      <c r="Z22" s="50">
        <f t="shared" ref="Z22:Z23" si="47">SUM(L22+T22)</f>
        <v>0</v>
      </c>
      <c r="AA22" s="50">
        <f t="shared" ref="AA22:AA23" si="48">SUM(M22+U22)</f>
        <v>0</v>
      </c>
      <c r="AB22" s="50">
        <f t="shared" ref="AB22:AB23" si="49">SUM(N22+V22)</f>
        <v>0</v>
      </c>
      <c r="AC22" s="139">
        <f t="shared" si="5"/>
        <v>0</v>
      </c>
      <c r="AD22" s="133">
        <f t="shared" ref="AD22:AD23" si="50">SUM(Y22:AB22)-MIN(Y22:AB22)</f>
        <v>0</v>
      </c>
      <c r="AE22" s="134"/>
      <c r="AF22" s="133"/>
    </row>
    <row r="23" spans="1:32" ht="15.75" thickBot="1">
      <c r="A23" s="162"/>
      <c r="B23" s="183"/>
      <c r="C23" s="171"/>
      <c r="D23" s="175"/>
      <c r="E23" s="194"/>
      <c r="F23" s="172"/>
      <c r="G23" s="196"/>
      <c r="H23" s="176"/>
      <c r="I23" s="173"/>
      <c r="J23" s="29"/>
      <c r="K23" s="36"/>
      <c r="L23" s="30"/>
      <c r="M23" s="30"/>
      <c r="N23" s="30"/>
      <c r="O23" s="37"/>
      <c r="P23" s="25"/>
      <c r="Q23" s="31"/>
      <c r="R23" s="30"/>
      <c r="S23" s="36"/>
      <c r="T23" s="30"/>
      <c r="U23" s="30"/>
      <c r="V23" s="30"/>
      <c r="W23" s="24">
        <f t="shared" si="44"/>
        <v>0</v>
      </c>
      <c r="X23" s="25">
        <f t="shared" si="45"/>
        <v>0</v>
      </c>
      <c r="Y23" s="23">
        <f t="shared" si="46"/>
        <v>0</v>
      </c>
      <c r="Z23" s="23">
        <f t="shared" si="47"/>
        <v>0</v>
      </c>
      <c r="AA23" s="23">
        <f t="shared" si="48"/>
        <v>0</v>
      </c>
      <c r="AB23" s="23">
        <f t="shared" si="49"/>
        <v>0</v>
      </c>
      <c r="AC23" s="89">
        <f t="shared" si="5"/>
        <v>0</v>
      </c>
      <c r="AD23" s="91">
        <f t="shared" si="50"/>
        <v>0</v>
      </c>
      <c r="AE23" s="123"/>
      <c r="AF23" s="121"/>
    </row>
    <row r="24" spans="1:32" ht="15.75" thickBot="1">
      <c r="A24" s="162"/>
      <c r="B24" s="183"/>
      <c r="C24" s="171"/>
      <c r="D24" s="175"/>
      <c r="E24" s="194"/>
      <c r="F24" s="172"/>
      <c r="G24" s="196"/>
      <c r="H24" s="176"/>
      <c r="I24" s="173"/>
      <c r="J24" s="213"/>
      <c r="K24" s="153"/>
      <c r="L24" s="137"/>
      <c r="M24" s="137"/>
      <c r="N24" s="137"/>
      <c r="O24" s="37"/>
      <c r="P24" s="25"/>
      <c r="Q24" s="31"/>
      <c r="R24" s="29"/>
      <c r="S24" s="159"/>
      <c r="T24" s="137"/>
      <c r="U24" s="137"/>
      <c r="V24" s="137"/>
      <c r="W24" s="24">
        <f t="shared" ref="W24" si="51">SUM(S24:V24)</f>
        <v>0</v>
      </c>
      <c r="X24" s="25">
        <f t="shared" ref="X24" si="52">SUM(S24:V24)-MIN(S24:V24)</f>
        <v>0</v>
      </c>
      <c r="Y24" s="206">
        <f t="shared" ref="Y24" si="53">SUM(K24+S24)</f>
        <v>0</v>
      </c>
      <c r="Z24" s="206">
        <f t="shared" ref="Z24" si="54">SUM(L24+T24)</f>
        <v>0</v>
      </c>
      <c r="AA24" s="206">
        <f t="shared" ref="AA24" si="55">SUM(M24+U24)</f>
        <v>0</v>
      </c>
      <c r="AB24" s="206">
        <f t="shared" ref="AB24" si="56">SUM(N24+V24)</f>
        <v>0</v>
      </c>
      <c r="AC24" s="89">
        <f t="shared" ref="AC24" si="57">SUM(Y24:AB24)</f>
        <v>0</v>
      </c>
      <c r="AD24" s="91">
        <f t="shared" ref="AD24" si="58">SUM(Y24:AB24)-MIN(Y24:AB24)</f>
        <v>0</v>
      </c>
      <c r="AE24" s="160"/>
      <c r="AF24" s="160"/>
    </row>
    <row r="25" spans="1:32" ht="15.75" thickBot="1">
      <c r="A25" s="162"/>
      <c r="B25" s="183"/>
      <c r="C25" s="187"/>
      <c r="D25" s="175"/>
      <c r="E25" s="144"/>
      <c r="F25" s="172"/>
      <c r="G25" s="196"/>
      <c r="H25" s="176"/>
      <c r="I25" s="173"/>
      <c r="J25" s="29"/>
      <c r="K25" s="31"/>
      <c r="L25" s="30"/>
      <c r="M25" s="30"/>
      <c r="N25" s="30"/>
      <c r="O25" s="24"/>
      <c r="P25" s="25"/>
      <c r="Q25" s="31"/>
      <c r="R25" s="30"/>
      <c r="S25" s="31"/>
      <c r="T25" s="30"/>
      <c r="U25" s="30"/>
      <c r="V25" s="30"/>
      <c r="W25" s="24">
        <f t="shared" ref="W25" si="59">SUM(S25:V25)</f>
        <v>0</v>
      </c>
      <c r="X25" s="25">
        <f t="shared" ref="X25" si="60">SUM(S25:V25)-MIN(S25:V25)</f>
        <v>0</v>
      </c>
      <c r="Y25" s="23">
        <f t="shared" ref="Y25" si="61">SUM(K25+S25)</f>
        <v>0</v>
      </c>
      <c r="Z25" s="23">
        <f t="shared" ref="Z25" si="62">SUM(L25+T25)</f>
        <v>0</v>
      </c>
      <c r="AA25" s="23">
        <f t="shared" ref="AA25" si="63">SUM(M25+U25)</f>
        <v>0</v>
      </c>
      <c r="AB25" s="23">
        <f t="shared" ref="AB25" si="64">SUM(N25+V25)</f>
        <v>0</v>
      </c>
      <c r="AC25" s="126">
        <f t="shared" ref="AC25" si="65">SUM(Y25:AB25)</f>
        <v>0</v>
      </c>
      <c r="AD25" s="91">
        <f t="shared" ref="AD25" si="66">SUM(Y25:AB25)-MIN(Y25:AB25)</f>
        <v>0</v>
      </c>
      <c r="AE25" s="123"/>
      <c r="AF25" s="121"/>
    </row>
    <row r="26" spans="1:32" ht="15.75" thickBot="1">
      <c r="A26" s="162"/>
      <c r="B26" s="183"/>
      <c r="C26" s="187"/>
      <c r="D26" s="175"/>
      <c r="E26" s="145"/>
      <c r="F26" s="172"/>
      <c r="G26" s="196"/>
      <c r="H26" s="176"/>
      <c r="I26" s="173"/>
      <c r="J26" s="29"/>
      <c r="K26" s="31"/>
      <c r="L26" s="30"/>
      <c r="M26" s="30"/>
      <c r="N26" s="30"/>
      <c r="O26" s="24"/>
      <c r="P26" s="25"/>
      <c r="Q26" s="31"/>
      <c r="R26" s="30"/>
      <c r="S26" s="31"/>
      <c r="T26" s="30"/>
      <c r="U26" s="30"/>
      <c r="V26" s="30"/>
      <c r="W26" s="24">
        <f t="shared" ref="W26:W38" si="67">SUM(S26:V26)</f>
        <v>0</v>
      </c>
      <c r="X26" s="25">
        <f t="shared" ref="X26:X38" si="68">SUM(S26:V26)-MIN(S26:V26)</f>
        <v>0</v>
      </c>
      <c r="Y26" s="23">
        <f t="shared" ref="Y26:Y38" si="69">SUM(K26+S26)</f>
        <v>0</v>
      </c>
      <c r="Z26" s="23">
        <f t="shared" ref="Z26:Z38" si="70">SUM(L26+T26)</f>
        <v>0</v>
      </c>
      <c r="AA26" s="23">
        <f t="shared" ref="AA26:AA38" si="71">SUM(M26+U26)</f>
        <v>0</v>
      </c>
      <c r="AB26" s="23">
        <f t="shared" ref="AB26:AB38" si="72">SUM(N26+V26)</f>
        <v>0</v>
      </c>
      <c r="AC26" s="126">
        <f t="shared" ref="AC26:AC38" si="73">SUM(Y26:AB26)</f>
        <v>0</v>
      </c>
      <c r="AD26" s="91">
        <f t="shared" ref="AD26:AD38" si="74">SUM(Y26:AB26)-MIN(Y26:AB26)</f>
        <v>0</v>
      </c>
      <c r="AE26" s="123"/>
      <c r="AF26" s="121"/>
    </row>
    <row r="27" spans="1:32" ht="15.75" thickBot="1">
      <c r="A27" s="162"/>
      <c r="B27" s="183"/>
      <c r="C27" s="187"/>
      <c r="D27" s="175"/>
      <c r="E27" s="145"/>
      <c r="F27" s="172"/>
      <c r="G27" s="196"/>
      <c r="H27" s="176"/>
      <c r="I27" s="173"/>
      <c r="J27" s="29"/>
      <c r="K27" s="31"/>
      <c r="L27" s="30"/>
      <c r="M27" s="30"/>
      <c r="N27" s="30"/>
      <c r="O27" s="24"/>
      <c r="P27" s="25"/>
      <c r="Q27" s="31"/>
      <c r="R27" s="30"/>
      <c r="S27" s="31"/>
      <c r="T27" s="30"/>
      <c r="U27" s="30"/>
      <c r="V27" s="30"/>
      <c r="W27" s="24">
        <f t="shared" si="67"/>
        <v>0</v>
      </c>
      <c r="X27" s="25">
        <f t="shared" si="68"/>
        <v>0</v>
      </c>
      <c r="Y27" s="23">
        <f t="shared" si="69"/>
        <v>0</v>
      </c>
      <c r="Z27" s="23">
        <f t="shared" si="70"/>
        <v>0</v>
      </c>
      <c r="AA27" s="23">
        <f t="shared" si="71"/>
        <v>0</v>
      </c>
      <c r="AB27" s="23">
        <f t="shared" si="72"/>
        <v>0</v>
      </c>
      <c r="AC27" s="126">
        <f t="shared" si="73"/>
        <v>0</v>
      </c>
      <c r="AD27" s="91">
        <f t="shared" si="74"/>
        <v>0</v>
      </c>
      <c r="AE27" s="123"/>
      <c r="AF27" s="121"/>
    </row>
    <row r="28" spans="1:32" ht="15.75" thickBot="1">
      <c r="A28" s="162"/>
      <c r="B28" s="202"/>
      <c r="C28" s="149"/>
      <c r="D28" s="175"/>
      <c r="E28" s="145"/>
      <c r="F28" s="172"/>
      <c r="G28" s="196"/>
      <c r="H28" s="176"/>
      <c r="I28" s="173"/>
      <c r="J28" s="86"/>
      <c r="K28" s="87"/>
      <c r="L28" s="88"/>
      <c r="M28" s="88"/>
      <c r="N28" s="88"/>
      <c r="O28" s="89"/>
      <c r="P28" s="90"/>
      <c r="Q28" s="87"/>
      <c r="R28" s="88"/>
      <c r="S28" s="87"/>
      <c r="T28" s="88"/>
      <c r="U28" s="88"/>
      <c r="V28" s="88"/>
      <c r="W28" s="89">
        <f t="shared" si="67"/>
        <v>0</v>
      </c>
      <c r="X28" s="90">
        <f t="shared" si="68"/>
        <v>0</v>
      </c>
      <c r="Y28" s="23">
        <f t="shared" si="69"/>
        <v>0</v>
      </c>
      <c r="Z28" s="23">
        <f t="shared" si="70"/>
        <v>0</v>
      </c>
      <c r="AA28" s="23">
        <f t="shared" si="71"/>
        <v>0</v>
      </c>
      <c r="AB28" s="23">
        <f t="shared" si="72"/>
        <v>0</v>
      </c>
      <c r="AC28" s="89">
        <f t="shared" si="73"/>
        <v>0</v>
      </c>
      <c r="AD28" s="93">
        <f t="shared" si="74"/>
        <v>0</v>
      </c>
      <c r="AE28" s="88"/>
      <c r="AF28" s="101"/>
    </row>
    <row r="29" spans="1:32" ht="15.75" thickBot="1">
      <c r="A29" s="162"/>
      <c r="B29" s="183"/>
      <c r="C29" s="187"/>
      <c r="D29" s="175"/>
      <c r="E29" s="145"/>
      <c r="F29" s="172"/>
      <c r="G29" s="196"/>
      <c r="H29" s="176"/>
      <c r="I29" s="173"/>
      <c r="J29" s="29"/>
      <c r="K29" s="31"/>
      <c r="L29" s="30"/>
      <c r="M29" s="30"/>
      <c r="N29" s="30"/>
      <c r="O29" s="24"/>
      <c r="P29" s="25"/>
      <c r="Q29" s="31"/>
      <c r="R29" s="30"/>
      <c r="S29" s="31"/>
      <c r="T29" s="30"/>
      <c r="U29" s="30"/>
      <c r="V29" s="30"/>
      <c r="W29" s="24">
        <f t="shared" si="67"/>
        <v>0</v>
      </c>
      <c r="X29" s="25">
        <f t="shared" si="68"/>
        <v>0</v>
      </c>
      <c r="Y29" s="23">
        <f t="shared" si="69"/>
        <v>0</v>
      </c>
      <c r="Z29" s="23">
        <f t="shared" si="70"/>
        <v>0</v>
      </c>
      <c r="AA29" s="23">
        <f t="shared" si="71"/>
        <v>0</v>
      </c>
      <c r="AB29" s="23">
        <f t="shared" si="72"/>
        <v>0</v>
      </c>
      <c r="AC29" s="24">
        <f t="shared" si="73"/>
        <v>0</v>
      </c>
      <c r="AD29" s="25">
        <f t="shared" si="74"/>
        <v>0</v>
      </c>
      <c r="AE29" s="30"/>
      <c r="AF29" s="29"/>
    </row>
    <row r="30" spans="1:32" ht="15.75" thickBot="1">
      <c r="A30" s="162"/>
      <c r="B30" s="183"/>
      <c r="C30" s="187"/>
      <c r="D30" s="175"/>
      <c r="E30" s="145"/>
      <c r="F30" s="172"/>
      <c r="G30" s="196"/>
      <c r="H30" s="176"/>
      <c r="I30" s="173"/>
      <c r="J30" s="29"/>
      <c r="K30" s="31"/>
      <c r="L30" s="30"/>
      <c r="M30" s="30"/>
      <c r="N30" s="30"/>
      <c r="O30" s="24"/>
      <c r="P30" s="25"/>
      <c r="Q30" s="31"/>
      <c r="R30" s="30"/>
      <c r="S30" s="31"/>
      <c r="T30" s="30"/>
      <c r="U30" s="30"/>
      <c r="V30" s="30"/>
      <c r="W30" s="24">
        <f t="shared" si="67"/>
        <v>0</v>
      </c>
      <c r="X30" s="25">
        <f t="shared" si="68"/>
        <v>0</v>
      </c>
      <c r="Y30" s="23">
        <f t="shared" si="69"/>
        <v>0</v>
      </c>
      <c r="Z30" s="23">
        <f t="shared" si="70"/>
        <v>0</v>
      </c>
      <c r="AA30" s="23">
        <f t="shared" si="71"/>
        <v>0</v>
      </c>
      <c r="AB30" s="23">
        <f t="shared" si="72"/>
        <v>0</v>
      </c>
      <c r="AC30" s="24">
        <f t="shared" si="73"/>
        <v>0</v>
      </c>
      <c r="AD30" s="25">
        <f t="shared" si="74"/>
        <v>0</v>
      </c>
      <c r="AE30" s="30"/>
      <c r="AF30" s="29"/>
    </row>
    <row r="31" spans="1:32" ht="15.75" thickBot="1">
      <c r="A31" s="162"/>
      <c r="B31" s="183"/>
      <c r="C31" s="187"/>
      <c r="D31" s="175"/>
      <c r="E31" s="145"/>
      <c r="F31" s="172"/>
      <c r="G31" s="196"/>
      <c r="H31" s="176"/>
      <c r="I31" s="173"/>
      <c r="J31" s="29"/>
      <c r="K31" s="31"/>
      <c r="L31" s="204"/>
      <c r="M31" s="204"/>
      <c r="N31" s="204"/>
      <c r="O31" s="24"/>
      <c r="P31" s="25"/>
      <c r="Q31" s="31"/>
      <c r="R31" s="204"/>
      <c r="S31" s="31"/>
      <c r="T31" s="204"/>
      <c r="U31" s="204"/>
      <c r="V31" s="204"/>
      <c r="W31" s="24">
        <f t="shared" ref="W31" si="75">SUM(S31:V31)</f>
        <v>0</v>
      </c>
      <c r="X31" s="25">
        <f t="shared" ref="X31" si="76">SUM(S31:V31)-MIN(S31:V31)</f>
        <v>0</v>
      </c>
      <c r="Y31" s="206">
        <f t="shared" ref="Y31" si="77">SUM(K31+S31)</f>
        <v>0</v>
      </c>
      <c r="Z31" s="206">
        <f t="shared" ref="Z31" si="78">SUM(L31+T31)</f>
        <v>0</v>
      </c>
      <c r="AA31" s="206">
        <f t="shared" ref="AA31" si="79">SUM(M31+U31)</f>
        <v>0</v>
      </c>
      <c r="AB31" s="206">
        <f t="shared" ref="AB31" si="80">SUM(N31+V31)</f>
        <v>0</v>
      </c>
      <c r="AC31" s="24">
        <f t="shared" ref="AC31" si="81">SUM(Y31:AB31)</f>
        <v>0</v>
      </c>
      <c r="AD31" s="25">
        <f t="shared" ref="AD31" si="82">SUM(Y31:AB31)-MIN(Y31:AB31)</f>
        <v>0</v>
      </c>
      <c r="AE31" s="204"/>
      <c r="AF31" s="29"/>
    </row>
    <row r="32" spans="1:32" ht="15.75" thickBot="1">
      <c r="A32" s="162"/>
      <c r="B32" s="183"/>
      <c r="C32" s="187"/>
      <c r="D32" s="175"/>
      <c r="E32" s="189"/>
      <c r="F32" s="172"/>
      <c r="G32" s="196"/>
      <c r="H32" s="176"/>
      <c r="I32" s="173"/>
      <c r="J32" s="29"/>
      <c r="K32" s="31"/>
      <c r="L32" s="30"/>
      <c r="M32" s="30"/>
      <c r="N32" s="30"/>
      <c r="O32" s="24"/>
      <c r="P32" s="25"/>
      <c r="Q32" s="31"/>
      <c r="R32" s="30"/>
      <c r="S32" s="31"/>
      <c r="T32" s="30"/>
      <c r="U32" s="30"/>
      <c r="V32" s="30"/>
      <c r="W32" s="24">
        <f t="shared" si="67"/>
        <v>0</v>
      </c>
      <c r="X32" s="25">
        <f t="shared" si="68"/>
        <v>0</v>
      </c>
      <c r="Y32" s="23">
        <f t="shared" si="69"/>
        <v>0</v>
      </c>
      <c r="Z32" s="23">
        <f t="shared" si="70"/>
        <v>0</v>
      </c>
      <c r="AA32" s="23">
        <f t="shared" si="71"/>
        <v>0</v>
      </c>
      <c r="AB32" s="23">
        <f t="shared" si="72"/>
        <v>0</v>
      </c>
      <c r="AC32" s="24">
        <f t="shared" si="73"/>
        <v>0</v>
      </c>
      <c r="AD32" s="25">
        <f t="shared" si="74"/>
        <v>0</v>
      </c>
      <c r="AE32" s="30"/>
      <c r="AF32" s="29"/>
    </row>
    <row r="33" spans="1:32" s="161" customFormat="1" ht="15.75" thickBot="1">
      <c r="A33" s="162"/>
      <c r="B33" s="190"/>
      <c r="C33" s="187"/>
      <c r="D33" s="175"/>
      <c r="E33" s="182"/>
      <c r="F33" s="172"/>
      <c r="G33" s="196"/>
      <c r="H33" s="176"/>
      <c r="I33" s="173"/>
      <c r="J33" s="29"/>
      <c r="K33" s="31"/>
      <c r="L33" s="204"/>
      <c r="M33" s="204"/>
      <c r="N33" s="204"/>
      <c r="O33" s="24"/>
      <c r="P33" s="25"/>
      <c r="Q33" s="31"/>
      <c r="R33" s="204"/>
      <c r="S33" s="31"/>
      <c r="T33" s="204"/>
      <c r="U33" s="204"/>
      <c r="V33" s="204"/>
      <c r="W33" s="24">
        <f t="shared" ref="W33" si="83">SUM(S33:V33)</f>
        <v>0</v>
      </c>
      <c r="X33" s="25">
        <f t="shared" ref="X33" si="84">SUM(S33:V33)-MIN(S33:V33)</f>
        <v>0</v>
      </c>
      <c r="Y33" s="206">
        <f t="shared" ref="Y33" si="85">SUM(K33+S33)</f>
        <v>0</v>
      </c>
      <c r="Z33" s="206">
        <f t="shared" ref="Z33" si="86">SUM(L33+T33)</f>
        <v>0</v>
      </c>
      <c r="AA33" s="206">
        <f t="shared" ref="AA33" si="87">SUM(M33+U33)</f>
        <v>0</v>
      </c>
      <c r="AB33" s="206">
        <f t="shared" ref="AB33" si="88">SUM(N33+V33)</f>
        <v>0</v>
      </c>
      <c r="AC33" s="24">
        <f t="shared" ref="AC33" si="89">SUM(Y33:AB33)</f>
        <v>0</v>
      </c>
      <c r="AD33" s="25">
        <f t="shared" ref="AD33" si="90">SUM(Y33:AB33)-MIN(Y33:AB33)</f>
        <v>0</v>
      </c>
      <c r="AE33" s="204"/>
      <c r="AF33" s="29"/>
    </row>
    <row r="34" spans="1:32" ht="15.75" thickBot="1">
      <c r="B34" s="140"/>
      <c r="C34" s="143"/>
      <c r="D34" s="19"/>
      <c r="E34" s="146"/>
      <c r="F34" s="20"/>
      <c r="G34" s="142"/>
      <c r="H34" s="27"/>
      <c r="I34" s="21"/>
      <c r="J34" s="29"/>
      <c r="K34" s="31"/>
      <c r="L34" s="30"/>
      <c r="M34" s="30"/>
      <c r="N34" s="30"/>
      <c r="O34" s="24"/>
      <c r="P34" s="25"/>
      <c r="Q34" s="31"/>
      <c r="R34" s="30"/>
      <c r="S34" s="31"/>
      <c r="T34" s="30"/>
      <c r="U34" s="30"/>
      <c r="V34" s="30"/>
      <c r="W34" s="24">
        <f t="shared" si="67"/>
        <v>0</v>
      </c>
      <c r="X34" s="25">
        <f t="shared" si="68"/>
        <v>0</v>
      </c>
      <c r="Y34" s="23">
        <f t="shared" si="69"/>
        <v>0</v>
      </c>
      <c r="Z34" s="23">
        <f t="shared" si="70"/>
        <v>0</v>
      </c>
      <c r="AA34" s="23">
        <f t="shared" si="71"/>
        <v>0</v>
      </c>
      <c r="AB34" s="23">
        <f t="shared" si="72"/>
        <v>0</v>
      </c>
      <c r="AC34" s="24">
        <f t="shared" si="73"/>
        <v>0</v>
      </c>
      <c r="AD34" s="25">
        <f t="shared" si="74"/>
        <v>0</v>
      </c>
      <c r="AE34" s="30"/>
      <c r="AF34" s="29"/>
    </row>
    <row r="35" spans="1:32" ht="15.75" thickBot="1">
      <c r="B35" s="140"/>
      <c r="C35" s="143"/>
      <c r="D35" s="19"/>
      <c r="E35" s="147"/>
      <c r="F35" s="20"/>
      <c r="G35" s="142"/>
      <c r="H35" s="27"/>
      <c r="I35" s="21"/>
      <c r="J35" s="29"/>
      <c r="K35" s="31"/>
      <c r="L35" s="30"/>
      <c r="M35" s="30"/>
      <c r="N35" s="30"/>
      <c r="O35" s="24"/>
      <c r="P35" s="25"/>
      <c r="Q35" s="31"/>
      <c r="R35" s="30"/>
      <c r="S35" s="31"/>
      <c r="T35" s="30"/>
      <c r="U35" s="30"/>
      <c r="V35" s="30"/>
      <c r="W35" s="24">
        <f t="shared" si="67"/>
        <v>0</v>
      </c>
      <c r="X35" s="25">
        <f t="shared" si="68"/>
        <v>0</v>
      </c>
      <c r="Y35" s="23">
        <f t="shared" si="69"/>
        <v>0</v>
      </c>
      <c r="Z35" s="23">
        <f t="shared" si="70"/>
        <v>0</v>
      </c>
      <c r="AA35" s="23">
        <f t="shared" si="71"/>
        <v>0</v>
      </c>
      <c r="AB35" s="206">
        <f t="shared" si="72"/>
        <v>0</v>
      </c>
      <c r="AC35" s="24">
        <f t="shared" ref="AC35" si="91">SUM(Y35:AB35)</f>
        <v>0</v>
      </c>
      <c r="AD35" s="25">
        <f t="shared" ref="AD35" si="92">SUM(Y35:AB35)-MIN(Y35:AB35)</f>
        <v>0</v>
      </c>
      <c r="AE35" s="30"/>
      <c r="AF35" s="29"/>
    </row>
    <row r="36" spans="1:32" ht="15.75" thickBot="1">
      <c r="B36" s="148"/>
      <c r="C36" s="149"/>
      <c r="D36" s="19"/>
      <c r="E36" s="145"/>
      <c r="F36" s="20"/>
      <c r="G36" s="142"/>
      <c r="H36" s="27"/>
      <c r="I36" s="21"/>
      <c r="J36" s="86"/>
      <c r="K36" s="87"/>
      <c r="L36" s="88"/>
      <c r="M36" s="88"/>
      <c r="N36" s="88"/>
      <c r="O36" s="89"/>
      <c r="P36" s="90"/>
      <c r="Q36" s="87"/>
      <c r="R36" s="88"/>
      <c r="S36" s="87"/>
      <c r="T36" s="88"/>
      <c r="U36" s="88"/>
      <c r="V36" s="88"/>
      <c r="W36" s="89">
        <f t="shared" si="67"/>
        <v>0</v>
      </c>
      <c r="X36" s="25">
        <f t="shared" si="68"/>
        <v>0</v>
      </c>
      <c r="Y36" s="23">
        <f t="shared" si="69"/>
        <v>0</v>
      </c>
      <c r="Z36" s="23">
        <f t="shared" si="70"/>
        <v>0</v>
      </c>
      <c r="AA36" s="23">
        <f t="shared" si="71"/>
        <v>0</v>
      </c>
      <c r="AB36" s="23">
        <f t="shared" si="72"/>
        <v>0</v>
      </c>
      <c r="AC36" s="89">
        <f t="shared" si="73"/>
        <v>0</v>
      </c>
      <c r="AD36" s="93">
        <f t="shared" si="74"/>
        <v>0</v>
      </c>
      <c r="AE36" s="88"/>
      <c r="AF36" s="86"/>
    </row>
    <row r="37" spans="1:32" ht="15.75" thickBot="1">
      <c r="B37" s="52"/>
      <c r="C37" s="143"/>
      <c r="D37" s="19"/>
      <c r="E37" s="147"/>
      <c r="F37" s="20"/>
      <c r="G37" s="142"/>
      <c r="H37" s="27"/>
      <c r="I37" s="21"/>
      <c r="J37" s="29"/>
      <c r="K37" s="31"/>
      <c r="L37" s="30"/>
      <c r="M37" s="30"/>
      <c r="N37" s="30"/>
      <c r="O37" s="24"/>
      <c r="P37" s="25"/>
      <c r="Q37" s="31"/>
      <c r="R37" s="30"/>
      <c r="S37" s="31"/>
      <c r="T37" s="30"/>
      <c r="U37" s="88"/>
      <c r="V37" s="30"/>
      <c r="W37" s="24">
        <f t="shared" si="67"/>
        <v>0</v>
      </c>
      <c r="X37" s="25">
        <f t="shared" si="68"/>
        <v>0</v>
      </c>
      <c r="Y37" s="23">
        <f t="shared" si="69"/>
        <v>0</v>
      </c>
      <c r="Z37" s="23">
        <f t="shared" si="70"/>
        <v>0</v>
      </c>
      <c r="AA37" s="23">
        <f t="shared" si="71"/>
        <v>0</v>
      </c>
      <c r="AB37" s="23">
        <f t="shared" si="72"/>
        <v>0</v>
      </c>
      <c r="AC37" s="24">
        <f t="shared" si="73"/>
        <v>0</v>
      </c>
      <c r="AD37" s="25">
        <f t="shared" si="74"/>
        <v>0</v>
      </c>
      <c r="AE37" s="30"/>
      <c r="AF37" s="29"/>
    </row>
    <row r="38" spans="1:32" ht="15.75" thickBot="1">
      <c r="B38" s="183"/>
      <c r="C38" s="187"/>
      <c r="D38" s="175"/>
      <c r="E38" s="182"/>
      <c r="F38" s="172"/>
      <c r="G38" s="196"/>
      <c r="H38" s="176"/>
      <c r="I38" s="173"/>
      <c r="J38" s="29"/>
      <c r="K38" s="31"/>
      <c r="L38" s="30"/>
      <c r="M38" s="30"/>
      <c r="N38" s="30"/>
      <c r="O38" s="24"/>
      <c r="P38" s="25"/>
      <c r="Q38" s="31"/>
      <c r="R38" s="30"/>
      <c r="S38" s="31"/>
      <c r="T38" s="30"/>
      <c r="U38" s="30"/>
      <c r="V38" s="30"/>
      <c r="W38" s="24">
        <f t="shared" si="67"/>
        <v>0</v>
      </c>
      <c r="X38" s="25">
        <f t="shared" si="68"/>
        <v>0</v>
      </c>
      <c r="Y38" s="23">
        <f t="shared" si="69"/>
        <v>0</v>
      </c>
      <c r="Z38" s="23">
        <f t="shared" si="70"/>
        <v>0</v>
      </c>
      <c r="AA38" s="23">
        <f t="shared" si="71"/>
        <v>0</v>
      </c>
      <c r="AB38" s="23">
        <f t="shared" si="72"/>
        <v>0</v>
      </c>
      <c r="AC38" s="24">
        <f t="shared" si="73"/>
        <v>0</v>
      </c>
      <c r="AD38" s="25">
        <f t="shared" si="74"/>
        <v>0</v>
      </c>
      <c r="AE38" s="30"/>
      <c r="AF38" s="29"/>
    </row>
    <row r="39" spans="1:32" ht="15.75" thickBot="1">
      <c r="B39" s="150"/>
      <c r="C39" s="135"/>
      <c r="D39" s="47"/>
      <c r="E39" s="151"/>
      <c r="F39" s="20"/>
      <c r="G39" s="141"/>
      <c r="H39" s="27"/>
      <c r="I39" s="21"/>
      <c r="J39" s="29"/>
      <c r="K39" s="31"/>
      <c r="L39" s="30"/>
      <c r="M39" s="30"/>
      <c r="N39" s="30"/>
      <c r="O39" s="89"/>
      <c r="P39" s="90"/>
      <c r="Q39" s="87"/>
      <c r="R39" s="88"/>
      <c r="S39" s="87"/>
      <c r="T39" s="88"/>
      <c r="U39" s="88"/>
      <c r="V39" s="88"/>
      <c r="W39" s="89">
        <f t="shared" ref="W39:W40" si="93">SUM(S39:V39)</f>
        <v>0</v>
      </c>
      <c r="X39" s="91">
        <f t="shared" ref="X39:X40" si="94">SUM(S39:V39)-MIN(S39:V39)</f>
        <v>0</v>
      </c>
      <c r="Y39" s="92">
        <f t="shared" ref="Y39:Y40" si="95">SUM(K39+S39)</f>
        <v>0</v>
      </c>
      <c r="Z39" s="92">
        <f t="shared" ref="Z39:Z40" si="96">SUM(L39+T39)</f>
        <v>0</v>
      </c>
      <c r="AA39" s="92">
        <f t="shared" ref="AA39:AA40" si="97">SUM(M39+U39)</f>
        <v>0</v>
      </c>
      <c r="AB39" s="92">
        <f t="shared" ref="AB39:AB40" si="98">SUM(N39+V39)</f>
        <v>0</v>
      </c>
      <c r="AC39" s="89">
        <f t="shared" ref="AC39:AC40" si="99">SUM(Y39:AB39)</f>
        <v>0</v>
      </c>
      <c r="AD39" s="93">
        <f t="shared" ref="AD39:AD40" si="100">SUM(Y39:AB39)-MIN(Y39:AB39)</f>
        <v>0</v>
      </c>
      <c r="AE39" s="88"/>
      <c r="AF39" s="86"/>
    </row>
    <row r="40" spans="1:32" ht="15.75" thickBot="1">
      <c r="B40" s="52"/>
      <c r="C40" s="143"/>
      <c r="D40" s="19"/>
      <c r="E40" s="147"/>
      <c r="F40" s="20"/>
      <c r="G40" s="142"/>
      <c r="H40" s="27"/>
      <c r="I40" s="21"/>
      <c r="J40" s="29"/>
      <c r="K40" s="31"/>
      <c r="L40" s="30"/>
      <c r="M40" s="30"/>
      <c r="N40" s="30"/>
      <c r="O40" s="89"/>
      <c r="P40" s="90"/>
      <c r="Q40" s="87"/>
      <c r="R40" s="88"/>
      <c r="S40" s="87"/>
      <c r="T40" s="88"/>
      <c r="U40" s="88"/>
      <c r="V40" s="88"/>
      <c r="W40" s="89">
        <f t="shared" si="93"/>
        <v>0</v>
      </c>
      <c r="X40" s="91">
        <f t="shared" si="94"/>
        <v>0</v>
      </c>
      <c r="Y40" s="92">
        <f t="shared" si="95"/>
        <v>0</v>
      </c>
      <c r="Z40" s="92">
        <f t="shared" si="96"/>
        <v>0</v>
      </c>
      <c r="AA40" s="92">
        <f t="shared" si="97"/>
        <v>0</v>
      </c>
      <c r="AB40" s="92">
        <f t="shared" si="98"/>
        <v>0</v>
      </c>
      <c r="AC40" s="89">
        <f t="shared" si="99"/>
        <v>0</v>
      </c>
      <c r="AD40" s="93">
        <f t="shared" si="100"/>
        <v>0</v>
      </c>
      <c r="AE40" s="88"/>
      <c r="AF40" s="86"/>
    </row>
    <row r="41" spans="1:32" ht="15.75" thickBot="1">
      <c r="B41" s="52"/>
      <c r="C41" s="143"/>
      <c r="D41" s="19"/>
      <c r="E41" s="147"/>
      <c r="F41" s="20"/>
      <c r="G41" s="142"/>
      <c r="H41" s="27"/>
      <c r="I41" s="21"/>
      <c r="J41" s="29"/>
      <c r="K41" s="31"/>
      <c r="L41" s="30"/>
      <c r="M41" s="30"/>
      <c r="N41" s="30"/>
      <c r="O41" s="89"/>
      <c r="P41" s="90"/>
      <c r="Q41" s="87"/>
      <c r="R41" s="88"/>
      <c r="S41" s="87"/>
      <c r="T41" s="88"/>
      <c r="U41" s="88"/>
      <c r="V41" s="88"/>
      <c r="W41" s="89"/>
      <c r="X41" s="91"/>
      <c r="Y41" s="92"/>
      <c r="Z41" s="92"/>
      <c r="AA41" s="92"/>
      <c r="AB41" s="92"/>
      <c r="AC41" s="89"/>
      <c r="AD41" s="93"/>
      <c r="AE41" s="88"/>
      <c r="AF41" s="86"/>
    </row>
    <row r="42" spans="1:32" ht="15.75" thickBot="1">
      <c r="B42" s="52"/>
      <c r="C42" s="143"/>
      <c r="D42" s="19"/>
      <c r="E42" s="147"/>
      <c r="F42" s="20"/>
      <c r="G42" s="142"/>
      <c r="H42" s="27"/>
      <c r="I42" s="21"/>
      <c r="J42" s="29"/>
      <c r="K42" s="31"/>
      <c r="L42" s="30"/>
      <c r="M42" s="30"/>
      <c r="N42" s="30"/>
      <c r="O42" s="89"/>
      <c r="P42" s="90"/>
      <c r="Q42" s="87"/>
      <c r="R42" s="88"/>
      <c r="S42" s="87"/>
      <c r="T42" s="88"/>
      <c r="U42" s="88"/>
      <c r="V42" s="88"/>
      <c r="W42" s="89"/>
      <c r="X42" s="91"/>
      <c r="Y42" s="92"/>
      <c r="Z42" s="92"/>
      <c r="AA42" s="92"/>
      <c r="AB42" s="92"/>
      <c r="AC42" s="89"/>
      <c r="AD42" s="93"/>
      <c r="AE42" s="88"/>
      <c r="AF42" s="86"/>
    </row>
    <row r="43" spans="1:32" ht="15.75" thickBot="1">
      <c r="B43" s="104"/>
      <c r="C43" s="18"/>
      <c r="D43" s="19"/>
      <c r="E43" s="27"/>
      <c r="F43" s="27"/>
      <c r="G43" s="27"/>
      <c r="H43" s="27"/>
      <c r="I43" s="20"/>
      <c r="J43" s="29"/>
      <c r="K43" s="31"/>
      <c r="L43" s="30"/>
      <c r="M43" s="30"/>
      <c r="N43" s="30"/>
      <c r="O43" s="24"/>
      <c r="P43" s="25"/>
      <c r="Q43" s="31"/>
      <c r="R43" s="30"/>
      <c r="S43" s="31"/>
      <c r="T43" s="30"/>
      <c r="U43" s="30"/>
      <c r="V43" s="30"/>
      <c r="W43" s="24"/>
      <c r="X43" s="25"/>
      <c r="Y43" s="23"/>
      <c r="Z43" s="23"/>
      <c r="AA43" s="23"/>
      <c r="AB43" s="23"/>
      <c r="AC43" s="89"/>
      <c r="AD43" s="25"/>
      <c r="AE43" s="30"/>
      <c r="AF43" s="29"/>
    </row>
    <row r="44" spans="1:32" ht="15.75" thickBot="1">
      <c r="B44" s="104"/>
      <c r="C44" s="18"/>
      <c r="D44" s="19"/>
      <c r="E44" s="20"/>
      <c r="F44" s="20"/>
      <c r="G44" s="20"/>
      <c r="H44" s="27"/>
      <c r="I44" s="28"/>
      <c r="J44" s="29"/>
      <c r="K44" s="132"/>
      <c r="L44" s="30"/>
      <c r="M44" s="30"/>
      <c r="N44" s="30"/>
      <c r="O44" s="24"/>
      <c r="P44" s="25"/>
      <c r="Q44" s="31"/>
      <c r="R44" s="30"/>
      <c r="S44" s="31"/>
      <c r="T44" s="30"/>
      <c r="U44" s="30"/>
      <c r="V44" s="30"/>
      <c r="W44" s="24"/>
      <c r="X44" s="25"/>
      <c r="Y44" s="23"/>
      <c r="Z44" s="23"/>
      <c r="AA44" s="23"/>
      <c r="AB44" s="23"/>
      <c r="AC44" s="89"/>
      <c r="AD44" s="25"/>
      <c r="AE44" s="30"/>
      <c r="AF44" s="29"/>
    </row>
    <row r="45" spans="1:32" ht="15.75" thickBot="1">
      <c r="B45" s="104"/>
      <c r="C45" s="18"/>
      <c r="D45" s="19"/>
      <c r="E45" s="20"/>
      <c r="F45" s="20"/>
      <c r="G45" s="20"/>
      <c r="H45" s="27"/>
      <c r="I45" s="34"/>
      <c r="J45" s="81"/>
      <c r="K45" s="50"/>
      <c r="L45" s="51"/>
      <c r="M45" s="51"/>
      <c r="N45" s="51"/>
      <c r="O45" s="24"/>
      <c r="P45" s="25"/>
      <c r="Q45" s="31"/>
      <c r="R45" s="30"/>
      <c r="S45" s="50"/>
      <c r="T45" s="51"/>
      <c r="U45" s="51"/>
      <c r="V45" s="51"/>
      <c r="W45" s="24"/>
      <c r="X45" s="25"/>
      <c r="Y45" s="23"/>
      <c r="Z45" s="23"/>
      <c r="AA45" s="23"/>
      <c r="AB45" s="23"/>
      <c r="AC45" s="89"/>
      <c r="AD45" s="25"/>
      <c r="AE45" s="30"/>
      <c r="AF45" s="29"/>
    </row>
    <row r="46" spans="1:32" ht="15.75" thickBot="1">
      <c r="B46" s="105"/>
      <c r="C46" s="18"/>
      <c r="D46" s="19"/>
      <c r="E46" s="27"/>
      <c r="F46" s="27"/>
      <c r="G46" s="27"/>
      <c r="H46" s="27"/>
      <c r="I46" s="21"/>
      <c r="J46" s="29"/>
      <c r="K46" s="36"/>
      <c r="L46" s="30"/>
      <c r="M46" s="30"/>
      <c r="N46" s="30"/>
      <c r="O46" s="37"/>
      <c r="P46" s="25"/>
      <c r="Q46" s="31"/>
      <c r="R46" s="30"/>
      <c r="S46" s="36"/>
      <c r="T46" s="30"/>
      <c r="U46" s="30"/>
      <c r="V46" s="30"/>
      <c r="W46" s="24"/>
      <c r="X46" s="25"/>
      <c r="Y46" s="23"/>
      <c r="Z46" s="23"/>
      <c r="AA46" s="23"/>
      <c r="AB46" s="23"/>
      <c r="AC46" s="89"/>
      <c r="AD46" s="25"/>
      <c r="AE46" s="30"/>
      <c r="AF46" s="29"/>
    </row>
    <row r="47" spans="1:32" ht="15.75" thickBot="1">
      <c r="B47" s="104"/>
      <c r="C47" s="18"/>
      <c r="D47" s="19"/>
      <c r="E47" s="20"/>
      <c r="F47" s="20"/>
      <c r="G47" s="20"/>
      <c r="H47" s="27"/>
      <c r="I47" s="34"/>
      <c r="J47" s="86"/>
      <c r="K47" s="99"/>
      <c r="L47" s="88"/>
      <c r="M47" s="88"/>
      <c r="N47" s="88"/>
      <c r="O47" s="100"/>
      <c r="P47" s="90"/>
      <c r="Q47" s="87"/>
      <c r="R47" s="88"/>
      <c r="S47" s="99"/>
      <c r="T47" s="88"/>
      <c r="U47" s="88"/>
      <c r="V47" s="88"/>
      <c r="W47" s="89"/>
      <c r="X47" s="90"/>
      <c r="Y47" s="92"/>
      <c r="Z47" s="92"/>
      <c r="AA47" s="92"/>
      <c r="AB47" s="92"/>
      <c r="AC47" s="89"/>
      <c r="AD47" s="93"/>
      <c r="AE47" s="30"/>
      <c r="AF47" s="29"/>
    </row>
    <row r="48" spans="1:32" ht="15.75" thickBot="1">
      <c r="B48" s="106"/>
      <c r="C48" s="95"/>
      <c r="D48" s="114"/>
      <c r="E48" s="114"/>
      <c r="F48" s="114"/>
      <c r="G48" s="114"/>
      <c r="H48" s="27"/>
      <c r="I48" s="96"/>
      <c r="J48" s="71"/>
      <c r="K48" s="72"/>
      <c r="L48" s="73"/>
      <c r="M48" s="73"/>
      <c r="N48" s="73"/>
      <c r="O48" s="74"/>
      <c r="P48" s="75"/>
      <c r="Q48" s="76"/>
      <c r="R48" s="73"/>
      <c r="S48" s="72"/>
      <c r="T48" s="73"/>
      <c r="U48" s="73"/>
      <c r="V48" s="73"/>
      <c r="W48" s="77"/>
      <c r="X48" s="75"/>
      <c r="Y48" s="92"/>
      <c r="Z48" s="92"/>
      <c r="AA48" s="92"/>
      <c r="AB48" s="92"/>
      <c r="AC48" s="89"/>
      <c r="AD48" s="93"/>
      <c r="AE48" s="30"/>
      <c r="AF48" s="29"/>
    </row>
    <row r="49" spans="2:32" ht="15.75" thickBot="1">
      <c r="B49" s="103"/>
      <c r="C49" s="18"/>
      <c r="D49" s="19"/>
      <c r="E49" s="32"/>
      <c r="F49" s="32"/>
      <c r="G49" s="32"/>
      <c r="H49" s="27"/>
      <c r="I49" s="35"/>
      <c r="J49" s="29"/>
      <c r="K49" s="36"/>
      <c r="L49" s="30"/>
      <c r="M49" s="30"/>
      <c r="N49" s="30"/>
      <c r="O49" s="37"/>
      <c r="P49" s="25"/>
      <c r="Q49" s="31"/>
      <c r="R49" s="30"/>
      <c r="S49" s="36"/>
      <c r="T49" s="30"/>
      <c r="U49" s="30"/>
      <c r="V49" s="30"/>
      <c r="W49" s="24"/>
      <c r="X49" s="25"/>
      <c r="Y49" s="23"/>
      <c r="Z49" s="23"/>
      <c r="AA49" s="23"/>
      <c r="AB49" s="23"/>
      <c r="AC49" s="24"/>
      <c r="AD49" s="91"/>
      <c r="AE49" s="30"/>
      <c r="AF49" s="29"/>
    </row>
    <row r="50" spans="2:32" ht="15.75" thickBot="1">
      <c r="B50" s="103"/>
      <c r="C50" s="18"/>
      <c r="D50" s="19"/>
      <c r="E50" s="33"/>
      <c r="F50" s="33"/>
      <c r="G50" s="33"/>
      <c r="H50" s="27"/>
      <c r="I50" s="35"/>
      <c r="J50" s="29"/>
      <c r="K50" s="36"/>
      <c r="L50" s="30"/>
      <c r="M50" s="30"/>
      <c r="N50" s="30"/>
      <c r="O50" s="37"/>
      <c r="P50" s="25"/>
      <c r="Q50" s="31"/>
      <c r="R50" s="30"/>
      <c r="S50" s="36"/>
      <c r="T50" s="30"/>
      <c r="U50" s="30"/>
      <c r="V50" s="30"/>
      <c r="W50" s="24"/>
      <c r="X50" s="25"/>
      <c r="Y50" s="23"/>
      <c r="Z50" s="23"/>
      <c r="AA50" s="23"/>
      <c r="AB50" s="23"/>
      <c r="AC50" s="89"/>
      <c r="AD50" s="91"/>
      <c r="AE50" s="88"/>
      <c r="AF50" s="71"/>
    </row>
    <row r="51" spans="2:32" ht="15.75" thickBot="1">
      <c r="B51" s="107"/>
      <c r="C51" s="84"/>
      <c r="D51" s="97"/>
      <c r="E51" s="85"/>
      <c r="F51" s="85"/>
      <c r="G51" s="85"/>
      <c r="H51" s="27"/>
      <c r="I51" s="98"/>
      <c r="J51" s="86"/>
      <c r="K51" s="99"/>
      <c r="L51" s="88"/>
      <c r="M51" s="88"/>
      <c r="N51" s="88"/>
      <c r="O51" s="100"/>
      <c r="P51" s="25"/>
      <c r="Q51" s="87"/>
      <c r="R51" s="88"/>
      <c r="S51" s="99"/>
      <c r="T51" s="88"/>
      <c r="U51" s="88"/>
      <c r="V51" s="88"/>
      <c r="W51" s="89"/>
      <c r="X51" s="90"/>
      <c r="Y51" s="23"/>
      <c r="Z51" s="23"/>
      <c r="AA51" s="23"/>
      <c r="AB51" s="23"/>
      <c r="AC51" s="89"/>
      <c r="AD51" s="93"/>
      <c r="AE51" s="123"/>
      <c r="AF51" s="121"/>
    </row>
    <row r="52" spans="2:32" ht="15.75" thickBot="1">
      <c r="B52" s="104"/>
      <c r="C52" s="18"/>
      <c r="D52" s="19"/>
      <c r="E52" s="20"/>
      <c r="F52" s="20"/>
      <c r="G52" s="20"/>
      <c r="H52" s="27"/>
      <c r="I52" s="21"/>
      <c r="J52" s="29"/>
      <c r="K52" s="36"/>
      <c r="L52" s="30"/>
      <c r="M52" s="30"/>
      <c r="N52" s="30"/>
      <c r="O52" s="37"/>
      <c r="P52" s="25"/>
      <c r="Q52" s="31"/>
      <c r="R52" s="30"/>
      <c r="S52" s="36"/>
      <c r="T52" s="30"/>
      <c r="U52" s="30"/>
      <c r="V52" s="30"/>
      <c r="W52" s="24"/>
      <c r="X52" s="25"/>
      <c r="Y52" s="23"/>
      <c r="Z52" s="23"/>
      <c r="AA52" s="23"/>
      <c r="AB52" s="23"/>
      <c r="AC52" s="89"/>
      <c r="AD52" s="25"/>
      <c r="AE52" s="88"/>
      <c r="AF52" s="86"/>
    </row>
    <row r="53" spans="2:32" ht="15.75" thickBot="1">
      <c r="B53" s="104"/>
      <c r="C53" s="18"/>
      <c r="D53" s="27"/>
      <c r="E53" s="27"/>
      <c r="F53" s="27"/>
      <c r="G53" s="27"/>
      <c r="H53" s="27"/>
      <c r="I53" s="20"/>
      <c r="J53" s="39"/>
      <c r="K53" s="40"/>
      <c r="L53" s="41"/>
      <c r="M53" s="41"/>
      <c r="N53" s="41"/>
      <c r="O53" s="42"/>
      <c r="P53" s="25"/>
      <c r="Q53" s="43"/>
      <c r="R53" s="41"/>
      <c r="S53" s="40"/>
      <c r="T53" s="41"/>
      <c r="U53" s="41"/>
      <c r="V53" s="41"/>
      <c r="W53" s="44"/>
      <c r="X53" s="25"/>
      <c r="Y53" s="23"/>
      <c r="Z53" s="23"/>
      <c r="AA53" s="23"/>
      <c r="AB53" s="23"/>
      <c r="AC53" s="89"/>
      <c r="AD53" s="131"/>
      <c r="AE53" s="123"/>
      <c r="AF53" s="121"/>
    </row>
    <row r="54" spans="2:32" ht="15.75" thickBot="1">
      <c r="B54" s="104"/>
      <c r="C54" s="18"/>
      <c r="D54" s="19"/>
      <c r="E54" s="20"/>
      <c r="F54" s="20"/>
      <c r="G54" s="20"/>
      <c r="H54" s="27"/>
      <c r="I54" s="34"/>
      <c r="J54" s="86"/>
      <c r="K54" s="99"/>
      <c r="L54" s="88"/>
      <c r="M54" s="88"/>
      <c r="N54" s="88"/>
      <c r="O54" s="100"/>
      <c r="P54" s="91"/>
      <c r="Q54" s="87"/>
      <c r="R54" s="88"/>
      <c r="S54" s="99"/>
      <c r="T54" s="88"/>
      <c r="U54" s="88"/>
      <c r="V54" s="88"/>
      <c r="W54" s="89"/>
      <c r="X54" s="90"/>
      <c r="Y54" s="23"/>
      <c r="Z54" s="23"/>
      <c r="AA54" s="23"/>
      <c r="AB54" s="23"/>
      <c r="AC54" s="89"/>
      <c r="AD54" s="93"/>
      <c r="AE54" s="88"/>
      <c r="AF54" s="86"/>
    </row>
    <row r="55" spans="2:32" ht="15.75" thickBot="1">
      <c r="B55" s="108"/>
      <c r="C55" s="55"/>
      <c r="D55" s="56"/>
      <c r="E55" s="56"/>
      <c r="F55" s="56"/>
      <c r="G55" s="56"/>
      <c r="H55" s="27"/>
      <c r="I55" s="57"/>
      <c r="J55" s="86"/>
      <c r="K55" s="99"/>
      <c r="L55" s="88"/>
      <c r="M55" s="88"/>
      <c r="N55" s="88"/>
      <c r="O55" s="100"/>
      <c r="P55" s="90"/>
      <c r="Q55" s="87"/>
      <c r="R55" s="88"/>
      <c r="S55" s="99"/>
      <c r="T55" s="88"/>
      <c r="U55" s="88"/>
      <c r="V55" s="88"/>
      <c r="W55" s="89"/>
      <c r="X55" s="90"/>
      <c r="Y55" s="23"/>
      <c r="Z55" s="23"/>
      <c r="AA55" s="23"/>
      <c r="AB55" s="23"/>
      <c r="AC55" s="89"/>
      <c r="AD55" s="93"/>
      <c r="AE55" s="119"/>
      <c r="AF55" s="120"/>
    </row>
    <row r="56" spans="2:32" ht="15.75" thickBot="1">
      <c r="B56" s="109"/>
      <c r="C56" s="58"/>
      <c r="D56" s="19"/>
      <c r="E56" s="27"/>
      <c r="F56" s="27"/>
      <c r="G56" s="27"/>
      <c r="H56" s="27"/>
      <c r="I56" s="79"/>
      <c r="J56" s="86"/>
      <c r="K56" s="99"/>
      <c r="L56" s="88"/>
      <c r="M56" s="88"/>
      <c r="N56" s="88"/>
      <c r="O56" s="100"/>
      <c r="P56" s="90"/>
      <c r="Q56" s="87"/>
      <c r="R56" s="88"/>
      <c r="S56" s="99"/>
      <c r="T56" s="88"/>
      <c r="U56" s="88"/>
      <c r="V56" s="88"/>
      <c r="W56" s="89"/>
      <c r="X56" s="90"/>
      <c r="Y56" s="23"/>
      <c r="Z56" s="23"/>
      <c r="AA56" s="23"/>
      <c r="AB56" s="23"/>
      <c r="AC56" s="89"/>
      <c r="AD56" s="93"/>
      <c r="AE56" s="73"/>
      <c r="AF56" s="71"/>
    </row>
    <row r="57" spans="2:32" ht="15.75" thickBot="1">
      <c r="B57" s="104"/>
      <c r="C57" s="54"/>
      <c r="D57" s="20"/>
      <c r="E57" s="33"/>
      <c r="F57" s="33"/>
      <c r="G57" s="33"/>
      <c r="H57" s="27"/>
      <c r="I57" s="80"/>
      <c r="J57" s="71"/>
      <c r="K57" s="72"/>
      <c r="L57" s="73"/>
      <c r="M57" s="73"/>
      <c r="N57" s="73"/>
      <c r="O57" s="74"/>
      <c r="P57" s="75"/>
      <c r="Q57" s="76"/>
      <c r="R57" s="73"/>
      <c r="S57" s="72"/>
      <c r="T57" s="73"/>
      <c r="U57" s="73"/>
      <c r="V57" s="73"/>
      <c r="W57" s="77"/>
      <c r="X57" s="75"/>
      <c r="Y57" s="23"/>
      <c r="Z57" s="23"/>
      <c r="AA57" s="23"/>
      <c r="AB57" s="23"/>
      <c r="AC57" s="89"/>
      <c r="AD57" s="93"/>
      <c r="AE57" s="73"/>
      <c r="AF57" s="71"/>
    </row>
    <row r="58" spans="2:32" ht="15.75" thickBot="1">
      <c r="B58" s="110"/>
      <c r="C58" s="59"/>
      <c r="D58" s="47"/>
      <c r="E58" s="60"/>
      <c r="F58" s="60"/>
      <c r="G58" s="60"/>
      <c r="H58" s="27"/>
      <c r="I58" s="116"/>
      <c r="J58" s="71"/>
      <c r="K58" s="72"/>
      <c r="L58" s="73"/>
      <c r="M58" s="73"/>
      <c r="N58" s="73"/>
      <c r="O58" s="74"/>
      <c r="P58" s="75"/>
      <c r="Q58" s="76"/>
      <c r="R58" s="73"/>
      <c r="S58" s="72"/>
      <c r="T58" s="73"/>
      <c r="U58" s="73"/>
      <c r="V58" s="73"/>
      <c r="W58" s="77"/>
      <c r="X58" s="75"/>
      <c r="Y58" s="23"/>
      <c r="Z58" s="23"/>
      <c r="AA58" s="23"/>
      <c r="AB58" s="23"/>
      <c r="AC58" s="89"/>
      <c r="AD58" s="93"/>
      <c r="AE58" s="73"/>
      <c r="AF58" s="71"/>
    </row>
    <row r="59" spans="2:32" ht="15.75" thickBot="1">
      <c r="B59" s="118"/>
      <c r="C59" s="61"/>
      <c r="D59" s="62"/>
      <c r="E59" s="62"/>
      <c r="F59" s="62"/>
      <c r="G59" s="62"/>
      <c r="H59" s="27"/>
      <c r="I59" s="63"/>
      <c r="J59" s="29"/>
      <c r="K59" s="36"/>
      <c r="L59" s="30"/>
      <c r="M59" s="30"/>
      <c r="N59" s="30"/>
      <c r="O59" s="37"/>
      <c r="P59" s="25"/>
      <c r="Q59" s="31"/>
      <c r="R59" s="30"/>
      <c r="S59" s="36"/>
      <c r="T59" s="30"/>
      <c r="U59" s="30"/>
      <c r="V59" s="30"/>
      <c r="W59" s="24"/>
      <c r="X59" s="25"/>
      <c r="Y59" s="23"/>
      <c r="Z59" s="23"/>
      <c r="AA59" s="23"/>
      <c r="AB59" s="23"/>
      <c r="AC59" s="24"/>
      <c r="AD59" s="25"/>
      <c r="AE59" s="123"/>
      <c r="AF59" s="121"/>
    </row>
    <row r="60" spans="2:32" ht="15.75" thickBot="1">
      <c r="B60" s="103"/>
      <c r="C60" s="18"/>
      <c r="D60" s="19"/>
      <c r="E60" s="20"/>
      <c r="F60" s="20"/>
      <c r="G60" s="20"/>
      <c r="H60" s="27"/>
      <c r="I60" s="34"/>
      <c r="J60" s="29"/>
      <c r="K60" s="36"/>
      <c r="L60" s="30"/>
      <c r="M60" s="30"/>
      <c r="N60" s="30"/>
      <c r="O60" s="37"/>
      <c r="P60" s="25"/>
      <c r="Q60" s="31"/>
      <c r="R60" s="30"/>
      <c r="S60" s="36"/>
      <c r="T60" s="30"/>
      <c r="U60" s="30"/>
      <c r="V60" s="30"/>
      <c r="W60" s="24"/>
      <c r="X60" s="25"/>
      <c r="Y60" s="23"/>
      <c r="Z60" s="23"/>
      <c r="AA60" s="23"/>
      <c r="AB60" s="23"/>
      <c r="AC60" s="24"/>
      <c r="AD60" s="25"/>
      <c r="AE60" s="123"/>
      <c r="AF60" s="121"/>
    </row>
    <row r="61" spans="2:32" ht="15.75" thickBot="1">
      <c r="B61" s="110"/>
      <c r="C61" s="65"/>
      <c r="D61" s="19"/>
      <c r="E61" s="20"/>
      <c r="F61" s="66"/>
      <c r="G61" s="66"/>
      <c r="H61" s="27"/>
      <c r="I61" s="117"/>
      <c r="J61" s="71"/>
      <c r="K61" s="72"/>
      <c r="L61" s="73"/>
      <c r="M61" s="73"/>
      <c r="N61" s="73"/>
      <c r="O61" s="74"/>
      <c r="P61" s="75"/>
      <c r="Q61" s="76"/>
      <c r="R61" s="73"/>
      <c r="S61" s="72"/>
      <c r="T61" s="73"/>
      <c r="U61" s="73"/>
      <c r="V61" s="73"/>
      <c r="W61" s="77"/>
      <c r="X61" s="75"/>
      <c r="Y61" s="23"/>
      <c r="Z61" s="23"/>
      <c r="AA61" s="23"/>
      <c r="AB61" s="23"/>
      <c r="AC61" s="89"/>
      <c r="AD61" s="93"/>
      <c r="AE61" s="123"/>
      <c r="AF61" s="121"/>
    </row>
    <row r="62" spans="2:32" ht="15.75" thickBot="1">
      <c r="B62" s="110"/>
      <c r="C62" s="65"/>
      <c r="D62" s="66"/>
      <c r="E62" s="68"/>
      <c r="F62" s="66"/>
      <c r="G62" s="66"/>
      <c r="H62" s="27"/>
      <c r="I62" s="67"/>
      <c r="J62" s="29"/>
      <c r="K62" s="36"/>
      <c r="L62" s="30"/>
      <c r="M62" s="30"/>
      <c r="N62" s="30"/>
      <c r="O62" s="37"/>
      <c r="P62" s="25"/>
      <c r="Q62" s="31"/>
      <c r="R62" s="30"/>
      <c r="S62" s="36"/>
      <c r="T62" s="30"/>
      <c r="U62" s="30"/>
      <c r="V62" s="30"/>
      <c r="W62" s="24"/>
      <c r="X62" s="25"/>
      <c r="Y62" s="23"/>
      <c r="Z62" s="23"/>
      <c r="AA62" s="23"/>
      <c r="AB62" s="23"/>
      <c r="AC62" s="89"/>
      <c r="AD62" s="25"/>
      <c r="AE62" s="123"/>
      <c r="AF62" s="121"/>
    </row>
    <row r="63" spans="2:32" ht="15.75" thickBot="1">
      <c r="B63" s="110"/>
      <c r="C63" s="65"/>
      <c r="D63" s="66"/>
      <c r="E63" s="68"/>
      <c r="F63" s="68"/>
      <c r="G63" s="68"/>
      <c r="H63" s="27"/>
      <c r="I63" s="70"/>
      <c r="J63" s="29"/>
      <c r="K63" s="36"/>
      <c r="L63" s="30"/>
      <c r="M63" s="30"/>
      <c r="N63" s="30"/>
      <c r="O63" s="37"/>
      <c r="P63" s="25"/>
      <c r="Q63" s="31"/>
      <c r="R63" s="30"/>
      <c r="S63" s="36"/>
      <c r="T63" s="30"/>
      <c r="U63" s="30"/>
      <c r="V63" s="30"/>
      <c r="W63" s="24"/>
      <c r="X63" s="25"/>
      <c r="Y63" s="23"/>
      <c r="Z63" s="23"/>
      <c r="AA63" s="23"/>
      <c r="AB63" s="23"/>
      <c r="AC63" s="89"/>
      <c r="AD63" s="25"/>
      <c r="AE63" s="88"/>
      <c r="AF63" s="86"/>
    </row>
    <row r="64" spans="2:32" ht="15.75" thickBot="1">
      <c r="B64" s="110"/>
      <c r="C64" s="65"/>
      <c r="D64" s="66"/>
      <c r="E64" s="66"/>
      <c r="F64" s="66"/>
      <c r="G64" s="66"/>
      <c r="H64" s="27"/>
      <c r="I64" s="67"/>
      <c r="J64" s="29"/>
      <c r="K64" s="36"/>
      <c r="L64" s="30"/>
      <c r="M64" s="30"/>
      <c r="N64" s="30"/>
      <c r="O64" s="37"/>
      <c r="P64" s="25"/>
      <c r="Q64" s="31"/>
      <c r="R64" s="30"/>
      <c r="S64" s="36"/>
      <c r="T64" s="30"/>
      <c r="U64" s="30"/>
      <c r="V64" s="30"/>
      <c r="W64" s="24"/>
      <c r="X64" s="25"/>
      <c r="Y64" s="23"/>
      <c r="Z64" s="23"/>
      <c r="AA64" s="23"/>
      <c r="AB64" s="23"/>
      <c r="AC64" s="89"/>
      <c r="AD64" s="25"/>
      <c r="AE64" s="88"/>
      <c r="AF64" s="86"/>
    </row>
    <row r="65" spans="2:32" ht="15.75" thickBot="1">
      <c r="B65" s="110"/>
      <c r="C65" s="65"/>
      <c r="D65" s="66"/>
      <c r="E65" s="66"/>
      <c r="F65" s="66"/>
      <c r="G65" s="66"/>
      <c r="H65" s="27"/>
      <c r="I65" s="67"/>
      <c r="J65" s="29"/>
      <c r="K65" s="36"/>
      <c r="L65" s="30"/>
      <c r="M65" s="30"/>
      <c r="N65" s="30"/>
      <c r="O65" s="37"/>
      <c r="P65" s="25"/>
      <c r="Q65" s="31"/>
      <c r="R65" s="30"/>
      <c r="S65" s="36"/>
      <c r="T65" s="30"/>
      <c r="U65" s="30"/>
      <c r="V65" s="30"/>
      <c r="W65" s="24"/>
      <c r="X65" s="25"/>
      <c r="Y65" s="23"/>
      <c r="Z65" s="23"/>
      <c r="AA65" s="23"/>
      <c r="AB65" s="23"/>
      <c r="AC65" s="89"/>
      <c r="AD65" s="25"/>
      <c r="AE65" s="88"/>
      <c r="AF65" s="86"/>
    </row>
    <row r="66" spans="2:32" ht="15.75" thickBot="1">
      <c r="B66" s="110"/>
      <c r="C66" s="65"/>
      <c r="D66" s="66"/>
      <c r="E66" s="66"/>
      <c r="F66" s="66"/>
      <c r="G66" s="66"/>
      <c r="H66" s="27"/>
      <c r="I66" s="67"/>
      <c r="J66" s="86"/>
      <c r="K66" s="99"/>
      <c r="L66" s="88"/>
      <c r="M66" s="88"/>
      <c r="N66" s="88"/>
      <c r="O66" s="100"/>
      <c r="P66" s="90"/>
      <c r="Q66" s="87"/>
      <c r="R66" s="88"/>
      <c r="S66" s="99"/>
      <c r="T66" s="88"/>
      <c r="U66" s="88"/>
      <c r="V66" s="88"/>
      <c r="W66" s="89"/>
      <c r="X66" s="90"/>
      <c r="Y66" s="92"/>
      <c r="Z66" s="92"/>
      <c r="AA66" s="92"/>
      <c r="AB66" s="92"/>
      <c r="AC66" s="89"/>
      <c r="AD66" s="93"/>
      <c r="AE66" s="119"/>
      <c r="AF66" s="120"/>
    </row>
    <row r="67" spans="2:32" ht="15.75" thickBot="1">
      <c r="B67" s="110"/>
      <c r="C67" s="65"/>
      <c r="D67" s="66"/>
      <c r="E67" s="68"/>
      <c r="F67" s="68"/>
      <c r="G67" s="68"/>
      <c r="H67" s="27"/>
      <c r="I67" s="69"/>
      <c r="J67" s="86"/>
      <c r="K67" s="99"/>
      <c r="L67" s="88"/>
      <c r="M67" s="88"/>
      <c r="N67" s="88"/>
      <c r="O67" s="100"/>
      <c r="P67" s="90"/>
      <c r="Q67" s="87"/>
      <c r="R67" s="88"/>
      <c r="S67" s="99"/>
      <c r="T67" s="88"/>
      <c r="U67" s="88"/>
      <c r="V67" s="88"/>
      <c r="W67" s="89"/>
      <c r="X67" s="90"/>
      <c r="Y67" s="92"/>
      <c r="Z67" s="92"/>
      <c r="AA67" s="92"/>
      <c r="AB67" s="92"/>
      <c r="AC67" s="89"/>
      <c r="AD67" s="93"/>
      <c r="AE67" s="88"/>
      <c r="AF67" s="86"/>
    </row>
    <row r="68" spans="2:32" ht="15.75" thickBot="1">
      <c r="B68" s="113"/>
      <c r="C68" s="65"/>
      <c r="D68" s="66"/>
      <c r="E68" s="68"/>
      <c r="F68" s="68"/>
      <c r="G68" s="68"/>
      <c r="H68" s="27"/>
      <c r="I68" s="115"/>
      <c r="J68" s="121"/>
      <c r="K68" s="122"/>
      <c r="L68" s="123"/>
      <c r="M68" s="123"/>
      <c r="N68" s="123"/>
      <c r="O68" s="124"/>
      <c r="P68" s="91"/>
      <c r="Q68" s="125"/>
      <c r="R68" s="123"/>
      <c r="S68" s="122"/>
      <c r="T68" s="123"/>
      <c r="U68" s="123"/>
      <c r="V68" s="123"/>
      <c r="W68" s="126"/>
      <c r="X68" s="91"/>
      <c r="Y68" s="92"/>
      <c r="Z68" s="92"/>
      <c r="AA68" s="92"/>
      <c r="AB68" s="92"/>
      <c r="AC68" s="89"/>
      <c r="AD68" s="91"/>
      <c r="AE68" s="88"/>
      <c r="AF68" s="86"/>
    </row>
    <row r="69" spans="2:32" ht="15.75" thickBot="1">
      <c r="B69" s="111"/>
      <c r="C69" s="65"/>
      <c r="D69" s="66"/>
      <c r="E69" s="66"/>
      <c r="F69" s="66"/>
      <c r="G69" s="66"/>
      <c r="H69" s="27"/>
      <c r="I69" s="94"/>
      <c r="J69" s="86"/>
      <c r="K69" s="99"/>
      <c r="L69" s="88"/>
      <c r="M69" s="88"/>
      <c r="N69" s="88"/>
      <c r="O69" s="100"/>
      <c r="P69" s="90"/>
      <c r="Q69" s="87"/>
      <c r="R69" s="88"/>
      <c r="S69" s="99"/>
      <c r="T69" s="88"/>
      <c r="U69" s="88"/>
      <c r="V69" s="88"/>
      <c r="W69" s="89"/>
      <c r="X69" s="90"/>
      <c r="Y69" s="92"/>
      <c r="Z69" s="92"/>
      <c r="AA69" s="92"/>
      <c r="AB69" s="92"/>
      <c r="AC69" s="89"/>
      <c r="AD69" s="93"/>
      <c r="AE69" s="88"/>
      <c r="AF69" s="86"/>
    </row>
    <row r="70" spans="2:32" ht="15.75" thickBot="1">
      <c r="B70" s="111"/>
      <c r="C70" s="65"/>
      <c r="D70" s="66"/>
      <c r="E70" s="66"/>
      <c r="F70" s="66"/>
      <c r="G70" s="66"/>
      <c r="H70" s="27"/>
      <c r="I70" s="94"/>
      <c r="J70" s="120"/>
      <c r="K70" s="127"/>
      <c r="L70" s="119"/>
      <c r="M70" s="119"/>
      <c r="N70" s="119"/>
      <c r="O70" s="128"/>
      <c r="P70" s="91"/>
      <c r="Q70" s="129"/>
      <c r="R70" s="119"/>
      <c r="S70" s="127"/>
      <c r="T70" s="119"/>
      <c r="U70" s="119"/>
      <c r="V70" s="119"/>
      <c r="W70" s="130"/>
      <c r="X70" s="91"/>
      <c r="Y70" s="92"/>
      <c r="Z70" s="92"/>
      <c r="AA70" s="92"/>
      <c r="AB70" s="92"/>
      <c r="AC70" s="89"/>
      <c r="AD70" s="91"/>
      <c r="AE70" s="88"/>
      <c r="AF70" s="86"/>
    </row>
    <row r="71" spans="2:32" ht="15.75" thickBot="1">
      <c r="B71" s="110"/>
      <c r="C71" s="65"/>
      <c r="D71" s="66"/>
      <c r="E71" s="68"/>
      <c r="F71" s="68"/>
      <c r="G71" s="68"/>
      <c r="H71" s="27"/>
      <c r="I71" s="70"/>
      <c r="J71" s="86"/>
      <c r="K71" s="99"/>
      <c r="L71" s="88"/>
      <c r="M71" s="88"/>
      <c r="N71" s="88"/>
      <c r="O71" s="100"/>
      <c r="P71" s="90"/>
      <c r="Q71" s="87"/>
      <c r="R71" s="88"/>
      <c r="S71" s="99"/>
      <c r="T71" s="88"/>
      <c r="U71" s="88"/>
      <c r="V71" s="88"/>
      <c r="W71" s="89"/>
      <c r="X71" s="90"/>
      <c r="Y71" s="92"/>
      <c r="Z71" s="92"/>
      <c r="AA71" s="92"/>
      <c r="AB71" s="92"/>
      <c r="AC71" s="89"/>
      <c r="AD71" s="93"/>
      <c r="AE71" s="88"/>
      <c r="AF71" s="86"/>
    </row>
    <row r="72" spans="2:32" ht="15.75" thickBot="1">
      <c r="B72" s="78"/>
      <c r="C72" s="18"/>
      <c r="D72" s="19"/>
      <c r="E72" s="33"/>
      <c r="F72" s="33"/>
      <c r="G72" s="33"/>
      <c r="H72" s="53"/>
      <c r="I72" s="64"/>
      <c r="J72" s="86"/>
      <c r="K72" s="99"/>
      <c r="L72" s="88"/>
      <c r="M72" s="88"/>
      <c r="N72" s="88"/>
      <c r="O72" s="100"/>
      <c r="P72" s="90"/>
      <c r="Q72" s="87"/>
      <c r="R72" s="88"/>
      <c r="S72" s="99"/>
      <c r="T72" s="88"/>
      <c r="U72" s="88"/>
      <c r="V72" s="88"/>
      <c r="W72" s="89"/>
      <c r="X72" s="90"/>
      <c r="Y72" s="92"/>
      <c r="Z72" s="92"/>
      <c r="AA72" s="92"/>
      <c r="AB72" s="92"/>
      <c r="AC72" s="89"/>
      <c r="AD72" s="93"/>
      <c r="AE72" s="123"/>
      <c r="AF72" s="121"/>
    </row>
    <row r="73" spans="2:32" ht="15.75" thickBot="1">
      <c r="B73" s="45"/>
      <c r="C73" s="46"/>
      <c r="D73" s="47"/>
      <c r="E73" s="48"/>
      <c r="F73" s="48"/>
      <c r="G73" s="48"/>
      <c r="H73" s="112"/>
      <c r="I73" s="49"/>
      <c r="J73" s="29"/>
      <c r="K73" s="36"/>
      <c r="L73" s="30"/>
      <c r="M73" s="30"/>
      <c r="N73" s="30"/>
      <c r="O73" s="37"/>
      <c r="P73" s="25"/>
      <c r="Q73" s="31"/>
      <c r="R73" s="30"/>
      <c r="S73" s="36"/>
      <c r="T73" s="30"/>
      <c r="U73" s="30"/>
      <c r="V73" s="30"/>
      <c r="W73" s="24"/>
      <c r="X73" s="25"/>
      <c r="Y73" s="23"/>
      <c r="Z73" s="23"/>
      <c r="AA73" s="23"/>
      <c r="AB73" s="23"/>
      <c r="AC73" s="89"/>
      <c r="AD73" s="25"/>
      <c r="AE73" s="30"/>
      <c r="AF73" s="29"/>
    </row>
    <row r="74" spans="2:32" ht="15.75" thickBot="1">
      <c r="B74" s="26"/>
      <c r="C74" s="18"/>
      <c r="D74" s="19"/>
      <c r="E74" s="33"/>
      <c r="F74" s="33"/>
      <c r="G74" s="33"/>
      <c r="H74" s="38"/>
      <c r="I74" s="35"/>
      <c r="J74" s="29"/>
      <c r="K74" s="36"/>
      <c r="L74" s="30"/>
      <c r="M74" s="30"/>
      <c r="N74" s="30"/>
      <c r="O74" s="37"/>
      <c r="P74" s="29"/>
      <c r="Q74" s="31"/>
      <c r="R74" s="30"/>
      <c r="S74" s="36"/>
      <c r="T74" s="30"/>
      <c r="U74" s="30"/>
      <c r="V74" s="30"/>
      <c r="W74" s="24"/>
      <c r="X74" s="29"/>
      <c r="Y74" s="23">
        <f t="shared" ref="Y74" si="101">SUM(K74+S74)</f>
        <v>0</v>
      </c>
      <c r="Z74" s="23">
        <f t="shared" ref="Z74" si="102">SUM(L74+T74)</f>
        <v>0</v>
      </c>
      <c r="AA74" s="23">
        <f t="shared" ref="AA74" si="103">SUM(M74+U74)</f>
        <v>0</v>
      </c>
      <c r="AB74" s="23">
        <f t="shared" ref="AB74" si="104">SUM(N74+V74)</f>
        <v>0</v>
      </c>
      <c r="AC74" s="89">
        <f t="shared" ref="AC74" si="105">SUM(Y74:AB74)</f>
        <v>0</v>
      </c>
      <c r="AD74" s="25">
        <f t="shared" ref="AD74" si="106">SUM(Y74:AB74)-MIN(Y74:AB74)</f>
        <v>0</v>
      </c>
      <c r="AE74" s="30"/>
      <c r="AF74" s="29"/>
    </row>
    <row r="75" spans="2:32" ht="15">
      <c r="B75" s="26"/>
      <c r="C75" s="18"/>
      <c r="D75" s="19"/>
      <c r="E75" s="33"/>
      <c r="F75" s="33"/>
      <c r="G75" s="33"/>
      <c r="H75" s="38"/>
      <c r="I75" s="35"/>
      <c r="J75" s="29"/>
      <c r="K75" s="36"/>
      <c r="L75" s="30"/>
      <c r="M75" s="30"/>
      <c r="N75" s="30"/>
      <c r="O75" s="37"/>
      <c r="P75" s="29"/>
      <c r="Q75" s="31"/>
      <c r="R75" s="30"/>
      <c r="S75" s="36"/>
      <c r="T75" s="30"/>
      <c r="U75" s="30"/>
      <c r="V75" s="30"/>
      <c r="W75" s="24"/>
      <c r="X75" s="29"/>
      <c r="Y75" s="31"/>
      <c r="Z75" s="30"/>
      <c r="AA75" s="30"/>
      <c r="AB75" s="30"/>
      <c r="AC75" s="30"/>
      <c r="AD75" s="29"/>
      <c r="AE75" s="30"/>
      <c r="AF75" s="29"/>
    </row>
  </sheetData>
  <sortState ref="B36:AC67">
    <sortCondition ref="C36:C67"/>
    <sortCondition ref="B36:B67"/>
  </sortState>
  <mergeCells count="7">
    <mergeCell ref="Y4:AD4"/>
    <mergeCell ref="AE4:AF4"/>
    <mergeCell ref="K4:R4"/>
    <mergeCell ref="B5:C5"/>
    <mergeCell ref="B4:C4"/>
    <mergeCell ref="D4:J4"/>
    <mergeCell ref="S4:X4"/>
  </mergeCells>
  <pageMargins left="0" right="0" top="0.39410000000000006" bottom="0.39410000000000006" header="0" footer="0"/>
  <pageSetup scale="66" fitToWidth="0" fitToHeight="0" pageOrder="overThenDown" orientation="landscape" useFirstPageNumber="1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72"/>
  <sheetViews>
    <sheetView zoomScale="85" zoomScaleNormal="85"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T39" sqref="T39"/>
    </sheetView>
  </sheetViews>
  <sheetFormatPr defaultColWidth="8.625" defaultRowHeight="14.25"/>
  <cols>
    <col min="1" max="1" width="15.125" style="161" customWidth="1"/>
    <col min="2" max="2" width="19.625" style="161" customWidth="1"/>
    <col min="3" max="3" width="17.875" style="161" customWidth="1"/>
    <col min="4" max="6" width="9" style="161" customWidth="1"/>
    <col min="7" max="7" width="10.75" style="161" bestFit="1" customWidth="1"/>
    <col min="8" max="8" width="11.375" style="161" customWidth="1"/>
    <col min="9" max="9" width="9.125" style="161" customWidth="1"/>
    <col min="10" max="30" width="9" style="161" customWidth="1"/>
    <col min="31" max="31" width="11.75" style="161" customWidth="1"/>
    <col min="32" max="32" width="9" style="161" customWidth="1"/>
    <col min="33" max="16384" width="8.625" style="161"/>
  </cols>
  <sheetData>
    <row r="1" spans="1:32" ht="15.75">
      <c r="A1" s="162"/>
      <c r="B1" s="163" t="s">
        <v>0</v>
      </c>
      <c r="C1" s="200">
        <v>42479</v>
      </c>
      <c r="E1" s="165"/>
      <c r="F1" s="165"/>
      <c r="G1" s="165"/>
      <c r="H1" s="165"/>
      <c r="I1" s="165"/>
      <c r="J1" s="165"/>
      <c r="K1" s="165"/>
      <c r="L1" s="165"/>
      <c r="M1" s="165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6"/>
    </row>
    <row r="2" spans="1:32" ht="15.75">
      <c r="A2" s="162"/>
      <c r="B2" s="163" t="s">
        <v>1</v>
      </c>
      <c r="C2" s="164"/>
      <c r="E2" s="167"/>
      <c r="F2" s="167"/>
      <c r="G2" s="167"/>
      <c r="H2" s="167"/>
      <c r="I2" s="167"/>
      <c r="J2" s="167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6"/>
    </row>
    <row r="3" spans="1:32" ht="16.5" thickBot="1">
      <c r="A3" s="162"/>
      <c r="B3" s="163" t="s">
        <v>2</v>
      </c>
      <c r="C3" s="168" t="s">
        <v>3</v>
      </c>
      <c r="D3" s="168" t="s">
        <v>4</v>
      </c>
      <c r="E3" s="167" t="s">
        <v>5</v>
      </c>
      <c r="F3" s="167" t="s">
        <v>6</v>
      </c>
      <c r="G3" s="167"/>
      <c r="H3" s="167" t="s">
        <v>7</v>
      </c>
      <c r="I3" s="167"/>
      <c r="J3" s="167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6"/>
    </row>
    <row r="4" spans="1:32" ht="16.5" thickBot="1">
      <c r="A4" s="162"/>
      <c r="B4" s="237"/>
      <c r="C4" s="237"/>
      <c r="D4" s="234" t="s">
        <v>8</v>
      </c>
      <c r="E4" s="234"/>
      <c r="F4" s="234"/>
      <c r="G4" s="234"/>
      <c r="H4" s="234"/>
      <c r="I4" s="234"/>
      <c r="J4" s="234"/>
      <c r="K4" s="238" t="s">
        <v>9</v>
      </c>
      <c r="L4" s="239"/>
      <c r="M4" s="239"/>
      <c r="N4" s="239"/>
      <c r="O4" s="239"/>
      <c r="P4" s="239"/>
      <c r="Q4" s="239"/>
      <c r="R4" s="240"/>
      <c r="S4" s="234" t="s">
        <v>10</v>
      </c>
      <c r="T4" s="234"/>
      <c r="U4" s="234"/>
      <c r="V4" s="234"/>
      <c r="W4" s="234"/>
      <c r="X4" s="234"/>
      <c r="Y4" s="234" t="s">
        <v>11</v>
      </c>
      <c r="Z4" s="234"/>
      <c r="AA4" s="234"/>
      <c r="AB4" s="234"/>
      <c r="AC4" s="234"/>
      <c r="AD4" s="234"/>
      <c r="AE4" s="235"/>
      <c r="AF4" s="235"/>
    </row>
    <row r="5" spans="1:32" ht="48" thickBot="1">
      <c r="A5" s="8"/>
      <c r="B5" s="236" t="s">
        <v>12</v>
      </c>
      <c r="C5" s="236"/>
      <c r="D5" s="9" t="s">
        <v>13</v>
      </c>
      <c r="E5" s="169" t="s">
        <v>14</v>
      </c>
      <c r="F5" s="169" t="s">
        <v>15</v>
      </c>
      <c r="G5" s="169"/>
      <c r="H5" s="169" t="s">
        <v>16</v>
      </c>
      <c r="I5" s="169" t="s">
        <v>17</v>
      </c>
      <c r="J5" s="186" t="s">
        <v>18</v>
      </c>
      <c r="K5" s="9" t="s">
        <v>19</v>
      </c>
      <c r="L5" s="186" t="s">
        <v>20</v>
      </c>
      <c r="M5" s="170" t="s">
        <v>21</v>
      </c>
      <c r="N5" s="170" t="s">
        <v>22</v>
      </c>
      <c r="O5" s="170" t="s">
        <v>23</v>
      </c>
      <c r="P5" s="170" t="s">
        <v>24</v>
      </c>
      <c r="Q5" s="13" t="s">
        <v>25</v>
      </c>
      <c r="R5" s="181" t="s">
        <v>26</v>
      </c>
      <c r="S5" s="9" t="s">
        <v>19</v>
      </c>
      <c r="T5" s="186" t="s">
        <v>20</v>
      </c>
      <c r="U5" s="181" t="s">
        <v>21</v>
      </c>
      <c r="V5" s="170" t="s">
        <v>22</v>
      </c>
      <c r="W5" s="170" t="s">
        <v>27</v>
      </c>
      <c r="X5" s="170" t="s">
        <v>28</v>
      </c>
      <c r="Y5" s="9" t="s">
        <v>63</v>
      </c>
      <c r="Z5" s="186" t="s">
        <v>64</v>
      </c>
      <c r="AA5" s="181" t="s">
        <v>65</v>
      </c>
      <c r="AB5" s="170" t="s">
        <v>66</v>
      </c>
      <c r="AC5" s="170" t="s">
        <v>29</v>
      </c>
      <c r="AD5" s="170" t="s">
        <v>30</v>
      </c>
      <c r="AE5" s="181" t="s">
        <v>31</v>
      </c>
      <c r="AF5" s="15"/>
    </row>
    <row r="6" spans="1:32" ht="16.5" thickBot="1">
      <c r="A6" s="162"/>
      <c r="B6" s="169" t="s">
        <v>32</v>
      </c>
      <c r="C6" s="170" t="s">
        <v>33</v>
      </c>
      <c r="D6" s="13"/>
      <c r="E6" s="184"/>
      <c r="F6" s="184"/>
      <c r="G6" s="184"/>
      <c r="H6" s="184"/>
      <c r="I6" s="184"/>
      <c r="J6" s="170"/>
      <c r="K6" s="13"/>
      <c r="L6" s="184"/>
      <c r="M6" s="184"/>
      <c r="N6" s="184"/>
      <c r="O6" s="184"/>
      <c r="P6" s="170"/>
      <c r="Q6" s="13"/>
      <c r="R6" s="181"/>
      <c r="S6" s="13"/>
      <c r="T6" s="184"/>
      <c r="U6" s="184"/>
      <c r="V6" s="184"/>
      <c r="W6" s="184"/>
      <c r="X6" s="170"/>
      <c r="Y6" s="186"/>
      <c r="Z6" s="186"/>
      <c r="AA6" s="186"/>
      <c r="AB6" s="186"/>
      <c r="AC6" s="186"/>
      <c r="AD6" s="186"/>
      <c r="AE6" s="15"/>
      <c r="AF6" s="185"/>
    </row>
    <row r="7" spans="1:32" ht="15.75" thickBot="1">
      <c r="A7" s="174">
        <v>1</v>
      </c>
      <c r="B7" s="183" t="s">
        <v>41</v>
      </c>
      <c r="C7" s="171" t="s">
        <v>42</v>
      </c>
      <c r="D7" s="175" t="s">
        <v>54</v>
      </c>
      <c r="E7" s="194" t="s">
        <v>37</v>
      </c>
      <c r="F7" s="176" t="s">
        <v>61</v>
      </c>
      <c r="G7" s="197">
        <v>37120</v>
      </c>
      <c r="H7" s="176">
        <f t="shared" ref="H7:H16" si="0">INT(($C$1-G7)/365)</f>
        <v>14</v>
      </c>
      <c r="I7" s="173">
        <f>INT((IF(H7&lt;=8,"1",IF(H7&lt;=11,"2",IF(H7&lt;=14,"3",IF(AND(H7&lt;=34,E41="F"),"4",IF(AND(H7&lt;=34,E41="M"),"5",IF(H7&gt;=35,"6"))))))))</f>
        <v>3</v>
      </c>
      <c r="J7" s="22"/>
      <c r="K7" s="220">
        <v>25.8</v>
      </c>
      <c r="L7" s="24">
        <v>24.4</v>
      </c>
      <c r="M7" s="24">
        <v>25.3</v>
      </c>
      <c r="N7" s="24"/>
      <c r="O7" s="24">
        <f t="shared" ref="O7:O16" si="1">SUM(K7:N7)</f>
        <v>75.5</v>
      </c>
      <c r="P7" s="25">
        <f t="shared" ref="P7:P16" si="2">SUM(K7:N7)-MIN(K7:N7)</f>
        <v>51.1</v>
      </c>
      <c r="Q7" s="206"/>
      <c r="R7" s="24"/>
      <c r="S7" s="222">
        <v>20</v>
      </c>
      <c r="T7" s="24">
        <v>17</v>
      </c>
      <c r="U7" s="24">
        <v>17</v>
      </c>
      <c r="V7" s="24"/>
      <c r="W7" s="24">
        <f t="shared" ref="W7:W16" si="3">SUM(S7:V7)</f>
        <v>54</v>
      </c>
      <c r="X7" s="25">
        <f t="shared" ref="X7:X16" si="4">SUM(S7:V7)-MIN(S7:V7)</f>
        <v>37</v>
      </c>
      <c r="Y7" s="206">
        <f t="shared" ref="Y7:Y16" si="5">SUM(K7+S7)</f>
        <v>45.8</v>
      </c>
      <c r="Z7" s="206">
        <f t="shared" ref="Z7:Z16" si="6">SUM(L7+T7)</f>
        <v>41.4</v>
      </c>
      <c r="AA7" s="206">
        <f t="shared" ref="AA7:AA16" si="7">SUM(M7+U7)</f>
        <v>42.3</v>
      </c>
      <c r="AB7" s="206">
        <f t="shared" ref="AB7:AB16" si="8">SUM(N7+V7)</f>
        <v>0</v>
      </c>
      <c r="AC7" s="89">
        <f t="shared" ref="AC7:AC16" si="9">SUM(Y7:AB7)</f>
        <v>129.5</v>
      </c>
      <c r="AD7" s="91">
        <f t="shared" ref="AD7:AD16" si="10">SUM(Y7:AB7)-MIN(Y7:AB7)</f>
        <v>129.5</v>
      </c>
      <c r="AE7" s="126"/>
      <c r="AF7" s="25"/>
    </row>
    <row r="8" spans="1:32" ht="15.75" thickBot="1">
      <c r="A8" s="174">
        <v>2</v>
      </c>
      <c r="B8" s="183" t="s">
        <v>71</v>
      </c>
      <c r="C8" s="171" t="s">
        <v>70</v>
      </c>
      <c r="D8" s="175" t="s">
        <v>54</v>
      </c>
      <c r="E8" s="194" t="s">
        <v>37</v>
      </c>
      <c r="F8" s="188" t="s">
        <v>43</v>
      </c>
      <c r="G8" s="199">
        <v>38195</v>
      </c>
      <c r="H8" s="176">
        <f t="shared" si="0"/>
        <v>11</v>
      </c>
      <c r="I8" s="173">
        <f t="shared" ref="I8:I16" si="11">INT((IF(H8&lt;=8,"1",IF(H8&lt;=11,"2",IF(H8&lt;=14,"3",IF(AND(H8&lt;=34,E8="F"),"4",IF(AND(H8&lt;=34,E8="M"),"5",IF(H8&gt;=35,"6"))))))))</f>
        <v>2</v>
      </c>
      <c r="J8" s="22"/>
      <c r="K8" s="206">
        <v>24.9</v>
      </c>
      <c r="L8" s="24">
        <v>25.3</v>
      </c>
      <c r="M8" s="24">
        <v>25.1</v>
      </c>
      <c r="N8" s="24"/>
      <c r="O8" s="24">
        <f t="shared" si="1"/>
        <v>75.300000000000011</v>
      </c>
      <c r="P8" s="25">
        <f t="shared" si="2"/>
        <v>50.400000000000013</v>
      </c>
      <c r="Q8" s="206"/>
      <c r="R8" s="24"/>
      <c r="S8" s="206">
        <v>13</v>
      </c>
      <c r="T8" s="24">
        <v>20</v>
      </c>
      <c r="U8" s="24">
        <v>20</v>
      </c>
      <c r="V8" s="24"/>
      <c r="W8" s="24">
        <f t="shared" si="3"/>
        <v>53</v>
      </c>
      <c r="X8" s="25">
        <f t="shared" si="4"/>
        <v>40</v>
      </c>
      <c r="Y8" s="206">
        <f t="shared" si="5"/>
        <v>37.9</v>
      </c>
      <c r="Z8" s="206">
        <f t="shared" si="6"/>
        <v>45.3</v>
      </c>
      <c r="AA8" s="206">
        <f t="shared" si="7"/>
        <v>45.1</v>
      </c>
      <c r="AB8" s="206">
        <f t="shared" si="8"/>
        <v>0</v>
      </c>
      <c r="AC8" s="126">
        <f t="shared" si="9"/>
        <v>128.29999999999998</v>
      </c>
      <c r="AD8" s="91">
        <f t="shared" si="10"/>
        <v>128.29999999999998</v>
      </c>
      <c r="AE8" s="126"/>
      <c r="AF8" s="82"/>
    </row>
    <row r="9" spans="1:32" ht="15.75" thickBot="1">
      <c r="A9" s="162">
        <v>3</v>
      </c>
      <c r="B9" s="104" t="s">
        <v>55</v>
      </c>
      <c r="C9" s="218" t="s">
        <v>56</v>
      </c>
      <c r="D9" s="175" t="s">
        <v>54</v>
      </c>
      <c r="E9" s="194" t="s">
        <v>37</v>
      </c>
      <c r="F9" s="178" t="s">
        <v>61</v>
      </c>
      <c r="G9" s="198">
        <v>37691</v>
      </c>
      <c r="H9" s="176">
        <f t="shared" si="0"/>
        <v>13</v>
      </c>
      <c r="I9" s="173">
        <f t="shared" si="11"/>
        <v>3</v>
      </c>
      <c r="J9" s="219"/>
      <c r="K9" s="221">
        <v>25</v>
      </c>
      <c r="L9" s="89">
        <v>24.6</v>
      </c>
      <c r="M9" s="89">
        <v>25.5</v>
      </c>
      <c r="N9" s="89"/>
      <c r="O9" s="89">
        <f t="shared" si="1"/>
        <v>75.099999999999994</v>
      </c>
      <c r="P9" s="90">
        <f t="shared" si="2"/>
        <v>50.499999999999993</v>
      </c>
      <c r="Q9" s="221"/>
      <c r="R9" s="89"/>
      <c r="S9" s="221">
        <v>11</v>
      </c>
      <c r="T9" s="89">
        <v>20</v>
      </c>
      <c r="U9" s="89">
        <v>20</v>
      </c>
      <c r="V9" s="89"/>
      <c r="W9" s="89">
        <f t="shared" si="3"/>
        <v>51</v>
      </c>
      <c r="X9" s="90">
        <f t="shared" si="4"/>
        <v>40</v>
      </c>
      <c r="Y9" s="206">
        <f t="shared" si="5"/>
        <v>36</v>
      </c>
      <c r="Z9" s="206">
        <f t="shared" si="6"/>
        <v>44.6</v>
      </c>
      <c r="AA9" s="206">
        <f t="shared" si="7"/>
        <v>45.5</v>
      </c>
      <c r="AB9" s="206">
        <f t="shared" si="8"/>
        <v>0</v>
      </c>
      <c r="AC9" s="89">
        <f t="shared" si="9"/>
        <v>126.1</v>
      </c>
      <c r="AD9" s="93">
        <f t="shared" si="10"/>
        <v>126.1</v>
      </c>
      <c r="AE9" s="89"/>
      <c r="AF9" s="29"/>
    </row>
    <row r="10" spans="1:32" ht="15.75" thickBot="1">
      <c r="A10" s="174">
        <v>4</v>
      </c>
      <c r="B10" s="183" t="s">
        <v>49</v>
      </c>
      <c r="C10" s="171" t="s">
        <v>47</v>
      </c>
      <c r="D10" s="175" t="s">
        <v>48</v>
      </c>
      <c r="E10" s="176" t="s">
        <v>37</v>
      </c>
      <c r="F10" s="172" t="s">
        <v>43</v>
      </c>
      <c r="G10" s="196">
        <v>39014</v>
      </c>
      <c r="H10" s="176">
        <f t="shared" si="0"/>
        <v>9</v>
      </c>
      <c r="I10" s="173">
        <f t="shared" si="11"/>
        <v>2</v>
      </c>
      <c r="J10" s="82"/>
      <c r="K10" s="220">
        <v>26.4</v>
      </c>
      <c r="L10" s="24">
        <v>26.1</v>
      </c>
      <c r="M10" s="24">
        <v>25.5</v>
      </c>
      <c r="N10" s="24"/>
      <c r="O10" s="89">
        <f t="shared" si="1"/>
        <v>78</v>
      </c>
      <c r="P10" s="90">
        <f t="shared" si="2"/>
        <v>52.5</v>
      </c>
      <c r="Q10" s="206"/>
      <c r="R10" s="24"/>
      <c r="S10" s="206">
        <v>14</v>
      </c>
      <c r="T10" s="24">
        <v>16</v>
      </c>
      <c r="U10" s="24">
        <v>14</v>
      </c>
      <c r="V10" s="24"/>
      <c r="W10" s="89">
        <f t="shared" si="3"/>
        <v>44</v>
      </c>
      <c r="X10" s="25">
        <f t="shared" si="4"/>
        <v>30</v>
      </c>
      <c r="Y10" s="206">
        <f t="shared" si="5"/>
        <v>40.4</v>
      </c>
      <c r="Z10" s="206">
        <f t="shared" si="6"/>
        <v>42.1</v>
      </c>
      <c r="AA10" s="206">
        <f t="shared" si="7"/>
        <v>39.5</v>
      </c>
      <c r="AB10" s="206">
        <f t="shared" si="8"/>
        <v>0</v>
      </c>
      <c r="AC10" s="89">
        <f t="shared" si="9"/>
        <v>122</v>
      </c>
      <c r="AD10" s="93">
        <f t="shared" si="10"/>
        <v>122</v>
      </c>
      <c r="AE10" s="89"/>
      <c r="AF10" s="29"/>
    </row>
    <row r="11" spans="1:32" ht="15.75" thickBot="1">
      <c r="A11" s="174">
        <v>5</v>
      </c>
      <c r="B11" s="183" t="s">
        <v>69</v>
      </c>
      <c r="C11" s="171" t="s">
        <v>70</v>
      </c>
      <c r="D11" s="175" t="s">
        <v>54</v>
      </c>
      <c r="E11" s="194" t="s">
        <v>39</v>
      </c>
      <c r="F11" s="172" t="s">
        <v>43</v>
      </c>
      <c r="G11" s="196">
        <v>36667</v>
      </c>
      <c r="H11" s="176">
        <f t="shared" si="0"/>
        <v>15</v>
      </c>
      <c r="I11" s="173">
        <f t="shared" si="11"/>
        <v>5</v>
      </c>
      <c r="J11" s="29"/>
      <c r="K11" s="50">
        <v>24.9</v>
      </c>
      <c r="L11" s="51">
        <v>23</v>
      </c>
      <c r="M11" s="51">
        <v>24.4</v>
      </c>
      <c r="N11" s="51"/>
      <c r="O11" s="24">
        <f t="shared" si="1"/>
        <v>72.3</v>
      </c>
      <c r="P11" s="25">
        <f t="shared" si="2"/>
        <v>49.3</v>
      </c>
      <c r="Q11" s="50"/>
      <c r="R11" s="51"/>
      <c r="S11" s="50">
        <v>12</v>
      </c>
      <c r="T11" s="51">
        <v>10</v>
      </c>
      <c r="U11" s="51">
        <v>15</v>
      </c>
      <c r="V11" s="51"/>
      <c r="W11" s="24">
        <f t="shared" si="3"/>
        <v>37</v>
      </c>
      <c r="X11" s="25">
        <f t="shared" si="4"/>
        <v>27</v>
      </c>
      <c r="Y11" s="206">
        <f t="shared" si="5"/>
        <v>36.9</v>
      </c>
      <c r="Z11" s="206">
        <f t="shared" si="6"/>
        <v>33</v>
      </c>
      <c r="AA11" s="206">
        <f t="shared" si="7"/>
        <v>39.4</v>
      </c>
      <c r="AB11" s="206">
        <f t="shared" si="8"/>
        <v>0</v>
      </c>
      <c r="AC11" s="126">
        <f t="shared" si="9"/>
        <v>109.30000000000001</v>
      </c>
      <c r="AD11" s="91">
        <f t="shared" si="10"/>
        <v>109.30000000000001</v>
      </c>
      <c r="AE11" s="134"/>
      <c r="AF11" s="29"/>
    </row>
    <row r="12" spans="1:32" ht="15.75" thickBot="1">
      <c r="A12" s="174">
        <v>6</v>
      </c>
      <c r="B12" s="183" t="s">
        <v>52</v>
      </c>
      <c r="C12" s="171" t="s">
        <v>53</v>
      </c>
      <c r="D12" s="175" t="s">
        <v>48</v>
      </c>
      <c r="E12" s="176" t="s">
        <v>39</v>
      </c>
      <c r="F12" s="172" t="s">
        <v>40</v>
      </c>
      <c r="G12" s="196">
        <v>38880</v>
      </c>
      <c r="H12" s="176">
        <f t="shared" si="0"/>
        <v>9</v>
      </c>
      <c r="I12" s="173">
        <f t="shared" si="11"/>
        <v>2</v>
      </c>
      <c r="J12" s="86"/>
      <c r="K12" s="87">
        <v>24.6</v>
      </c>
      <c r="L12" s="102">
        <v>23.6</v>
      </c>
      <c r="M12" s="88">
        <v>24.3</v>
      </c>
      <c r="N12" s="88"/>
      <c r="O12" s="89">
        <f t="shared" si="1"/>
        <v>72.5</v>
      </c>
      <c r="P12" s="90">
        <f t="shared" si="2"/>
        <v>48.9</v>
      </c>
      <c r="Q12" s="87"/>
      <c r="R12" s="88"/>
      <c r="S12" s="87">
        <v>10</v>
      </c>
      <c r="T12" s="88">
        <v>11</v>
      </c>
      <c r="U12" s="88">
        <v>7</v>
      </c>
      <c r="V12" s="88"/>
      <c r="W12" s="89">
        <f t="shared" si="3"/>
        <v>28</v>
      </c>
      <c r="X12" s="25">
        <f t="shared" si="4"/>
        <v>21</v>
      </c>
      <c r="Y12" s="206">
        <f t="shared" si="5"/>
        <v>34.6</v>
      </c>
      <c r="Z12" s="206">
        <f t="shared" si="6"/>
        <v>34.6</v>
      </c>
      <c r="AA12" s="206">
        <f t="shared" si="7"/>
        <v>31.3</v>
      </c>
      <c r="AB12" s="206">
        <f t="shared" si="8"/>
        <v>0</v>
      </c>
      <c r="AC12" s="89">
        <f t="shared" si="9"/>
        <v>100.5</v>
      </c>
      <c r="AD12" s="93">
        <f t="shared" si="10"/>
        <v>100.5</v>
      </c>
      <c r="AE12" s="88"/>
      <c r="AF12" s="86"/>
    </row>
    <row r="13" spans="1:32" ht="15.75" thickBot="1">
      <c r="A13" s="174">
        <v>7</v>
      </c>
      <c r="B13" s="183" t="s">
        <v>60</v>
      </c>
      <c r="C13" s="171" t="s">
        <v>59</v>
      </c>
      <c r="D13" s="175" t="s">
        <v>54</v>
      </c>
      <c r="E13" s="194" t="s">
        <v>37</v>
      </c>
      <c r="F13" s="172" t="s">
        <v>43</v>
      </c>
      <c r="G13" s="196">
        <v>38404</v>
      </c>
      <c r="H13" s="176">
        <f t="shared" si="0"/>
        <v>11</v>
      </c>
      <c r="I13" s="173">
        <f t="shared" si="11"/>
        <v>2</v>
      </c>
      <c r="J13" s="29"/>
      <c r="K13" s="156">
        <v>25.7</v>
      </c>
      <c r="L13" s="204">
        <v>23.8</v>
      </c>
      <c r="M13" s="204">
        <v>0</v>
      </c>
      <c r="N13" s="204"/>
      <c r="O13" s="24">
        <f t="shared" si="1"/>
        <v>49.5</v>
      </c>
      <c r="P13" s="25">
        <f t="shared" si="2"/>
        <v>49.5</v>
      </c>
      <c r="Q13" s="31"/>
      <c r="R13" s="204"/>
      <c r="S13" s="31">
        <v>20</v>
      </c>
      <c r="T13" s="204">
        <v>20</v>
      </c>
      <c r="U13" s="204">
        <v>0</v>
      </c>
      <c r="V13" s="204"/>
      <c r="W13" s="24">
        <f t="shared" si="3"/>
        <v>40</v>
      </c>
      <c r="X13" s="25">
        <f t="shared" si="4"/>
        <v>40</v>
      </c>
      <c r="Y13" s="206">
        <f t="shared" si="5"/>
        <v>45.7</v>
      </c>
      <c r="Z13" s="206">
        <f t="shared" si="6"/>
        <v>43.8</v>
      </c>
      <c r="AA13" s="206">
        <f t="shared" si="7"/>
        <v>0</v>
      </c>
      <c r="AB13" s="206">
        <f t="shared" si="8"/>
        <v>0</v>
      </c>
      <c r="AC13" s="89">
        <f t="shared" si="9"/>
        <v>89.5</v>
      </c>
      <c r="AD13" s="93">
        <f t="shared" si="10"/>
        <v>89.5</v>
      </c>
      <c r="AE13" s="123"/>
      <c r="AF13" s="121"/>
    </row>
    <row r="14" spans="1:32" ht="15.75" thickBot="1">
      <c r="A14" s="162">
        <v>8</v>
      </c>
      <c r="B14" s="183" t="s">
        <v>58</v>
      </c>
      <c r="C14" s="171" t="s">
        <v>59</v>
      </c>
      <c r="D14" s="175" t="s">
        <v>54</v>
      </c>
      <c r="E14" s="176" t="s">
        <v>37</v>
      </c>
      <c r="F14" s="172" t="s">
        <v>44</v>
      </c>
      <c r="G14" s="196">
        <v>38974</v>
      </c>
      <c r="H14" s="176">
        <f t="shared" si="0"/>
        <v>9</v>
      </c>
      <c r="I14" s="173">
        <f t="shared" si="11"/>
        <v>2</v>
      </c>
      <c r="J14" s="29"/>
      <c r="K14" s="156">
        <v>26.1</v>
      </c>
      <c r="L14" s="204">
        <v>24.9</v>
      </c>
      <c r="M14" s="204">
        <v>0</v>
      </c>
      <c r="N14" s="204"/>
      <c r="O14" s="89">
        <f t="shared" si="1"/>
        <v>51</v>
      </c>
      <c r="P14" s="90">
        <f t="shared" si="2"/>
        <v>51</v>
      </c>
      <c r="Q14" s="31"/>
      <c r="R14" s="204"/>
      <c r="S14" s="31">
        <v>20</v>
      </c>
      <c r="T14" s="204">
        <v>10</v>
      </c>
      <c r="U14" s="204">
        <v>0</v>
      </c>
      <c r="V14" s="204"/>
      <c r="W14" s="89">
        <f t="shared" si="3"/>
        <v>30</v>
      </c>
      <c r="X14" s="25">
        <f t="shared" si="4"/>
        <v>30</v>
      </c>
      <c r="Y14" s="206">
        <f t="shared" si="5"/>
        <v>46.1</v>
      </c>
      <c r="Z14" s="206">
        <f t="shared" si="6"/>
        <v>34.9</v>
      </c>
      <c r="AA14" s="206">
        <f t="shared" si="7"/>
        <v>0</v>
      </c>
      <c r="AB14" s="206">
        <f t="shared" si="8"/>
        <v>0</v>
      </c>
      <c r="AC14" s="89">
        <f t="shared" si="9"/>
        <v>81</v>
      </c>
      <c r="AD14" s="93">
        <f t="shared" si="10"/>
        <v>81</v>
      </c>
      <c r="AE14" s="88"/>
      <c r="AF14" s="121"/>
    </row>
    <row r="15" spans="1:32" ht="15.75" thickBot="1">
      <c r="A15" s="174">
        <v>9</v>
      </c>
      <c r="B15" s="183"/>
      <c r="C15" s="171"/>
      <c r="D15" s="175"/>
      <c r="E15" s="176"/>
      <c r="F15" s="172"/>
      <c r="G15" s="196"/>
      <c r="H15" s="176"/>
      <c r="I15" s="173"/>
      <c r="J15" s="29"/>
      <c r="K15" s="31"/>
      <c r="L15" s="204"/>
      <c r="M15" s="204"/>
      <c r="N15" s="204"/>
      <c r="O15" s="24"/>
      <c r="P15" s="25"/>
      <c r="Q15" s="31"/>
      <c r="R15" s="204"/>
      <c r="S15" s="31"/>
      <c r="T15" s="204"/>
      <c r="U15" s="204"/>
      <c r="V15" s="204"/>
      <c r="W15" s="24">
        <f t="shared" si="3"/>
        <v>0</v>
      </c>
      <c r="X15" s="25">
        <f t="shared" si="4"/>
        <v>0</v>
      </c>
      <c r="Y15" s="206">
        <f t="shared" si="5"/>
        <v>0</v>
      </c>
      <c r="Z15" s="206">
        <f t="shared" si="6"/>
        <v>0</v>
      </c>
      <c r="AA15" s="206">
        <f t="shared" si="7"/>
        <v>0</v>
      </c>
      <c r="AB15" s="206">
        <f t="shared" si="8"/>
        <v>0</v>
      </c>
      <c r="AC15" s="24">
        <f t="shared" si="9"/>
        <v>0</v>
      </c>
      <c r="AD15" s="25">
        <f t="shared" si="10"/>
        <v>0</v>
      </c>
      <c r="AE15" s="204"/>
      <c r="AF15" s="121"/>
    </row>
    <row r="16" spans="1:32" ht="15.75" thickBot="1">
      <c r="A16" s="174">
        <v>10</v>
      </c>
      <c r="B16" s="195"/>
      <c r="C16" s="171"/>
      <c r="D16" s="175"/>
      <c r="E16" s="176"/>
      <c r="F16" s="172"/>
      <c r="G16" s="196"/>
      <c r="H16" s="176"/>
      <c r="I16" s="173"/>
      <c r="J16" s="29"/>
      <c r="K16" s="31"/>
      <c r="L16" s="204"/>
      <c r="M16" s="204"/>
      <c r="N16" s="204"/>
      <c r="O16" s="24"/>
      <c r="P16" s="25"/>
      <c r="Q16" s="136"/>
      <c r="R16" s="138"/>
      <c r="S16" s="31"/>
      <c r="T16" s="204"/>
      <c r="U16" s="204"/>
      <c r="V16" s="204"/>
      <c r="W16" s="24">
        <f t="shared" si="3"/>
        <v>0</v>
      </c>
      <c r="X16" s="25">
        <f t="shared" si="4"/>
        <v>0</v>
      </c>
      <c r="Y16" s="206">
        <f t="shared" si="5"/>
        <v>0</v>
      </c>
      <c r="Z16" s="206">
        <f t="shared" si="6"/>
        <v>0</v>
      </c>
      <c r="AA16" s="206">
        <f t="shared" si="7"/>
        <v>0</v>
      </c>
      <c r="AB16" s="206">
        <f t="shared" si="8"/>
        <v>0</v>
      </c>
      <c r="AC16" s="24">
        <f t="shared" si="9"/>
        <v>0</v>
      </c>
      <c r="AD16" s="25">
        <f t="shared" si="10"/>
        <v>0</v>
      </c>
      <c r="AE16" s="204"/>
      <c r="AF16" s="121"/>
    </row>
    <row r="17" spans="1:32" ht="15.75" thickBot="1">
      <c r="A17" s="174">
        <v>11</v>
      </c>
      <c r="B17" s="195"/>
      <c r="C17" s="171"/>
      <c r="D17" s="175"/>
      <c r="E17" s="176"/>
      <c r="F17" s="172"/>
      <c r="G17" s="196"/>
      <c r="H17" s="176"/>
      <c r="I17" s="173"/>
      <c r="J17" s="29"/>
      <c r="K17" s="156"/>
      <c r="L17" s="204"/>
      <c r="M17" s="204"/>
      <c r="N17" s="204"/>
      <c r="O17" s="89"/>
      <c r="P17" s="90"/>
      <c r="Q17" s="157"/>
      <c r="R17" s="81"/>
      <c r="S17" s="31"/>
      <c r="T17" s="204"/>
      <c r="U17" s="204"/>
      <c r="V17" s="204"/>
      <c r="W17" s="89">
        <f t="shared" ref="W17" si="12">SUM(S17:V17)</f>
        <v>0</v>
      </c>
      <c r="X17" s="25"/>
      <c r="Y17" s="206">
        <f t="shared" ref="Y17:AA17" si="13">SUM(K17+S17)</f>
        <v>0</v>
      </c>
      <c r="Z17" s="206">
        <f t="shared" si="13"/>
        <v>0</v>
      </c>
      <c r="AA17" s="206">
        <f t="shared" si="13"/>
        <v>0</v>
      </c>
      <c r="AB17" s="206">
        <f>V170</f>
        <v>0</v>
      </c>
      <c r="AC17" s="89">
        <f t="shared" ref="AC17" si="14">SUM(Y17:AB17)</f>
        <v>0</v>
      </c>
      <c r="AD17" s="93">
        <f t="shared" ref="AD17" si="15">SUM(Y17:AB17)-MIN(Y17:AB17)</f>
        <v>0</v>
      </c>
      <c r="AE17" s="88"/>
      <c r="AF17" s="121"/>
    </row>
    <row r="18" spans="1:32" ht="15.75" thickBot="1">
      <c r="A18" s="174">
        <v>12</v>
      </c>
      <c r="B18" s="195"/>
      <c r="C18" s="171"/>
      <c r="D18" s="175"/>
      <c r="E18" s="176"/>
      <c r="F18" s="172"/>
      <c r="G18" s="196"/>
      <c r="H18" s="176"/>
      <c r="I18" s="173"/>
      <c r="J18" s="29"/>
      <c r="K18" s="31"/>
      <c r="L18" s="204"/>
      <c r="M18" s="204"/>
      <c r="N18" s="204"/>
      <c r="O18" s="24"/>
      <c r="P18" s="25"/>
      <c r="Q18" s="157"/>
      <c r="R18" s="81"/>
      <c r="S18" s="31"/>
      <c r="T18" s="204"/>
      <c r="U18" s="204"/>
      <c r="V18" s="204"/>
      <c r="W18" s="24">
        <f t="shared" ref="W18:W31" si="16">SUM(S18:V18)</f>
        <v>0</v>
      </c>
      <c r="X18" s="25">
        <f t="shared" ref="X18:X31" si="17">SUM(S18:V18)-MIN(S18:V18)</f>
        <v>0</v>
      </c>
      <c r="Y18" s="206">
        <f t="shared" ref="Y18:Y29" si="18">SUM(K18+S18)</f>
        <v>0</v>
      </c>
      <c r="Z18" s="206">
        <f t="shared" ref="Z18:Z29" si="19">SUM(L18+T18)</f>
        <v>0</v>
      </c>
      <c r="AA18" s="206">
        <f t="shared" ref="AA18:AA29" si="20">SUM(M18+U18)</f>
        <v>0</v>
      </c>
      <c r="AB18" s="206">
        <f t="shared" ref="AB18:AB29" si="21">SUM(N18+V18)</f>
        <v>0</v>
      </c>
      <c r="AC18" s="24">
        <f>SUM(Y18:AB18)</f>
        <v>0</v>
      </c>
      <c r="AD18" s="25">
        <f>SUM(Y18:AB18)-MIN(Y18:AB18)</f>
        <v>0</v>
      </c>
      <c r="AE18" s="204"/>
      <c r="AF18" s="88"/>
    </row>
    <row r="19" spans="1:32" ht="15.75" thickBot="1">
      <c r="A19" s="174">
        <v>13</v>
      </c>
      <c r="B19" s="195"/>
      <c r="C19" s="171"/>
      <c r="D19" s="175"/>
      <c r="E19" s="176"/>
      <c r="F19" s="172"/>
      <c r="G19" s="196"/>
      <c r="H19" s="176"/>
      <c r="I19" s="173"/>
      <c r="J19" s="29"/>
      <c r="K19" s="31"/>
      <c r="L19" s="204"/>
      <c r="M19" s="204"/>
      <c r="N19" s="204"/>
      <c r="O19" s="24"/>
      <c r="P19" s="25"/>
      <c r="Q19" s="157"/>
      <c r="R19" s="81"/>
      <c r="S19" s="31"/>
      <c r="T19" s="204"/>
      <c r="U19" s="204"/>
      <c r="V19" s="204"/>
      <c r="W19" s="24">
        <f t="shared" si="16"/>
        <v>0</v>
      </c>
      <c r="X19" s="25">
        <f t="shared" si="17"/>
        <v>0</v>
      </c>
      <c r="Y19" s="206">
        <f t="shared" si="18"/>
        <v>0</v>
      </c>
      <c r="Z19" s="206">
        <f t="shared" si="19"/>
        <v>0</v>
      </c>
      <c r="AA19" s="206">
        <f t="shared" si="20"/>
        <v>0</v>
      </c>
      <c r="AB19" s="206">
        <f t="shared" si="21"/>
        <v>0</v>
      </c>
      <c r="AC19" s="24">
        <f>SUM(Y19:AB19)</f>
        <v>0</v>
      </c>
      <c r="AD19" s="25">
        <f>SUM(Y19:AB19)-MIN(Y19:AB19)</f>
        <v>0</v>
      </c>
      <c r="AE19" s="204"/>
      <c r="AF19" s="133"/>
    </row>
    <row r="20" spans="1:32" ht="15.75" thickBot="1">
      <c r="A20" s="174">
        <v>14</v>
      </c>
      <c r="B20" s="183"/>
      <c r="C20" s="171"/>
      <c r="D20" s="175"/>
      <c r="E20" s="194"/>
      <c r="F20" s="172"/>
      <c r="G20" s="196"/>
      <c r="H20" s="176"/>
      <c r="I20" s="173"/>
      <c r="J20" s="29"/>
      <c r="K20" s="31"/>
      <c r="L20" s="204"/>
      <c r="M20" s="204"/>
      <c r="N20" s="204"/>
      <c r="O20" s="204"/>
      <c r="P20" s="29"/>
      <c r="Q20" s="157"/>
      <c r="R20" s="81"/>
      <c r="S20" s="31"/>
      <c r="T20" s="204"/>
      <c r="U20" s="204"/>
      <c r="V20" s="204"/>
      <c r="W20" s="204">
        <f t="shared" si="16"/>
        <v>0</v>
      </c>
      <c r="X20" s="25">
        <f t="shared" si="17"/>
        <v>0</v>
      </c>
      <c r="Y20" s="29">
        <f t="shared" si="18"/>
        <v>0</v>
      </c>
      <c r="Z20" s="158">
        <f t="shared" si="19"/>
        <v>0</v>
      </c>
      <c r="AA20" s="158">
        <f t="shared" si="20"/>
        <v>0</v>
      </c>
      <c r="AB20" s="206">
        <f t="shared" si="21"/>
        <v>0</v>
      </c>
      <c r="AC20" s="24">
        <f>SUM(Y20:AB20)</f>
        <v>0</v>
      </c>
      <c r="AD20" s="25">
        <f>SUM(Y20:AB20)-MIN(Y20:AB20)</f>
        <v>0</v>
      </c>
      <c r="AE20" s="31"/>
      <c r="AF20" s="121"/>
    </row>
    <row r="21" spans="1:32" ht="15">
      <c r="A21" s="174">
        <v>15</v>
      </c>
      <c r="B21" s="183"/>
      <c r="C21" s="171"/>
      <c r="D21" s="175"/>
      <c r="E21" s="176"/>
      <c r="F21" s="172"/>
      <c r="G21" s="211"/>
      <c r="H21" s="176"/>
      <c r="I21" s="173"/>
      <c r="J21" s="29"/>
      <c r="K21" s="31"/>
      <c r="L21" s="204"/>
      <c r="M21" s="204"/>
      <c r="N21" s="204"/>
      <c r="O21" s="24"/>
      <c r="P21" s="25"/>
      <c r="Q21" s="50"/>
      <c r="R21" s="82"/>
      <c r="S21" s="31"/>
      <c r="T21" s="204"/>
      <c r="U21" s="204"/>
      <c r="V21" s="204"/>
      <c r="W21" s="204">
        <f t="shared" si="16"/>
        <v>0</v>
      </c>
      <c r="X21" s="25">
        <f t="shared" si="17"/>
        <v>0</v>
      </c>
      <c r="Y21" s="25">
        <f t="shared" si="18"/>
        <v>0</v>
      </c>
      <c r="Z21" s="206">
        <f t="shared" si="19"/>
        <v>0</v>
      </c>
      <c r="AA21" s="206">
        <f t="shared" si="20"/>
        <v>0</v>
      </c>
      <c r="AB21" s="206">
        <f t="shared" si="21"/>
        <v>0</v>
      </c>
      <c r="AC21" s="206">
        <f>SUM(Y21:AB21)</f>
        <v>0</v>
      </c>
      <c r="AD21" s="24">
        <f>SUM(Y21:AB21)-MIN(Y21:AB21)</f>
        <v>0</v>
      </c>
      <c r="AE21" s="25"/>
      <c r="AF21" s="215"/>
    </row>
    <row r="22" spans="1:32" ht="15.75" thickBot="1">
      <c r="A22" s="174"/>
      <c r="B22" s="183"/>
      <c r="C22" s="171"/>
      <c r="D22" s="175"/>
      <c r="E22" s="194"/>
      <c r="F22" s="172"/>
      <c r="G22" s="211"/>
      <c r="H22" s="176"/>
      <c r="I22" s="173"/>
      <c r="J22" s="29"/>
      <c r="K22" s="224"/>
      <c r="L22" s="51"/>
      <c r="M22" s="51"/>
      <c r="N22" s="51"/>
      <c r="O22" s="225"/>
      <c r="P22" s="226"/>
      <c r="Q22" s="50"/>
      <c r="R22" s="51"/>
      <c r="S22" s="154"/>
      <c r="T22" s="51"/>
      <c r="U22" s="51"/>
      <c r="V22" s="51"/>
      <c r="W22" s="51">
        <f t="shared" si="16"/>
        <v>0</v>
      </c>
      <c r="X22" s="82">
        <f t="shared" si="17"/>
        <v>0</v>
      </c>
      <c r="Y22" s="50">
        <f t="shared" si="18"/>
        <v>0</v>
      </c>
      <c r="Z22" s="50">
        <f t="shared" si="19"/>
        <v>0</v>
      </c>
      <c r="AA22" s="50">
        <f t="shared" si="20"/>
        <v>0</v>
      </c>
      <c r="AB22" s="50">
        <f t="shared" si="21"/>
        <v>0</v>
      </c>
      <c r="AC22" s="51">
        <f>SUM(O22+W22)</f>
        <v>0</v>
      </c>
      <c r="AD22" s="226">
        <f>SUM(Z22:AC22)</f>
        <v>0</v>
      </c>
      <c r="AE22" s="227">
        <f>AE16</f>
        <v>0</v>
      </c>
      <c r="AF22" s="214"/>
    </row>
    <row r="23" spans="1:32" ht="15.75" thickBot="1">
      <c r="A23" s="174"/>
      <c r="B23" s="183"/>
      <c r="C23" s="171"/>
      <c r="D23" s="175"/>
      <c r="E23" s="194"/>
      <c r="F23" s="172"/>
      <c r="G23" s="196"/>
      <c r="H23" s="176"/>
      <c r="I23" s="173"/>
      <c r="J23" s="29"/>
      <c r="K23" s="36"/>
      <c r="L23" s="204"/>
      <c r="M23" s="204"/>
      <c r="N23" s="204"/>
      <c r="O23" s="37"/>
      <c r="P23" s="25"/>
      <c r="Q23" s="31"/>
      <c r="R23" s="204"/>
      <c r="S23" s="36"/>
      <c r="T23" s="204"/>
      <c r="U23" s="204"/>
      <c r="V23" s="204"/>
      <c r="W23" s="24">
        <f t="shared" si="16"/>
        <v>0</v>
      </c>
      <c r="X23" s="25">
        <f t="shared" si="17"/>
        <v>0</v>
      </c>
      <c r="Y23" s="206">
        <f t="shared" si="18"/>
        <v>0</v>
      </c>
      <c r="Z23" s="206">
        <f t="shared" si="19"/>
        <v>0</v>
      </c>
      <c r="AA23" s="206">
        <f t="shared" si="20"/>
        <v>0</v>
      </c>
      <c r="AB23" s="206">
        <f t="shared" si="21"/>
        <v>0</v>
      </c>
      <c r="AC23" s="89">
        <f t="shared" ref="AC23:AC31" si="22">SUM(Y23:AB23)</f>
        <v>0</v>
      </c>
      <c r="AD23" s="91">
        <f t="shared" ref="AD23:AD31" si="23">SUM(Y23:AB23)-MIN(Y23:AB23)</f>
        <v>0</v>
      </c>
      <c r="AE23" s="123"/>
      <c r="AF23" s="121"/>
    </row>
    <row r="24" spans="1:32" ht="15.75" thickBot="1">
      <c r="A24" s="174"/>
      <c r="B24" s="183"/>
      <c r="C24" s="171"/>
      <c r="D24" s="175"/>
      <c r="E24" s="194"/>
      <c r="F24" s="172"/>
      <c r="G24" s="196"/>
      <c r="H24" s="176"/>
      <c r="I24" s="173"/>
      <c r="J24" s="213"/>
      <c r="K24" s="157"/>
      <c r="L24" s="137"/>
      <c r="M24" s="137"/>
      <c r="N24" s="137"/>
      <c r="O24" s="37"/>
      <c r="P24" s="25"/>
      <c r="Q24" s="31"/>
      <c r="R24" s="29"/>
      <c r="S24" s="223"/>
      <c r="T24" s="137"/>
      <c r="U24" s="137"/>
      <c r="V24" s="137"/>
      <c r="W24" s="24">
        <f t="shared" si="16"/>
        <v>0</v>
      </c>
      <c r="X24" s="25">
        <f t="shared" si="17"/>
        <v>0</v>
      </c>
      <c r="Y24" s="206">
        <f t="shared" si="18"/>
        <v>0</v>
      </c>
      <c r="Z24" s="206">
        <f t="shared" si="19"/>
        <v>0</v>
      </c>
      <c r="AA24" s="206">
        <f t="shared" si="20"/>
        <v>0</v>
      </c>
      <c r="AB24" s="206">
        <f t="shared" si="21"/>
        <v>0</v>
      </c>
      <c r="AC24" s="89">
        <f t="shared" si="22"/>
        <v>0</v>
      </c>
      <c r="AD24" s="91">
        <f t="shared" si="23"/>
        <v>0</v>
      </c>
      <c r="AE24" s="215"/>
      <c r="AF24" s="121"/>
    </row>
    <row r="25" spans="1:32" ht="15.75" thickBot="1">
      <c r="A25" s="162"/>
      <c r="B25" s="183"/>
      <c r="C25" s="187"/>
      <c r="D25" s="175"/>
      <c r="E25" s="144"/>
      <c r="F25" s="172"/>
      <c r="G25" s="196"/>
      <c r="H25" s="176"/>
      <c r="I25" s="173"/>
      <c r="J25" s="29"/>
      <c r="K25" s="31"/>
      <c r="L25" s="204"/>
      <c r="M25" s="204"/>
      <c r="N25" s="204"/>
      <c r="O25" s="24"/>
      <c r="P25" s="25"/>
      <c r="Q25" s="31"/>
      <c r="R25" s="204"/>
      <c r="S25" s="31"/>
      <c r="T25" s="204"/>
      <c r="U25" s="204"/>
      <c r="V25" s="204"/>
      <c r="W25" s="24">
        <f t="shared" si="16"/>
        <v>0</v>
      </c>
      <c r="X25" s="25">
        <f t="shared" si="17"/>
        <v>0</v>
      </c>
      <c r="Y25" s="206">
        <f t="shared" si="18"/>
        <v>0</v>
      </c>
      <c r="Z25" s="206">
        <f t="shared" si="19"/>
        <v>0</v>
      </c>
      <c r="AA25" s="206">
        <f t="shared" si="20"/>
        <v>0</v>
      </c>
      <c r="AB25" s="206">
        <f t="shared" si="21"/>
        <v>0</v>
      </c>
      <c r="AC25" s="126">
        <f t="shared" si="22"/>
        <v>0</v>
      </c>
      <c r="AD25" s="91">
        <f t="shared" si="23"/>
        <v>0</v>
      </c>
      <c r="AE25" s="123"/>
      <c r="AF25" s="121"/>
    </row>
    <row r="26" spans="1:32" ht="15.75" thickBot="1">
      <c r="A26" s="174"/>
      <c r="B26" s="183"/>
      <c r="C26" s="187"/>
      <c r="D26" s="175"/>
      <c r="E26" s="145"/>
      <c r="F26" s="172"/>
      <c r="G26" s="196"/>
      <c r="H26" s="176"/>
      <c r="I26" s="173"/>
      <c r="J26" s="29"/>
      <c r="K26" s="31"/>
      <c r="L26" s="204"/>
      <c r="M26" s="204"/>
      <c r="N26" s="204"/>
      <c r="O26" s="24"/>
      <c r="P26" s="25"/>
      <c r="Q26" s="31"/>
      <c r="R26" s="204"/>
      <c r="S26" s="31"/>
      <c r="T26" s="204"/>
      <c r="U26" s="204"/>
      <c r="V26" s="204"/>
      <c r="W26" s="24">
        <f t="shared" si="16"/>
        <v>0</v>
      </c>
      <c r="X26" s="25">
        <f t="shared" si="17"/>
        <v>0</v>
      </c>
      <c r="Y26" s="206">
        <f t="shared" si="18"/>
        <v>0</v>
      </c>
      <c r="Z26" s="206">
        <f t="shared" si="19"/>
        <v>0</v>
      </c>
      <c r="AA26" s="206">
        <f t="shared" si="20"/>
        <v>0</v>
      </c>
      <c r="AB26" s="206">
        <f t="shared" si="21"/>
        <v>0</v>
      </c>
      <c r="AC26" s="24">
        <f t="shared" si="22"/>
        <v>0</v>
      </c>
      <c r="AD26" s="25">
        <f t="shared" si="23"/>
        <v>0</v>
      </c>
      <c r="AE26" s="204"/>
      <c r="AF26" s="214"/>
    </row>
    <row r="27" spans="1:32" ht="15.75" thickBot="1">
      <c r="A27" s="174"/>
      <c r="B27" s="183"/>
      <c r="C27" s="187"/>
      <c r="D27" s="175"/>
      <c r="E27" s="145"/>
      <c r="F27" s="172"/>
      <c r="G27" s="196"/>
      <c r="H27" s="176"/>
      <c r="I27" s="173"/>
      <c r="J27" s="29"/>
      <c r="K27" s="31"/>
      <c r="L27" s="204"/>
      <c r="M27" s="204"/>
      <c r="N27" s="204"/>
      <c r="O27" s="24"/>
      <c r="P27" s="25"/>
      <c r="Q27" s="31"/>
      <c r="R27" s="204"/>
      <c r="S27" s="31"/>
      <c r="T27" s="204"/>
      <c r="U27" s="204"/>
      <c r="V27" s="204"/>
      <c r="W27" s="24">
        <f t="shared" si="16"/>
        <v>0</v>
      </c>
      <c r="X27" s="25">
        <f t="shared" si="17"/>
        <v>0</v>
      </c>
      <c r="Y27" s="206">
        <f t="shared" si="18"/>
        <v>0</v>
      </c>
      <c r="Z27" s="206">
        <f t="shared" si="19"/>
        <v>0</v>
      </c>
      <c r="AA27" s="206">
        <f t="shared" si="20"/>
        <v>0</v>
      </c>
      <c r="AB27" s="206">
        <f t="shared" si="21"/>
        <v>0</v>
      </c>
      <c r="AC27" s="24">
        <f t="shared" si="22"/>
        <v>0</v>
      </c>
      <c r="AD27" s="25">
        <f t="shared" si="23"/>
        <v>0</v>
      </c>
      <c r="AE27" s="204"/>
      <c r="AF27" s="121"/>
    </row>
    <row r="28" spans="1:32" ht="15.75" thickBot="1">
      <c r="A28" s="174"/>
      <c r="B28" s="183"/>
      <c r="C28" s="187"/>
      <c r="D28" s="175"/>
      <c r="E28" s="145"/>
      <c r="F28" s="172"/>
      <c r="G28" s="196"/>
      <c r="H28" s="176"/>
      <c r="I28" s="173"/>
      <c r="J28" s="29"/>
      <c r="K28" s="31"/>
      <c r="L28" s="204"/>
      <c r="M28" s="204"/>
      <c r="N28" s="204"/>
      <c r="O28" s="24"/>
      <c r="P28" s="25"/>
      <c r="Q28" s="31"/>
      <c r="R28" s="204"/>
      <c r="S28" s="31"/>
      <c r="T28" s="204"/>
      <c r="U28" s="204"/>
      <c r="V28" s="204"/>
      <c r="W28" s="24">
        <f t="shared" si="16"/>
        <v>0</v>
      </c>
      <c r="X28" s="25">
        <f t="shared" si="17"/>
        <v>0</v>
      </c>
      <c r="Y28" s="206">
        <f t="shared" si="18"/>
        <v>0</v>
      </c>
      <c r="Z28" s="206">
        <f t="shared" si="19"/>
        <v>0</v>
      </c>
      <c r="AA28" s="206">
        <f t="shared" si="20"/>
        <v>0</v>
      </c>
      <c r="AB28" s="206">
        <f t="shared" si="21"/>
        <v>0</v>
      </c>
      <c r="AC28" s="24">
        <f t="shared" si="22"/>
        <v>0</v>
      </c>
      <c r="AD28" s="25">
        <f t="shared" si="23"/>
        <v>0</v>
      </c>
      <c r="AE28" s="204"/>
      <c r="AF28" s="216"/>
    </row>
    <row r="29" spans="1:32" ht="15.75" thickBot="1">
      <c r="A29" s="174"/>
      <c r="B29" s="183"/>
      <c r="C29" s="187"/>
      <c r="D29" s="175"/>
      <c r="E29" s="182"/>
      <c r="F29" s="172"/>
      <c r="G29" s="196"/>
      <c r="H29" s="176"/>
      <c r="I29" s="173"/>
      <c r="J29" s="29"/>
      <c r="K29" s="31"/>
      <c r="L29" s="204"/>
      <c r="M29" s="204"/>
      <c r="N29" s="204"/>
      <c r="O29" s="24"/>
      <c r="P29" s="25"/>
      <c r="Q29" s="31"/>
      <c r="R29" s="204"/>
      <c r="S29" s="31"/>
      <c r="T29" s="204"/>
      <c r="U29" s="204"/>
      <c r="V29" s="204"/>
      <c r="W29" s="24">
        <f t="shared" si="16"/>
        <v>0</v>
      </c>
      <c r="X29" s="25">
        <f t="shared" si="17"/>
        <v>0</v>
      </c>
      <c r="Y29" s="206">
        <f t="shared" si="18"/>
        <v>0</v>
      </c>
      <c r="Z29" s="206">
        <f t="shared" si="19"/>
        <v>0</v>
      </c>
      <c r="AA29" s="206">
        <f t="shared" si="20"/>
        <v>0</v>
      </c>
      <c r="AB29" s="206">
        <f t="shared" si="21"/>
        <v>0</v>
      </c>
      <c r="AC29" s="24">
        <f t="shared" si="22"/>
        <v>0</v>
      </c>
      <c r="AD29" s="25">
        <f t="shared" si="23"/>
        <v>0</v>
      </c>
      <c r="AE29" s="204"/>
      <c r="AF29" s="29"/>
    </row>
    <row r="30" spans="1:32" ht="15.75" thickBot="1">
      <c r="A30" s="174"/>
      <c r="B30" s="183"/>
      <c r="C30" s="187"/>
      <c r="D30" s="175"/>
      <c r="E30" s="182"/>
      <c r="F30" s="172"/>
      <c r="G30" s="196"/>
      <c r="H30" s="176"/>
      <c r="I30" s="173"/>
      <c r="J30" s="29"/>
      <c r="K30" s="31"/>
      <c r="L30" s="204"/>
      <c r="M30" s="204"/>
      <c r="N30" s="204"/>
      <c r="O30" s="24"/>
      <c r="P30" s="25"/>
      <c r="Q30" s="31"/>
      <c r="R30" s="204"/>
      <c r="S30" s="31"/>
      <c r="T30" s="204"/>
      <c r="U30" s="204"/>
      <c r="V30" s="204"/>
      <c r="W30" s="24">
        <f t="shared" si="16"/>
        <v>0</v>
      </c>
      <c r="X30" s="25">
        <f t="shared" si="17"/>
        <v>0</v>
      </c>
      <c r="Y30" s="206">
        <f t="shared" ref="Y30:AA31" si="24">SUM(K30+S30)</f>
        <v>0</v>
      </c>
      <c r="Z30" s="206">
        <f t="shared" si="24"/>
        <v>0</v>
      </c>
      <c r="AA30" s="206">
        <f t="shared" si="24"/>
        <v>0</v>
      </c>
      <c r="AB30" s="206"/>
      <c r="AC30" s="24">
        <f t="shared" si="22"/>
        <v>0</v>
      </c>
      <c r="AD30" s="25">
        <f t="shared" si="23"/>
        <v>0</v>
      </c>
      <c r="AE30" s="204"/>
      <c r="AF30" s="29"/>
    </row>
    <row r="31" spans="1:32" ht="15.75" thickBot="1">
      <c r="A31" s="174"/>
      <c r="B31" s="183"/>
      <c r="C31" s="187"/>
      <c r="D31" s="175"/>
      <c r="E31" s="182"/>
      <c r="F31" s="172"/>
      <c r="G31" s="196"/>
      <c r="H31" s="176"/>
      <c r="I31" s="173"/>
      <c r="J31" s="29"/>
      <c r="K31" s="156"/>
      <c r="L31" s="204"/>
      <c r="M31" s="204"/>
      <c r="N31" s="204"/>
      <c r="O31" s="89"/>
      <c r="P31" s="90"/>
      <c r="Q31" s="31"/>
      <c r="R31" s="204"/>
      <c r="S31" s="31"/>
      <c r="T31" s="204"/>
      <c r="U31" s="204"/>
      <c r="V31" s="204"/>
      <c r="W31" s="89">
        <f t="shared" si="16"/>
        <v>0</v>
      </c>
      <c r="X31" s="25">
        <f t="shared" si="17"/>
        <v>0</v>
      </c>
      <c r="Y31" s="206">
        <f t="shared" si="24"/>
        <v>0</v>
      </c>
      <c r="Z31" s="206">
        <f t="shared" si="24"/>
        <v>0</v>
      </c>
      <c r="AA31" s="206">
        <f t="shared" si="24"/>
        <v>0</v>
      </c>
      <c r="AB31" s="206">
        <f>SUM(N31+V31)</f>
        <v>0</v>
      </c>
      <c r="AC31" s="89">
        <f t="shared" si="22"/>
        <v>0</v>
      </c>
      <c r="AD31" s="93">
        <f t="shared" si="23"/>
        <v>0</v>
      </c>
      <c r="AE31" s="88"/>
      <c r="AF31" s="29"/>
    </row>
    <row r="32" spans="1:32" ht="15.75" thickBot="1">
      <c r="A32" s="174"/>
      <c r="B32" s="183"/>
      <c r="C32" s="187"/>
      <c r="D32" s="175"/>
      <c r="E32" s="189"/>
      <c r="F32" s="172"/>
      <c r="G32" s="196"/>
      <c r="H32" s="176"/>
      <c r="I32" s="173"/>
      <c r="J32" s="29"/>
      <c r="K32" s="31"/>
      <c r="L32" s="204"/>
      <c r="M32" s="204"/>
      <c r="N32" s="204"/>
      <c r="O32" s="24"/>
      <c r="P32" s="25"/>
      <c r="Q32" s="31"/>
      <c r="R32" s="204"/>
      <c r="S32" s="31"/>
      <c r="T32" s="204"/>
      <c r="U32" s="204"/>
      <c r="V32" s="204"/>
      <c r="W32" s="24"/>
      <c r="X32" s="25"/>
      <c r="Y32" s="206"/>
      <c r="Z32" s="206"/>
      <c r="AA32" s="206"/>
      <c r="AB32" s="206"/>
      <c r="AC32" s="24"/>
      <c r="AD32" s="25"/>
      <c r="AE32" s="204"/>
      <c r="AF32" s="29"/>
    </row>
    <row r="33" spans="1:32" ht="15.75" thickBot="1">
      <c r="A33" s="162"/>
      <c r="B33" s="190"/>
      <c r="C33" s="187"/>
      <c r="D33" s="175"/>
      <c r="E33" s="182"/>
      <c r="F33" s="172"/>
      <c r="G33" s="196"/>
      <c r="H33" s="176"/>
      <c r="I33" s="173"/>
      <c r="J33" s="29"/>
      <c r="K33" s="31"/>
      <c r="L33" s="204"/>
      <c r="M33" s="204"/>
      <c r="N33" s="204"/>
      <c r="O33" s="24"/>
      <c r="P33" s="25"/>
      <c r="Q33" s="31"/>
      <c r="R33" s="204"/>
      <c r="S33" s="31"/>
      <c r="T33" s="204"/>
      <c r="U33" s="204"/>
      <c r="V33" s="204"/>
      <c r="W33" s="24"/>
      <c r="X33" s="25"/>
      <c r="Y33" s="206"/>
      <c r="Z33" s="206"/>
      <c r="AA33" s="206"/>
      <c r="AB33" s="206"/>
      <c r="AC33" s="24"/>
      <c r="AD33" s="25"/>
      <c r="AE33" s="204"/>
      <c r="AF33" s="29"/>
    </row>
    <row r="34" spans="1:32" ht="15.75" thickBot="1">
      <c r="B34" s="190"/>
      <c r="C34" s="187"/>
      <c r="D34" s="175"/>
      <c r="E34" s="182"/>
      <c r="F34" s="172"/>
      <c r="G34" s="196"/>
      <c r="H34" s="176"/>
      <c r="I34" s="173"/>
      <c r="J34" s="29"/>
      <c r="K34" s="31"/>
      <c r="L34" s="204"/>
      <c r="M34" s="204"/>
      <c r="N34" s="204"/>
      <c r="O34" s="89"/>
      <c r="P34" s="90"/>
      <c r="Q34" s="31"/>
      <c r="R34" s="204"/>
      <c r="S34" s="31"/>
      <c r="T34" s="204"/>
      <c r="U34" s="204"/>
      <c r="V34" s="204"/>
      <c r="W34" s="24"/>
      <c r="X34" s="25"/>
      <c r="Y34" s="206"/>
      <c r="Z34" s="206"/>
      <c r="AA34" s="206"/>
      <c r="AB34" s="206"/>
      <c r="AC34" s="24"/>
      <c r="AD34" s="25"/>
      <c r="AE34" s="204"/>
      <c r="AF34" s="29"/>
    </row>
    <row r="35" spans="1:32" ht="15.75" thickBot="1">
      <c r="B35" s="190"/>
      <c r="C35" s="187"/>
      <c r="D35" s="175"/>
      <c r="E35" s="182"/>
      <c r="F35" s="172"/>
      <c r="G35" s="196"/>
      <c r="H35" s="176"/>
      <c r="I35" s="173"/>
      <c r="J35" s="29"/>
      <c r="K35" s="31"/>
      <c r="L35" s="204"/>
      <c r="M35" s="204"/>
      <c r="N35" s="204"/>
      <c r="O35" s="24"/>
      <c r="P35" s="25"/>
      <c r="Q35" s="31"/>
      <c r="R35" s="204"/>
      <c r="S35" s="31"/>
      <c r="T35" s="204"/>
      <c r="U35" s="204"/>
      <c r="V35" s="204"/>
      <c r="W35" s="24">
        <f t="shared" ref="W35:W37" si="25">SUM(S35:V35)</f>
        <v>0</v>
      </c>
      <c r="X35" s="25">
        <f t="shared" ref="X35:X37" si="26">SUM(S35:V35)-MIN(S35:V35)</f>
        <v>0</v>
      </c>
      <c r="Y35" s="206">
        <f t="shared" ref="Y35:Y37" si="27">SUM(K35+S35)</f>
        <v>0</v>
      </c>
      <c r="Z35" s="206">
        <f t="shared" ref="Z35:Z37" si="28">SUM(L35+T35)</f>
        <v>0</v>
      </c>
      <c r="AA35" s="206">
        <f t="shared" ref="AA35:AA37" si="29">SUM(M35+U35)</f>
        <v>0</v>
      </c>
      <c r="AB35" s="206">
        <f t="shared" ref="AB35:AB37" si="30">SUM(N35+V35)</f>
        <v>0</v>
      </c>
      <c r="AC35" s="24">
        <f t="shared" ref="AC35:AC37" si="31">SUM(Y35:AB35)</f>
        <v>0</v>
      </c>
      <c r="AD35" s="25">
        <f t="shared" ref="AD35:AD37" si="32">SUM(Y35:AB35)-MIN(Y35:AB35)</f>
        <v>0</v>
      </c>
      <c r="AE35" s="204"/>
      <c r="AF35" s="29"/>
    </row>
    <row r="36" spans="1:32" ht="15.75" thickBot="1">
      <c r="B36" s="192"/>
      <c r="C36" s="201"/>
      <c r="D36" s="177"/>
      <c r="E36" s="191"/>
      <c r="F36" s="172"/>
      <c r="G36" s="198"/>
      <c r="H36" s="176"/>
      <c r="I36" s="173"/>
      <c r="J36" s="29"/>
      <c r="K36" s="31"/>
      <c r="L36" s="204"/>
      <c r="M36" s="204"/>
      <c r="N36" s="204"/>
      <c r="O36" s="24"/>
      <c r="P36" s="25"/>
      <c r="Q36" s="31"/>
      <c r="R36" s="204"/>
      <c r="S36" s="31"/>
      <c r="T36" s="204"/>
      <c r="U36" s="204"/>
      <c r="V36" s="204"/>
      <c r="W36" s="24">
        <f t="shared" si="25"/>
        <v>0</v>
      </c>
      <c r="X36" s="25">
        <f t="shared" si="26"/>
        <v>0</v>
      </c>
      <c r="Y36" s="206">
        <f t="shared" si="27"/>
        <v>0</v>
      </c>
      <c r="Z36" s="206">
        <f t="shared" si="28"/>
        <v>0</v>
      </c>
      <c r="AA36" s="206">
        <f t="shared" si="29"/>
        <v>0</v>
      </c>
      <c r="AB36" s="206">
        <f t="shared" si="30"/>
        <v>0</v>
      </c>
      <c r="AC36" s="24">
        <f t="shared" si="31"/>
        <v>0</v>
      </c>
      <c r="AD36" s="25">
        <f t="shared" si="32"/>
        <v>0</v>
      </c>
      <c r="AE36" s="123"/>
      <c r="AF36" s="29"/>
    </row>
    <row r="37" spans="1:32" ht="15.75" thickBot="1">
      <c r="B37" s="208"/>
      <c r="C37" s="209"/>
      <c r="D37" s="175"/>
      <c r="E37" s="182"/>
      <c r="F37" s="172"/>
      <c r="G37" s="210"/>
      <c r="H37" s="212"/>
      <c r="I37" s="173"/>
      <c r="J37" s="29"/>
      <c r="K37" s="156"/>
      <c r="L37" s="204"/>
      <c r="M37" s="204"/>
      <c r="N37" s="204"/>
      <c r="O37" s="24"/>
      <c r="P37" s="25"/>
      <c r="Q37" s="31"/>
      <c r="R37" s="204"/>
      <c r="S37" s="31"/>
      <c r="T37" s="204"/>
      <c r="U37" s="204"/>
      <c r="V37" s="204"/>
      <c r="W37" s="24">
        <f t="shared" si="25"/>
        <v>0</v>
      </c>
      <c r="X37" s="25">
        <f t="shared" si="26"/>
        <v>0</v>
      </c>
      <c r="Y37" s="206">
        <f t="shared" si="27"/>
        <v>0</v>
      </c>
      <c r="Z37" s="206">
        <f t="shared" si="28"/>
        <v>0</v>
      </c>
      <c r="AA37" s="206">
        <f t="shared" si="29"/>
        <v>0</v>
      </c>
      <c r="AB37" s="206">
        <f t="shared" si="30"/>
        <v>0</v>
      </c>
      <c r="AC37" s="24">
        <f t="shared" si="31"/>
        <v>0</v>
      </c>
      <c r="AD37" s="25">
        <f t="shared" si="32"/>
        <v>0</v>
      </c>
      <c r="AE37" s="123"/>
      <c r="AF37" s="86"/>
    </row>
    <row r="38" spans="1:32" ht="15.75" thickBot="1">
      <c r="B38" s="190"/>
      <c r="C38" s="187"/>
      <c r="D38" s="175"/>
      <c r="E38" s="182"/>
      <c r="F38" s="172"/>
      <c r="G38" s="196"/>
      <c r="H38" s="176"/>
      <c r="I38" s="173"/>
      <c r="J38" s="29"/>
      <c r="K38" s="31"/>
      <c r="L38" s="204"/>
      <c r="M38" s="204"/>
      <c r="N38" s="204"/>
      <c r="O38" s="89"/>
      <c r="P38" s="90"/>
      <c r="Q38" s="87"/>
      <c r="R38" s="88"/>
      <c r="S38" s="87"/>
      <c r="T38" s="88"/>
      <c r="U38" s="88"/>
      <c r="V38" s="88"/>
      <c r="W38" s="89"/>
      <c r="X38" s="91"/>
      <c r="Y38" s="92"/>
      <c r="Z38" s="92"/>
      <c r="AA38" s="92"/>
      <c r="AB38" s="92"/>
      <c r="AC38" s="89"/>
      <c r="AD38" s="93"/>
      <c r="AE38" s="88"/>
      <c r="AF38" s="86"/>
    </row>
    <row r="39" spans="1:32" ht="15.75" thickBot="1">
      <c r="B39" s="190"/>
      <c r="C39" s="187"/>
      <c r="D39" s="175"/>
      <c r="E39" s="182"/>
      <c r="F39" s="172"/>
      <c r="G39" s="196"/>
      <c r="H39" s="176"/>
      <c r="I39" s="173">
        <f>H39</f>
        <v>0</v>
      </c>
      <c r="J39" s="29"/>
      <c r="K39" s="31"/>
      <c r="L39" s="204"/>
      <c r="M39" s="204"/>
      <c r="N39" s="204"/>
      <c r="O39" s="89"/>
      <c r="P39" s="90"/>
      <c r="Q39" s="87"/>
      <c r="R39" s="88"/>
      <c r="S39" s="87"/>
      <c r="T39" s="88"/>
      <c r="U39" s="88"/>
      <c r="V39" s="88"/>
      <c r="W39" s="89"/>
      <c r="X39" s="91"/>
      <c r="Y39" s="92"/>
      <c r="Z39" s="92"/>
      <c r="AA39" s="92"/>
      <c r="AB39" s="92"/>
      <c r="AC39" s="89"/>
      <c r="AD39" s="93"/>
      <c r="AE39" s="88"/>
      <c r="AF39" s="86"/>
    </row>
    <row r="40" spans="1:32" ht="15.75" thickBot="1">
      <c r="B40" s="104"/>
      <c r="C40" s="171"/>
      <c r="D40" s="175"/>
      <c r="E40" s="176"/>
      <c r="F40" s="176"/>
      <c r="G40" s="176"/>
      <c r="H40" s="176"/>
      <c r="I40" s="172"/>
      <c r="J40" s="29"/>
      <c r="K40" s="31"/>
      <c r="L40" s="204"/>
      <c r="M40" s="204"/>
      <c r="N40" s="204"/>
      <c r="O40" s="24"/>
      <c r="P40" s="25"/>
      <c r="Q40" s="31"/>
      <c r="R40" s="204"/>
      <c r="S40" s="31"/>
      <c r="T40" s="204"/>
      <c r="U40" s="204"/>
      <c r="V40" s="204"/>
      <c r="W40" s="24"/>
      <c r="X40" s="25"/>
      <c r="Y40" s="206"/>
      <c r="Z40" s="206"/>
      <c r="AA40" s="206"/>
      <c r="AB40" s="206"/>
      <c r="AC40" s="89"/>
      <c r="AD40" s="25"/>
      <c r="AE40" s="204"/>
      <c r="AF40" s="29"/>
    </row>
    <row r="41" spans="1:32" ht="15.75" thickBot="1">
      <c r="B41" s="104"/>
      <c r="C41" s="171"/>
      <c r="D41" s="175"/>
      <c r="E41" s="172"/>
      <c r="F41" s="172"/>
      <c r="G41" s="172"/>
      <c r="H41" s="176"/>
      <c r="I41" s="28"/>
      <c r="J41" s="29"/>
      <c r="K41" s="205"/>
      <c r="L41" s="204"/>
      <c r="M41" s="204"/>
      <c r="N41" s="204"/>
      <c r="O41" s="24"/>
      <c r="P41" s="25"/>
      <c r="Q41" s="31"/>
      <c r="R41" s="204"/>
      <c r="S41" s="31"/>
      <c r="T41" s="204"/>
      <c r="U41" s="204"/>
      <c r="V41" s="204"/>
      <c r="W41" s="24"/>
      <c r="X41" s="25"/>
      <c r="Y41" s="206"/>
      <c r="Z41" s="206"/>
      <c r="AA41" s="206"/>
      <c r="AB41" s="206"/>
      <c r="AC41" s="89"/>
      <c r="AD41" s="25"/>
      <c r="AE41" s="204"/>
      <c r="AF41" s="29"/>
    </row>
    <row r="42" spans="1:32" ht="15.75" thickBot="1">
      <c r="B42" s="104"/>
      <c r="C42" s="171"/>
      <c r="D42" s="175"/>
      <c r="E42" s="172"/>
      <c r="F42" s="172"/>
      <c r="G42" s="172"/>
      <c r="H42" s="176"/>
      <c r="I42" s="34"/>
      <c r="J42" s="81"/>
      <c r="K42" s="50"/>
      <c r="L42" s="51"/>
      <c r="M42" s="51"/>
      <c r="N42" s="51"/>
      <c r="O42" s="24"/>
      <c r="P42" s="25"/>
      <c r="Q42" s="31"/>
      <c r="R42" s="204"/>
      <c r="S42" s="50"/>
      <c r="T42" s="51"/>
      <c r="U42" s="51"/>
      <c r="V42" s="51"/>
      <c r="W42" s="24"/>
      <c r="X42" s="25"/>
      <c r="Y42" s="206"/>
      <c r="Z42" s="206"/>
      <c r="AA42" s="206"/>
      <c r="AB42" s="206"/>
      <c r="AC42" s="89"/>
      <c r="AD42" s="25"/>
      <c r="AE42" s="204"/>
      <c r="AF42" s="29"/>
    </row>
    <row r="43" spans="1:32" ht="15.75" thickBot="1">
      <c r="B43" s="105"/>
      <c r="C43" s="171"/>
      <c r="D43" s="175"/>
      <c r="E43" s="176"/>
      <c r="F43" s="176"/>
      <c r="G43" s="176"/>
      <c r="H43" s="176"/>
      <c r="I43" s="173"/>
      <c r="J43" s="29"/>
      <c r="K43" s="36"/>
      <c r="L43" s="204"/>
      <c r="M43" s="204"/>
      <c r="N43" s="204"/>
      <c r="O43" s="37"/>
      <c r="P43" s="25"/>
      <c r="Q43" s="31"/>
      <c r="R43" s="204"/>
      <c r="S43" s="36"/>
      <c r="T43" s="204"/>
      <c r="U43" s="204"/>
      <c r="V43" s="204"/>
      <c r="W43" s="24"/>
      <c r="X43" s="25"/>
      <c r="Y43" s="206"/>
      <c r="Z43" s="206"/>
      <c r="AA43" s="206"/>
      <c r="AB43" s="206"/>
      <c r="AC43" s="89"/>
      <c r="AD43" s="25"/>
      <c r="AE43" s="204"/>
      <c r="AF43" s="29"/>
    </row>
    <row r="44" spans="1:32" ht="15.75" thickBot="1">
      <c r="B44" s="104"/>
      <c r="C44" s="171"/>
      <c r="D44" s="175"/>
      <c r="E44" s="172"/>
      <c r="F44" s="172"/>
      <c r="G44" s="172"/>
      <c r="H44" s="176"/>
      <c r="I44" s="34"/>
      <c r="J44" s="86"/>
      <c r="K44" s="99"/>
      <c r="L44" s="88"/>
      <c r="M44" s="88"/>
      <c r="N44" s="88"/>
      <c r="O44" s="100"/>
      <c r="P44" s="90"/>
      <c r="Q44" s="87"/>
      <c r="R44" s="88"/>
      <c r="S44" s="99"/>
      <c r="T44" s="88"/>
      <c r="U44" s="88"/>
      <c r="V44" s="88"/>
      <c r="W44" s="89"/>
      <c r="X44" s="90"/>
      <c r="Y44" s="92"/>
      <c r="Z44" s="92"/>
      <c r="AA44" s="92"/>
      <c r="AB44" s="92"/>
      <c r="AC44" s="89"/>
      <c r="AD44" s="93"/>
      <c r="AE44" s="204"/>
      <c r="AF44" s="29"/>
    </row>
    <row r="45" spans="1:32" ht="15.75" thickBot="1">
      <c r="B45" s="106"/>
      <c r="C45" s="95"/>
      <c r="D45" s="114"/>
      <c r="E45" s="114"/>
      <c r="F45" s="114"/>
      <c r="G45" s="114"/>
      <c r="H45" s="176"/>
      <c r="I45" s="96"/>
      <c r="J45" s="71"/>
      <c r="K45" s="72"/>
      <c r="L45" s="73"/>
      <c r="M45" s="73"/>
      <c r="N45" s="73"/>
      <c r="O45" s="74"/>
      <c r="P45" s="75"/>
      <c r="Q45" s="76"/>
      <c r="R45" s="73"/>
      <c r="S45" s="72"/>
      <c r="T45" s="73"/>
      <c r="U45" s="73"/>
      <c r="V45" s="73"/>
      <c r="W45" s="77"/>
      <c r="X45" s="75"/>
      <c r="Y45" s="92"/>
      <c r="Z45" s="92"/>
      <c r="AA45" s="92"/>
      <c r="AB45" s="92"/>
      <c r="AC45" s="89"/>
      <c r="AD45" s="93"/>
      <c r="AE45" s="204"/>
      <c r="AF45" s="29"/>
    </row>
    <row r="46" spans="1:32" ht="15.75" thickBot="1">
      <c r="B46" s="103"/>
      <c r="C46" s="171"/>
      <c r="D46" s="175"/>
      <c r="E46" s="194"/>
      <c r="F46" s="194"/>
      <c r="G46" s="194"/>
      <c r="H46" s="176"/>
      <c r="I46" s="35"/>
      <c r="J46" s="29"/>
      <c r="K46" s="36"/>
      <c r="L46" s="204"/>
      <c r="M46" s="204"/>
      <c r="N46" s="204"/>
      <c r="O46" s="37"/>
      <c r="P46" s="25"/>
      <c r="Q46" s="31"/>
      <c r="R46" s="204"/>
      <c r="S46" s="36"/>
      <c r="T46" s="204"/>
      <c r="U46" s="204"/>
      <c r="V46" s="204"/>
      <c r="W46" s="24"/>
      <c r="X46" s="25"/>
      <c r="Y46" s="206"/>
      <c r="Z46" s="206"/>
      <c r="AA46" s="206"/>
      <c r="AB46" s="206"/>
      <c r="AC46" s="24"/>
      <c r="AD46" s="91"/>
      <c r="AE46" s="204"/>
      <c r="AF46" s="29"/>
    </row>
    <row r="47" spans="1:32" ht="15.75" thickBot="1">
      <c r="B47" s="103"/>
      <c r="C47" s="171"/>
      <c r="D47" s="175"/>
      <c r="E47" s="33"/>
      <c r="F47" s="33"/>
      <c r="G47" s="33"/>
      <c r="H47" s="176"/>
      <c r="I47" s="35"/>
      <c r="J47" s="29"/>
      <c r="K47" s="36"/>
      <c r="L47" s="204"/>
      <c r="M47" s="204"/>
      <c r="N47" s="204"/>
      <c r="O47" s="37"/>
      <c r="P47" s="25"/>
      <c r="Q47" s="31"/>
      <c r="R47" s="204"/>
      <c r="S47" s="36"/>
      <c r="T47" s="204"/>
      <c r="U47" s="204"/>
      <c r="V47" s="204"/>
      <c r="W47" s="24"/>
      <c r="X47" s="25"/>
      <c r="Y47" s="206"/>
      <c r="Z47" s="206"/>
      <c r="AA47" s="206"/>
      <c r="AB47" s="206"/>
      <c r="AC47" s="89"/>
      <c r="AD47" s="91"/>
      <c r="AE47" s="88"/>
      <c r="AF47" s="71"/>
    </row>
    <row r="48" spans="1:32" ht="15.75" thickBot="1">
      <c r="B48" s="107"/>
      <c r="C48" s="84"/>
      <c r="D48" s="97"/>
      <c r="E48" s="85"/>
      <c r="F48" s="85"/>
      <c r="G48" s="85"/>
      <c r="H48" s="176"/>
      <c r="I48" s="98"/>
      <c r="J48" s="86"/>
      <c r="K48" s="99"/>
      <c r="L48" s="88"/>
      <c r="M48" s="88"/>
      <c r="N48" s="88"/>
      <c r="O48" s="100"/>
      <c r="P48" s="25"/>
      <c r="Q48" s="87"/>
      <c r="R48" s="88"/>
      <c r="S48" s="99"/>
      <c r="T48" s="88"/>
      <c r="U48" s="88"/>
      <c r="V48" s="88"/>
      <c r="W48" s="89"/>
      <c r="X48" s="90"/>
      <c r="Y48" s="206"/>
      <c r="Z48" s="206"/>
      <c r="AA48" s="206"/>
      <c r="AB48" s="206"/>
      <c r="AC48" s="89"/>
      <c r="AD48" s="93"/>
      <c r="AE48" s="123"/>
      <c r="AF48" s="121"/>
    </row>
    <row r="49" spans="2:32" ht="15.75" thickBot="1">
      <c r="B49" s="104"/>
      <c r="C49" s="171"/>
      <c r="D49" s="175"/>
      <c r="E49" s="172"/>
      <c r="F49" s="172"/>
      <c r="G49" s="172"/>
      <c r="H49" s="176"/>
      <c r="I49" s="173"/>
      <c r="J49" s="29"/>
      <c r="K49" s="36"/>
      <c r="L49" s="204"/>
      <c r="M49" s="204"/>
      <c r="N49" s="204"/>
      <c r="O49" s="37"/>
      <c r="P49" s="25"/>
      <c r="Q49" s="31"/>
      <c r="R49" s="204"/>
      <c r="S49" s="36"/>
      <c r="T49" s="204"/>
      <c r="U49" s="204"/>
      <c r="V49" s="204"/>
      <c r="W49" s="24"/>
      <c r="X49" s="25"/>
      <c r="Y49" s="206"/>
      <c r="Z49" s="206"/>
      <c r="AA49" s="206"/>
      <c r="AB49" s="206"/>
      <c r="AC49" s="89"/>
      <c r="AD49" s="25"/>
      <c r="AE49" s="88"/>
      <c r="AF49" s="86"/>
    </row>
    <row r="50" spans="2:32" ht="15.75" thickBot="1">
      <c r="B50" s="104"/>
      <c r="C50" s="171"/>
      <c r="D50" s="176"/>
      <c r="E50" s="176"/>
      <c r="F50" s="176"/>
      <c r="G50" s="176"/>
      <c r="H50" s="176"/>
      <c r="I50" s="172"/>
      <c r="J50" s="39"/>
      <c r="K50" s="40"/>
      <c r="L50" s="41"/>
      <c r="M50" s="41"/>
      <c r="N50" s="41"/>
      <c r="O50" s="42"/>
      <c r="P50" s="25"/>
      <c r="Q50" s="43"/>
      <c r="R50" s="41"/>
      <c r="S50" s="40"/>
      <c r="T50" s="41"/>
      <c r="U50" s="41"/>
      <c r="V50" s="41"/>
      <c r="W50" s="44"/>
      <c r="X50" s="25"/>
      <c r="Y50" s="206"/>
      <c r="Z50" s="206"/>
      <c r="AA50" s="206"/>
      <c r="AB50" s="206"/>
      <c r="AC50" s="89"/>
      <c r="AD50" s="131"/>
      <c r="AE50" s="123"/>
      <c r="AF50" s="121"/>
    </row>
    <row r="51" spans="2:32" ht="15.75" thickBot="1">
      <c r="B51" s="104"/>
      <c r="C51" s="171"/>
      <c r="D51" s="175"/>
      <c r="E51" s="172"/>
      <c r="F51" s="172"/>
      <c r="G51" s="172"/>
      <c r="H51" s="176"/>
      <c r="I51" s="34"/>
      <c r="J51" s="86"/>
      <c r="K51" s="99"/>
      <c r="L51" s="88"/>
      <c r="M51" s="88"/>
      <c r="N51" s="88"/>
      <c r="O51" s="100"/>
      <c r="P51" s="91"/>
      <c r="Q51" s="87"/>
      <c r="R51" s="88"/>
      <c r="S51" s="99"/>
      <c r="T51" s="88"/>
      <c r="U51" s="88"/>
      <c r="V51" s="88"/>
      <c r="W51" s="89"/>
      <c r="X51" s="90"/>
      <c r="Y51" s="206"/>
      <c r="Z51" s="206"/>
      <c r="AA51" s="206"/>
      <c r="AB51" s="206"/>
      <c r="AC51" s="89"/>
      <c r="AD51" s="93"/>
      <c r="AE51" s="88"/>
      <c r="AF51" s="86"/>
    </row>
    <row r="52" spans="2:32" ht="15.75" thickBot="1">
      <c r="B52" s="207"/>
      <c r="C52" s="55"/>
      <c r="D52" s="56"/>
      <c r="E52" s="56"/>
      <c r="F52" s="56"/>
      <c r="G52" s="56"/>
      <c r="H52" s="176"/>
      <c r="I52" s="57"/>
      <c r="J52" s="86"/>
      <c r="K52" s="99"/>
      <c r="L52" s="88"/>
      <c r="M52" s="88"/>
      <c r="N52" s="88"/>
      <c r="O52" s="100"/>
      <c r="P52" s="90"/>
      <c r="Q52" s="87"/>
      <c r="R52" s="88"/>
      <c r="S52" s="99"/>
      <c r="T52" s="88"/>
      <c r="U52" s="88"/>
      <c r="V52" s="88"/>
      <c r="W52" s="89"/>
      <c r="X52" s="90"/>
      <c r="Y52" s="206"/>
      <c r="Z52" s="206"/>
      <c r="AA52" s="206"/>
      <c r="AB52" s="206"/>
      <c r="AC52" s="89"/>
      <c r="AD52" s="93"/>
      <c r="AE52" s="119"/>
      <c r="AF52" s="120"/>
    </row>
    <row r="53" spans="2:32" ht="15.75" thickBot="1">
      <c r="B53" s="109"/>
      <c r="C53" s="58"/>
      <c r="D53" s="175"/>
      <c r="E53" s="176"/>
      <c r="F53" s="176"/>
      <c r="G53" s="176"/>
      <c r="H53" s="176"/>
      <c r="I53" s="79"/>
      <c r="J53" s="86"/>
      <c r="K53" s="99"/>
      <c r="L53" s="88"/>
      <c r="M53" s="88"/>
      <c r="N53" s="88"/>
      <c r="O53" s="100"/>
      <c r="P53" s="90"/>
      <c r="Q53" s="87"/>
      <c r="R53" s="88"/>
      <c r="S53" s="99"/>
      <c r="T53" s="88"/>
      <c r="U53" s="88"/>
      <c r="V53" s="88"/>
      <c r="W53" s="89"/>
      <c r="X53" s="90"/>
      <c r="Y53" s="206"/>
      <c r="Z53" s="206"/>
      <c r="AA53" s="206"/>
      <c r="AB53" s="206"/>
      <c r="AC53" s="89"/>
      <c r="AD53" s="93"/>
      <c r="AE53" s="73"/>
      <c r="AF53" s="71"/>
    </row>
    <row r="54" spans="2:32" ht="15.75" thickBot="1">
      <c r="B54" s="104"/>
      <c r="C54" s="54"/>
      <c r="D54" s="172"/>
      <c r="E54" s="33"/>
      <c r="F54" s="33"/>
      <c r="G54" s="33"/>
      <c r="H54" s="176"/>
      <c r="I54" s="80"/>
      <c r="J54" s="71"/>
      <c r="K54" s="72"/>
      <c r="L54" s="73"/>
      <c r="M54" s="73"/>
      <c r="N54" s="73"/>
      <c r="O54" s="74"/>
      <c r="P54" s="75"/>
      <c r="Q54" s="76"/>
      <c r="R54" s="73"/>
      <c r="S54" s="72"/>
      <c r="T54" s="73"/>
      <c r="U54" s="73"/>
      <c r="V54" s="73"/>
      <c r="W54" s="77"/>
      <c r="X54" s="75"/>
      <c r="Y54" s="206"/>
      <c r="Z54" s="206"/>
      <c r="AA54" s="206"/>
      <c r="AB54" s="206"/>
      <c r="AC54" s="89"/>
      <c r="AD54" s="93"/>
      <c r="AE54" s="73"/>
      <c r="AF54" s="71"/>
    </row>
    <row r="55" spans="2:32" ht="15.75" thickBot="1">
      <c r="B55" s="110"/>
      <c r="C55" s="59"/>
      <c r="D55" s="177"/>
      <c r="E55" s="60"/>
      <c r="F55" s="60"/>
      <c r="G55" s="60"/>
      <c r="H55" s="176"/>
      <c r="I55" s="116"/>
      <c r="J55" s="71"/>
      <c r="K55" s="72"/>
      <c r="L55" s="73"/>
      <c r="M55" s="73"/>
      <c r="N55" s="73"/>
      <c r="O55" s="74"/>
      <c r="P55" s="75"/>
      <c r="Q55" s="76"/>
      <c r="R55" s="73"/>
      <c r="S55" s="72"/>
      <c r="T55" s="73"/>
      <c r="U55" s="73"/>
      <c r="V55" s="73"/>
      <c r="W55" s="77"/>
      <c r="X55" s="75"/>
      <c r="Y55" s="206"/>
      <c r="Z55" s="206"/>
      <c r="AA55" s="206"/>
      <c r="AB55" s="206"/>
      <c r="AC55" s="89"/>
      <c r="AD55" s="93"/>
      <c r="AE55" s="73"/>
      <c r="AF55" s="71"/>
    </row>
    <row r="56" spans="2:32" ht="15.75" thickBot="1">
      <c r="B56" s="118"/>
      <c r="C56" s="61"/>
      <c r="D56" s="178"/>
      <c r="E56" s="178"/>
      <c r="F56" s="178"/>
      <c r="G56" s="178"/>
      <c r="H56" s="176"/>
      <c r="I56" s="63"/>
      <c r="J56" s="29"/>
      <c r="K56" s="36"/>
      <c r="L56" s="204"/>
      <c r="M56" s="204"/>
      <c r="N56" s="204"/>
      <c r="O56" s="37"/>
      <c r="P56" s="25"/>
      <c r="Q56" s="31"/>
      <c r="R56" s="204"/>
      <c r="S56" s="36"/>
      <c r="T56" s="204"/>
      <c r="U56" s="204"/>
      <c r="V56" s="204"/>
      <c r="W56" s="24"/>
      <c r="X56" s="25"/>
      <c r="Y56" s="206"/>
      <c r="Z56" s="206"/>
      <c r="AA56" s="206"/>
      <c r="AB56" s="206"/>
      <c r="AC56" s="24"/>
      <c r="AD56" s="25"/>
      <c r="AE56" s="123"/>
      <c r="AF56" s="121"/>
    </row>
    <row r="57" spans="2:32" ht="15.75" thickBot="1">
      <c r="B57" s="103"/>
      <c r="C57" s="171"/>
      <c r="D57" s="175"/>
      <c r="E57" s="172"/>
      <c r="F57" s="172"/>
      <c r="G57" s="172"/>
      <c r="H57" s="176"/>
      <c r="I57" s="34"/>
      <c r="J57" s="29"/>
      <c r="K57" s="36"/>
      <c r="L57" s="204"/>
      <c r="M57" s="204"/>
      <c r="N57" s="204"/>
      <c r="O57" s="37"/>
      <c r="P57" s="25"/>
      <c r="Q57" s="31"/>
      <c r="R57" s="204"/>
      <c r="S57" s="36"/>
      <c r="T57" s="204"/>
      <c r="U57" s="204"/>
      <c r="V57" s="204"/>
      <c r="W57" s="24"/>
      <c r="X57" s="25"/>
      <c r="Y57" s="206"/>
      <c r="Z57" s="206"/>
      <c r="AA57" s="206"/>
      <c r="AB57" s="206"/>
      <c r="AC57" s="24"/>
      <c r="AD57" s="25"/>
      <c r="AE57" s="123"/>
      <c r="AF57" s="121"/>
    </row>
    <row r="58" spans="2:32" ht="15.75" thickBot="1">
      <c r="B58" s="110"/>
      <c r="C58" s="180"/>
      <c r="D58" s="175"/>
      <c r="E58" s="172"/>
      <c r="F58" s="179"/>
      <c r="G58" s="179"/>
      <c r="H58" s="176"/>
      <c r="I58" s="117"/>
      <c r="J58" s="71"/>
      <c r="K58" s="72"/>
      <c r="L58" s="73"/>
      <c r="M58" s="73"/>
      <c r="N58" s="73"/>
      <c r="O58" s="74"/>
      <c r="P58" s="75"/>
      <c r="Q58" s="76"/>
      <c r="R58" s="73"/>
      <c r="S58" s="72"/>
      <c r="T58" s="73"/>
      <c r="U58" s="73"/>
      <c r="V58" s="73"/>
      <c r="W58" s="77"/>
      <c r="X58" s="75"/>
      <c r="Y58" s="206"/>
      <c r="Z58" s="206"/>
      <c r="AA58" s="206"/>
      <c r="AB58" s="206"/>
      <c r="AC58" s="89"/>
      <c r="AD58" s="93"/>
      <c r="AE58" s="123"/>
      <c r="AF58" s="121"/>
    </row>
    <row r="59" spans="2:32" ht="15.75" thickBot="1">
      <c r="B59" s="110"/>
      <c r="C59" s="180"/>
      <c r="D59" s="179"/>
      <c r="E59" s="68"/>
      <c r="F59" s="179"/>
      <c r="G59" s="179"/>
      <c r="H59" s="176"/>
      <c r="I59" s="67"/>
      <c r="J59" s="29"/>
      <c r="K59" s="36"/>
      <c r="L59" s="204"/>
      <c r="M59" s="204"/>
      <c r="N59" s="204"/>
      <c r="O59" s="37"/>
      <c r="P59" s="25"/>
      <c r="Q59" s="31"/>
      <c r="R59" s="204"/>
      <c r="S59" s="36"/>
      <c r="T59" s="204"/>
      <c r="U59" s="204"/>
      <c r="V59" s="204"/>
      <c r="W59" s="24"/>
      <c r="X59" s="25"/>
      <c r="Y59" s="206"/>
      <c r="Z59" s="206"/>
      <c r="AA59" s="206"/>
      <c r="AB59" s="206"/>
      <c r="AC59" s="89"/>
      <c r="AD59" s="25"/>
      <c r="AE59" s="123"/>
      <c r="AF59" s="121"/>
    </row>
    <row r="60" spans="2:32" ht="15.75" thickBot="1">
      <c r="B60" s="110"/>
      <c r="C60" s="180"/>
      <c r="D60" s="179"/>
      <c r="E60" s="68"/>
      <c r="F60" s="68"/>
      <c r="G60" s="68"/>
      <c r="H60" s="176"/>
      <c r="I60" s="70"/>
      <c r="J60" s="29"/>
      <c r="K60" s="36"/>
      <c r="L60" s="204"/>
      <c r="M60" s="204"/>
      <c r="N60" s="204"/>
      <c r="O60" s="37"/>
      <c r="P60" s="25"/>
      <c r="Q60" s="31"/>
      <c r="R60" s="204"/>
      <c r="S60" s="36"/>
      <c r="T60" s="204"/>
      <c r="U60" s="204"/>
      <c r="V60" s="204"/>
      <c r="W60" s="24"/>
      <c r="X60" s="25"/>
      <c r="Y60" s="206"/>
      <c r="Z60" s="206"/>
      <c r="AA60" s="206"/>
      <c r="AB60" s="206"/>
      <c r="AC60" s="89"/>
      <c r="AD60" s="25"/>
      <c r="AE60" s="88"/>
      <c r="AF60" s="86"/>
    </row>
    <row r="61" spans="2:32" ht="15.75" thickBot="1">
      <c r="B61" s="110"/>
      <c r="C61" s="180"/>
      <c r="D61" s="179"/>
      <c r="E61" s="179"/>
      <c r="F61" s="179"/>
      <c r="G61" s="179"/>
      <c r="H61" s="176"/>
      <c r="I61" s="67"/>
      <c r="J61" s="29"/>
      <c r="K61" s="36"/>
      <c r="L61" s="204"/>
      <c r="M61" s="204"/>
      <c r="N61" s="204"/>
      <c r="O61" s="37"/>
      <c r="P61" s="25"/>
      <c r="Q61" s="31"/>
      <c r="R61" s="204"/>
      <c r="S61" s="36"/>
      <c r="T61" s="204"/>
      <c r="U61" s="204"/>
      <c r="V61" s="204"/>
      <c r="W61" s="24"/>
      <c r="X61" s="25"/>
      <c r="Y61" s="206"/>
      <c r="Z61" s="206"/>
      <c r="AA61" s="206"/>
      <c r="AB61" s="206"/>
      <c r="AC61" s="89"/>
      <c r="AD61" s="25"/>
      <c r="AE61" s="88"/>
      <c r="AF61" s="86"/>
    </row>
    <row r="62" spans="2:32" ht="15.75" thickBot="1">
      <c r="B62" s="110"/>
      <c r="C62" s="180"/>
      <c r="D62" s="179"/>
      <c r="E62" s="179"/>
      <c r="F62" s="179"/>
      <c r="G62" s="179"/>
      <c r="H62" s="176"/>
      <c r="I62" s="67"/>
      <c r="J62" s="29"/>
      <c r="K62" s="36"/>
      <c r="L62" s="204"/>
      <c r="M62" s="204"/>
      <c r="N62" s="204"/>
      <c r="O62" s="37"/>
      <c r="P62" s="25"/>
      <c r="Q62" s="31"/>
      <c r="R62" s="204"/>
      <c r="S62" s="36"/>
      <c r="T62" s="204"/>
      <c r="U62" s="204"/>
      <c r="V62" s="204"/>
      <c r="W62" s="24"/>
      <c r="X62" s="25"/>
      <c r="Y62" s="206"/>
      <c r="Z62" s="206"/>
      <c r="AA62" s="206"/>
      <c r="AB62" s="206"/>
      <c r="AC62" s="89"/>
      <c r="AD62" s="25"/>
      <c r="AE62" s="88"/>
      <c r="AF62" s="86"/>
    </row>
    <row r="63" spans="2:32" ht="15.75" thickBot="1">
      <c r="B63" s="110"/>
      <c r="C63" s="180"/>
      <c r="D63" s="179"/>
      <c r="E63" s="179"/>
      <c r="F63" s="179"/>
      <c r="G63" s="179"/>
      <c r="H63" s="176"/>
      <c r="I63" s="67"/>
      <c r="J63" s="86"/>
      <c r="K63" s="99"/>
      <c r="L63" s="88"/>
      <c r="M63" s="88"/>
      <c r="N63" s="88"/>
      <c r="O63" s="100"/>
      <c r="P63" s="90"/>
      <c r="Q63" s="87"/>
      <c r="R63" s="88"/>
      <c r="S63" s="99"/>
      <c r="T63" s="88"/>
      <c r="U63" s="88"/>
      <c r="V63" s="88"/>
      <c r="W63" s="89"/>
      <c r="X63" s="90"/>
      <c r="Y63" s="92"/>
      <c r="Z63" s="92"/>
      <c r="AA63" s="92"/>
      <c r="AB63" s="92"/>
      <c r="AC63" s="89"/>
      <c r="AD63" s="93"/>
      <c r="AE63" s="119"/>
      <c r="AF63" s="120"/>
    </row>
    <row r="64" spans="2:32" ht="15.75" thickBot="1">
      <c r="B64" s="110"/>
      <c r="C64" s="180"/>
      <c r="D64" s="179"/>
      <c r="E64" s="68"/>
      <c r="F64" s="68"/>
      <c r="G64" s="68"/>
      <c r="H64" s="176"/>
      <c r="I64" s="69"/>
      <c r="J64" s="86"/>
      <c r="K64" s="99"/>
      <c r="L64" s="88"/>
      <c r="M64" s="88"/>
      <c r="N64" s="88"/>
      <c r="O64" s="100"/>
      <c r="P64" s="90"/>
      <c r="Q64" s="87"/>
      <c r="R64" s="88"/>
      <c r="S64" s="99"/>
      <c r="T64" s="88"/>
      <c r="U64" s="88"/>
      <c r="V64" s="88"/>
      <c r="W64" s="89"/>
      <c r="X64" s="90"/>
      <c r="Y64" s="92"/>
      <c r="Z64" s="92"/>
      <c r="AA64" s="92"/>
      <c r="AB64" s="92"/>
      <c r="AC64" s="89"/>
      <c r="AD64" s="93"/>
      <c r="AE64" s="88"/>
      <c r="AF64" s="86"/>
    </row>
    <row r="65" spans="2:32" ht="15.75" thickBot="1">
      <c r="B65" s="113"/>
      <c r="C65" s="180"/>
      <c r="D65" s="179"/>
      <c r="E65" s="68"/>
      <c r="F65" s="68"/>
      <c r="G65" s="68"/>
      <c r="H65" s="176"/>
      <c r="I65" s="115"/>
      <c r="J65" s="121"/>
      <c r="K65" s="122"/>
      <c r="L65" s="123"/>
      <c r="M65" s="123"/>
      <c r="N65" s="123"/>
      <c r="O65" s="124"/>
      <c r="P65" s="91"/>
      <c r="Q65" s="125"/>
      <c r="R65" s="123"/>
      <c r="S65" s="122"/>
      <c r="T65" s="123"/>
      <c r="U65" s="123"/>
      <c r="V65" s="123"/>
      <c r="W65" s="126"/>
      <c r="X65" s="91"/>
      <c r="Y65" s="92"/>
      <c r="Z65" s="92"/>
      <c r="AA65" s="92"/>
      <c r="AB65" s="92"/>
      <c r="AC65" s="89"/>
      <c r="AD65" s="91"/>
      <c r="AE65" s="88"/>
      <c r="AF65" s="86"/>
    </row>
    <row r="66" spans="2:32" ht="15.75" thickBot="1">
      <c r="B66" s="111"/>
      <c r="C66" s="180"/>
      <c r="D66" s="179"/>
      <c r="E66" s="179"/>
      <c r="F66" s="179"/>
      <c r="G66" s="179"/>
      <c r="H66" s="176"/>
      <c r="I66" s="94"/>
      <c r="J66" s="86"/>
      <c r="K66" s="99"/>
      <c r="L66" s="88"/>
      <c r="M66" s="88"/>
      <c r="N66" s="88"/>
      <c r="O66" s="100"/>
      <c r="P66" s="90"/>
      <c r="Q66" s="87"/>
      <c r="R66" s="88"/>
      <c r="S66" s="99"/>
      <c r="T66" s="88"/>
      <c r="U66" s="88"/>
      <c r="V66" s="88"/>
      <c r="W66" s="89"/>
      <c r="X66" s="90"/>
      <c r="Y66" s="92"/>
      <c r="Z66" s="92"/>
      <c r="AA66" s="92"/>
      <c r="AB66" s="92"/>
      <c r="AC66" s="89"/>
      <c r="AD66" s="93"/>
      <c r="AE66" s="88"/>
      <c r="AF66" s="86"/>
    </row>
    <row r="67" spans="2:32" ht="15.75" thickBot="1">
      <c r="B67" s="111"/>
      <c r="C67" s="180"/>
      <c r="D67" s="179"/>
      <c r="E67" s="179"/>
      <c r="F67" s="179"/>
      <c r="G67" s="179"/>
      <c r="H67" s="176"/>
      <c r="I67" s="94"/>
      <c r="J67" s="120"/>
      <c r="K67" s="127"/>
      <c r="L67" s="119"/>
      <c r="M67" s="119"/>
      <c r="N67" s="119"/>
      <c r="O67" s="128"/>
      <c r="P67" s="91"/>
      <c r="Q67" s="129"/>
      <c r="R67" s="119"/>
      <c r="S67" s="127"/>
      <c r="T67" s="119"/>
      <c r="U67" s="119"/>
      <c r="V67" s="119"/>
      <c r="W67" s="130"/>
      <c r="X67" s="91"/>
      <c r="Y67" s="92"/>
      <c r="Z67" s="92"/>
      <c r="AA67" s="92"/>
      <c r="AB67" s="92"/>
      <c r="AC67" s="89"/>
      <c r="AD67" s="91"/>
      <c r="AE67" s="88"/>
      <c r="AF67" s="86"/>
    </row>
    <row r="68" spans="2:32" ht="15.75" thickBot="1">
      <c r="B68" s="110"/>
      <c r="C68" s="180"/>
      <c r="D68" s="179"/>
      <c r="E68" s="68"/>
      <c r="F68" s="68"/>
      <c r="G68" s="68"/>
      <c r="H68" s="176"/>
      <c r="I68" s="70"/>
      <c r="J68" s="86"/>
      <c r="K68" s="99"/>
      <c r="L68" s="88"/>
      <c r="M68" s="88"/>
      <c r="N68" s="88"/>
      <c r="O68" s="100"/>
      <c r="P68" s="90"/>
      <c r="Q68" s="87"/>
      <c r="R68" s="88"/>
      <c r="S68" s="99"/>
      <c r="T68" s="88"/>
      <c r="U68" s="88"/>
      <c r="V68" s="88"/>
      <c r="W68" s="89"/>
      <c r="X68" s="90"/>
      <c r="Y68" s="92"/>
      <c r="Z68" s="92"/>
      <c r="AA68" s="92"/>
      <c r="AB68" s="92"/>
      <c r="AC68" s="89"/>
      <c r="AD68" s="93"/>
      <c r="AE68" s="88"/>
      <c r="AF68" s="86"/>
    </row>
    <row r="69" spans="2:32" ht="15.75" thickBot="1">
      <c r="B69" s="78"/>
      <c r="C69" s="171"/>
      <c r="D69" s="175"/>
      <c r="E69" s="33"/>
      <c r="F69" s="33"/>
      <c r="G69" s="33"/>
      <c r="H69" s="53"/>
      <c r="I69" s="64"/>
      <c r="J69" s="86"/>
      <c r="K69" s="99"/>
      <c r="L69" s="88"/>
      <c r="M69" s="88"/>
      <c r="N69" s="88"/>
      <c r="O69" s="100"/>
      <c r="P69" s="90"/>
      <c r="Q69" s="87"/>
      <c r="R69" s="88"/>
      <c r="S69" s="99"/>
      <c r="T69" s="88"/>
      <c r="U69" s="88"/>
      <c r="V69" s="88"/>
      <c r="W69" s="89"/>
      <c r="X69" s="90"/>
      <c r="Y69" s="92"/>
      <c r="Z69" s="92"/>
      <c r="AA69" s="92"/>
      <c r="AB69" s="92"/>
      <c r="AC69" s="89"/>
      <c r="AD69" s="93"/>
      <c r="AE69" s="123"/>
      <c r="AF69" s="121"/>
    </row>
    <row r="70" spans="2:32" ht="15.75" thickBot="1">
      <c r="B70" s="45"/>
      <c r="C70" s="193"/>
      <c r="D70" s="177"/>
      <c r="E70" s="48"/>
      <c r="F70" s="48"/>
      <c r="G70" s="48"/>
      <c r="H70" s="112"/>
      <c r="I70" s="49"/>
      <c r="J70" s="29"/>
      <c r="K70" s="36"/>
      <c r="L70" s="204"/>
      <c r="M70" s="204"/>
      <c r="N70" s="204"/>
      <c r="O70" s="37"/>
      <c r="P70" s="25"/>
      <c r="Q70" s="31"/>
      <c r="R70" s="204"/>
      <c r="S70" s="36"/>
      <c r="T70" s="204"/>
      <c r="U70" s="204"/>
      <c r="V70" s="204"/>
      <c r="W70" s="24"/>
      <c r="X70" s="25"/>
      <c r="Y70" s="206"/>
      <c r="Z70" s="206"/>
      <c r="AA70" s="206"/>
      <c r="AB70" s="206"/>
      <c r="AC70" s="89"/>
      <c r="AD70" s="25"/>
      <c r="AE70" s="204"/>
      <c r="AF70" s="29"/>
    </row>
    <row r="71" spans="2:32" ht="15.75" thickBot="1">
      <c r="B71" s="26"/>
      <c r="C71" s="171"/>
      <c r="D71" s="175"/>
      <c r="E71" s="33"/>
      <c r="F71" s="33"/>
      <c r="G71" s="33"/>
      <c r="H71" s="38"/>
      <c r="I71" s="35"/>
      <c r="J71" s="29"/>
      <c r="K71" s="36"/>
      <c r="L71" s="204"/>
      <c r="M71" s="204"/>
      <c r="N71" s="204"/>
      <c r="O71" s="37"/>
      <c r="P71" s="29"/>
      <c r="Q71" s="31"/>
      <c r="R71" s="204"/>
      <c r="S71" s="36"/>
      <c r="T71" s="204"/>
      <c r="U71" s="204"/>
      <c r="V71" s="204"/>
      <c r="W71" s="24"/>
      <c r="X71" s="29"/>
      <c r="Y71" s="206">
        <f t="shared" ref="Y71:AB71" si="33">SUM(K71+S71)</f>
        <v>0</v>
      </c>
      <c r="Z71" s="206">
        <f t="shared" si="33"/>
        <v>0</v>
      </c>
      <c r="AA71" s="206">
        <f t="shared" si="33"/>
        <v>0</v>
      </c>
      <c r="AB71" s="206">
        <f t="shared" si="33"/>
        <v>0</v>
      </c>
      <c r="AC71" s="89">
        <f t="shared" ref="AC71" si="34">SUM(Y71:AB71)</f>
        <v>0</v>
      </c>
      <c r="AD71" s="25">
        <f t="shared" ref="AD71" si="35">SUM(Y71:AB71)-MIN(Y71:AB71)</f>
        <v>0</v>
      </c>
      <c r="AE71" s="204"/>
      <c r="AF71" s="29"/>
    </row>
    <row r="72" spans="2:32" ht="15">
      <c r="B72" s="26"/>
      <c r="C72" s="171"/>
      <c r="D72" s="175"/>
      <c r="E72" s="33"/>
      <c r="F72" s="33"/>
      <c r="G72" s="33"/>
      <c r="H72" s="38"/>
      <c r="I72" s="35"/>
      <c r="J72" s="29"/>
      <c r="K72" s="36"/>
      <c r="L72" s="204"/>
      <c r="M72" s="204"/>
      <c r="N72" s="204"/>
      <c r="O72" s="37"/>
      <c r="P72" s="29"/>
      <c r="Q72" s="31"/>
      <c r="R72" s="204"/>
      <c r="S72" s="36"/>
      <c r="T72" s="204"/>
      <c r="U72" s="204"/>
      <c r="V72" s="204"/>
      <c r="W72" s="24"/>
      <c r="X72" s="29"/>
      <c r="Y72" s="31"/>
      <c r="Z72" s="204"/>
      <c r="AA72" s="204"/>
      <c r="AB72" s="204"/>
      <c r="AC72" s="204"/>
      <c r="AD72" s="29"/>
      <c r="AE72" s="204"/>
      <c r="AF72" s="29"/>
    </row>
  </sheetData>
  <sortState ref="B7:AE33">
    <sortCondition descending="1" ref="AC7:AC33"/>
  </sortState>
  <mergeCells count="7">
    <mergeCell ref="Y4:AD4"/>
    <mergeCell ref="AE4:AF4"/>
    <mergeCell ref="B5:C5"/>
    <mergeCell ref="B4:C4"/>
    <mergeCell ref="D4:J4"/>
    <mergeCell ref="K4:R4"/>
    <mergeCell ref="S4:X4"/>
  </mergeCells>
  <pageMargins left="0" right="0" top="0.39410000000000006" bottom="0.39410000000000006" header="0" footer="0"/>
  <pageSetup scale="66" fitToWidth="0" fitToHeight="0" pageOrder="overThenDown" orientation="landscape" useFirstPageNumber="1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2017-18 Winners</vt:lpstr>
      <vt:lpstr>2017-18CKin_Totals</vt:lpstr>
      <vt:lpstr>Hi-Lo_No June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Yocum</dc:creator>
  <cp:lastModifiedBy>Larry Yocum</cp:lastModifiedBy>
  <dcterms:created xsi:type="dcterms:W3CDTF">2015-02-16T07:38:26Z</dcterms:created>
  <dcterms:modified xsi:type="dcterms:W3CDTF">2018-06-23T21:03:08Z</dcterms:modified>
</cp:coreProperties>
</file>