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https://d.docs.live.net/7652d4a7f9141bf7/Tae Kwon Do 2019/"/>
    </mc:Choice>
  </mc:AlternateContent>
  <xr:revisionPtr revIDLastSave="0" documentId="8_{48897646-053F-4630-A6AF-53539BE4FD17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Forms" sheetId="22" r:id="rId1"/>
    <sheet name="CheckIn_Feb2020" sheetId="21" r:id="rId2"/>
    <sheet name="Forms_Feb2020" sheetId="20" r:id="rId3"/>
    <sheet name="Overall_Feb2020" sheetId="1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1" i="19" l="1"/>
  <c r="I21" i="19" s="1"/>
  <c r="O21" i="19"/>
  <c r="P21" i="19"/>
  <c r="Q21" i="19"/>
  <c r="O22" i="19"/>
  <c r="Q22" i="19" s="1"/>
  <c r="P22" i="19"/>
  <c r="O23" i="19"/>
  <c r="P23" i="19"/>
  <c r="Q23" i="19"/>
  <c r="H22" i="21" l="1"/>
  <c r="I22" i="21" s="1"/>
  <c r="P50" i="22"/>
  <c r="O50" i="22"/>
  <c r="Q50" i="22" s="1"/>
  <c r="H50" i="22"/>
  <c r="I50" i="22" s="1"/>
  <c r="H49" i="22"/>
  <c r="P48" i="22"/>
  <c r="Q48" i="22" s="1"/>
  <c r="O48" i="22"/>
  <c r="H48" i="22"/>
  <c r="I48" i="22" s="1"/>
  <c r="P47" i="22"/>
  <c r="O47" i="22"/>
  <c r="Q47" i="22" s="1"/>
  <c r="H47" i="22"/>
  <c r="I47" i="22" s="1"/>
  <c r="P25" i="22"/>
  <c r="O25" i="22"/>
  <c r="Q25" i="22" s="1"/>
  <c r="H25" i="22"/>
  <c r="I25" i="22" s="1"/>
  <c r="P22" i="22"/>
  <c r="O22" i="22"/>
  <c r="Q22" i="22" s="1"/>
  <c r="H22" i="22"/>
  <c r="I22" i="22" s="1"/>
  <c r="P21" i="22"/>
  <c r="O21" i="22"/>
  <c r="Q21" i="22" s="1"/>
  <c r="H21" i="22"/>
  <c r="I21" i="22" s="1"/>
  <c r="Q20" i="22"/>
  <c r="P20" i="22"/>
  <c r="O20" i="22"/>
  <c r="H20" i="22"/>
  <c r="I20" i="22" s="1"/>
  <c r="P19" i="22"/>
  <c r="O19" i="22"/>
  <c r="Q19" i="22" s="1"/>
  <c r="I19" i="22"/>
  <c r="H19" i="22"/>
  <c r="P18" i="22"/>
  <c r="O18" i="22"/>
  <c r="Q18" i="22" s="1"/>
  <c r="I18" i="22"/>
  <c r="H18" i="22"/>
  <c r="P17" i="22"/>
  <c r="Q17" i="22" s="1"/>
  <c r="O17" i="22"/>
  <c r="H17" i="22"/>
  <c r="I17" i="22" s="1"/>
  <c r="P15" i="22"/>
  <c r="O15" i="22"/>
  <c r="Q15" i="22" s="1"/>
  <c r="H15" i="22"/>
  <c r="I15" i="22" s="1"/>
  <c r="P14" i="22"/>
  <c r="O14" i="22"/>
  <c r="Q14" i="22" s="1"/>
  <c r="H14" i="22"/>
  <c r="I14" i="22" s="1"/>
  <c r="P13" i="22"/>
  <c r="O13" i="22"/>
  <c r="Q13" i="22" s="1"/>
  <c r="H13" i="22"/>
  <c r="I13" i="22" s="1"/>
  <c r="P12" i="22"/>
  <c r="O12" i="22"/>
  <c r="Q12" i="22" s="1"/>
  <c r="H12" i="22"/>
  <c r="I12" i="22" s="1"/>
  <c r="Q11" i="22"/>
  <c r="P11" i="22"/>
  <c r="O11" i="22"/>
  <c r="H11" i="22"/>
  <c r="I11" i="22" s="1"/>
  <c r="P9" i="22"/>
  <c r="O9" i="22"/>
  <c r="Q9" i="22" s="1"/>
  <c r="I9" i="22"/>
  <c r="H9" i="22"/>
  <c r="P8" i="22"/>
  <c r="O8" i="22"/>
  <c r="Q8" i="22" s="1"/>
  <c r="I8" i="22"/>
  <c r="H8" i="22"/>
  <c r="O19" i="21"/>
  <c r="Q19" i="21" s="1"/>
  <c r="P19" i="21"/>
  <c r="O20" i="21"/>
  <c r="P20" i="21"/>
  <c r="Q20" i="21" s="1"/>
  <c r="O21" i="21"/>
  <c r="P21" i="21"/>
  <c r="H21" i="21"/>
  <c r="I21" i="21" s="1"/>
  <c r="H20" i="21"/>
  <c r="I20" i="21" s="1"/>
  <c r="H19" i="21"/>
  <c r="I19" i="21" s="1"/>
  <c r="H18" i="21"/>
  <c r="I18" i="21" s="1"/>
  <c r="H17" i="21"/>
  <c r="I17" i="21" s="1"/>
  <c r="H16" i="21"/>
  <c r="I16" i="21" s="1"/>
  <c r="H15" i="21"/>
  <c r="I15" i="21" s="1"/>
  <c r="H14" i="21"/>
  <c r="I14" i="21" s="1"/>
  <c r="H13" i="21"/>
  <c r="I13" i="21" s="1"/>
  <c r="H12" i="21"/>
  <c r="I12" i="21" s="1"/>
  <c r="H11" i="21"/>
  <c r="I11" i="21" s="1"/>
  <c r="H10" i="21"/>
  <c r="I10" i="21" s="1"/>
  <c r="H9" i="21"/>
  <c r="I9" i="21" s="1"/>
  <c r="H8" i="21"/>
  <c r="I8" i="21" s="1"/>
  <c r="O17" i="19"/>
  <c r="P17" i="19"/>
  <c r="O18" i="19"/>
  <c r="P18" i="19"/>
  <c r="O19" i="19"/>
  <c r="P19" i="19"/>
  <c r="H19" i="19"/>
  <c r="I19" i="19" s="1"/>
  <c r="H18" i="19"/>
  <c r="I18" i="19" s="1"/>
  <c r="H17" i="19"/>
  <c r="I17" i="19" s="1"/>
  <c r="H49" i="19"/>
  <c r="I49" i="19" s="1"/>
  <c r="H11" i="19"/>
  <c r="I11" i="19" s="1"/>
  <c r="H9" i="19"/>
  <c r="I9" i="19" s="1"/>
  <c r="H16" i="19"/>
  <c r="I16" i="19" s="1"/>
  <c r="H10" i="19"/>
  <c r="I10" i="19" s="1"/>
  <c r="H14" i="19"/>
  <c r="I14" i="19" s="1"/>
  <c r="H13" i="19"/>
  <c r="I13" i="19" s="1"/>
  <c r="H15" i="19"/>
  <c r="I15" i="19" s="1"/>
  <c r="H8" i="19"/>
  <c r="I8" i="19" s="1"/>
  <c r="H20" i="19"/>
  <c r="I20" i="19" s="1"/>
  <c r="H12" i="19"/>
  <c r="I12" i="19" s="1"/>
  <c r="O21" i="20"/>
  <c r="Q21" i="20" s="1"/>
  <c r="P21" i="20"/>
  <c r="H21" i="20"/>
  <c r="I21" i="20" s="1"/>
  <c r="H20" i="20"/>
  <c r="I20" i="20" s="1"/>
  <c r="O20" i="20"/>
  <c r="P20" i="20"/>
  <c r="O19" i="20"/>
  <c r="P19" i="20"/>
  <c r="Q19" i="20" s="1"/>
  <c r="H19" i="20"/>
  <c r="I19" i="20" s="1"/>
  <c r="O18" i="21"/>
  <c r="Q18" i="21" s="1"/>
  <c r="P18" i="21"/>
  <c r="O12" i="20"/>
  <c r="P12" i="20"/>
  <c r="Q12" i="20" s="1"/>
  <c r="H12" i="20"/>
  <c r="I12" i="20" s="1"/>
  <c r="P47" i="21"/>
  <c r="O47" i="21"/>
  <c r="I47" i="21"/>
  <c r="H47" i="21"/>
  <c r="H46" i="21"/>
  <c r="P45" i="21"/>
  <c r="O45" i="21"/>
  <c r="H45" i="21"/>
  <c r="I45" i="21" s="1"/>
  <c r="P44" i="21"/>
  <c r="O44" i="21"/>
  <c r="H44" i="21"/>
  <c r="I44" i="21" s="1"/>
  <c r="P17" i="21"/>
  <c r="O17" i="21"/>
  <c r="P16" i="21"/>
  <c r="O16" i="21"/>
  <c r="P15" i="21"/>
  <c r="O15" i="21"/>
  <c r="Q15" i="21" s="1"/>
  <c r="P14" i="21"/>
  <c r="Q14" i="21" s="1"/>
  <c r="O14" i="21"/>
  <c r="P13" i="21"/>
  <c r="O13" i="21"/>
  <c r="P12" i="21"/>
  <c r="O12" i="21"/>
  <c r="P11" i="21"/>
  <c r="O11" i="21"/>
  <c r="P10" i="21"/>
  <c r="O10" i="21"/>
  <c r="P9" i="21"/>
  <c r="O9" i="21"/>
  <c r="P8" i="21"/>
  <c r="O8" i="21"/>
  <c r="Q8" i="21" s="1"/>
  <c r="P47" i="20"/>
  <c r="O47" i="20"/>
  <c r="Q47" i="20" s="1"/>
  <c r="H47" i="20"/>
  <c r="I47" i="20" s="1"/>
  <c r="H46" i="20"/>
  <c r="Q45" i="20"/>
  <c r="P45" i="20"/>
  <c r="O45" i="20"/>
  <c r="H45" i="20"/>
  <c r="I45" i="20" s="1"/>
  <c r="P44" i="20"/>
  <c r="O44" i="20"/>
  <c r="H44" i="20"/>
  <c r="I44" i="20" s="1"/>
  <c r="P18" i="20"/>
  <c r="O18" i="20"/>
  <c r="H18" i="20"/>
  <c r="I18" i="20" s="1"/>
  <c r="P17" i="20"/>
  <c r="O17" i="20"/>
  <c r="H17" i="20"/>
  <c r="I17" i="20" s="1"/>
  <c r="P16" i="20"/>
  <c r="O16" i="20"/>
  <c r="H16" i="20"/>
  <c r="I16" i="20" s="1"/>
  <c r="P15" i="20"/>
  <c r="O15" i="20"/>
  <c r="Q15" i="20" s="1"/>
  <c r="H15" i="20"/>
  <c r="I15" i="20" s="1"/>
  <c r="P14" i="20"/>
  <c r="O14" i="20"/>
  <c r="H14" i="20"/>
  <c r="I14" i="20" s="1"/>
  <c r="P13" i="20"/>
  <c r="O13" i="20"/>
  <c r="H13" i="20"/>
  <c r="I13" i="20" s="1"/>
  <c r="P11" i="20"/>
  <c r="O11" i="20"/>
  <c r="H11" i="20"/>
  <c r="I11" i="20" s="1"/>
  <c r="P10" i="20"/>
  <c r="O10" i="20"/>
  <c r="H10" i="20"/>
  <c r="I10" i="20" s="1"/>
  <c r="P9" i="20"/>
  <c r="O9" i="20"/>
  <c r="Q9" i="20" s="1"/>
  <c r="H9" i="20"/>
  <c r="I9" i="20" s="1"/>
  <c r="P8" i="20"/>
  <c r="O8" i="20"/>
  <c r="H8" i="20"/>
  <c r="I8" i="20" s="1"/>
  <c r="O16" i="19"/>
  <c r="P16" i="19"/>
  <c r="O9" i="19"/>
  <c r="P9" i="19"/>
  <c r="O11" i="19"/>
  <c r="P11" i="19"/>
  <c r="Q19" i="19" l="1"/>
  <c r="Q13" i="21"/>
  <c r="Q16" i="21"/>
  <c r="Q17" i="19"/>
  <c r="Q21" i="21"/>
  <c r="Q45" i="21"/>
  <c r="Q17" i="21"/>
  <c r="Q12" i="21"/>
  <c r="Q10" i="21"/>
  <c r="Q44" i="21"/>
  <c r="Q47" i="21"/>
  <c r="Q44" i="20"/>
  <c r="Q20" i="20"/>
  <c r="Q13" i="20"/>
  <c r="Q18" i="20"/>
  <c r="Q18" i="19"/>
  <c r="Q16" i="19"/>
  <c r="Q14" i="20"/>
  <c r="Q17" i="20"/>
  <c r="Q11" i="19"/>
  <c r="Q9" i="19"/>
  <c r="Q11" i="20"/>
  <c r="Q16" i="20"/>
  <c r="Q8" i="20"/>
  <c r="Q11" i="21"/>
  <c r="Q9" i="21"/>
  <c r="Q10" i="20"/>
  <c r="P8" i="19"/>
  <c r="O8" i="19"/>
  <c r="Q8" i="19" l="1"/>
  <c r="P48" i="19"/>
  <c r="O48" i="19"/>
  <c r="H48" i="19"/>
  <c r="I48" i="19" s="1"/>
  <c r="H47" i="19"/>
  <c r="P46" i="19"/>
  <c r="O46" i="19"/>
  <c r="H46" i="19"/>
  <c r="I46" i="19" s="1"/>
  <c r="P45" i="19"/>
  <c r="O45" i="19"/>
  <c r="H45" i="19"/>
  <c r="I45" i="19" s="1"/>
  <c r="P15" i="19"/>
  <c r="O15" i="19"/>
  <c r="P10" i="19"/>
  <c r="O10" i="19"/>
  <c r="P13" i="19"/>
  <c r="O13" i="19"/>
  <c r="P12" i="19"/>
  <c r="O12" i="19"/>
  <c r="P20" i="19"/>
  <c r="O20" i="19"/>
  <c r="P14" i="19"/>
  <c r="O14" i="19"/>
  <c r="Q48" i="19" l="1"/>
  <c r="Q12" i="19"/>
  <c r="Q13" i="19"/>
  <c r="Q46" i="19"/>
  <c r="Q10" i="19"/>
  <c r="Q45" i="19"/>
  <c r="Q20" i="19"/>
  <c r="Q14" i="19"/>
  <c r="Q15" i="19"/>
</calcChain>
</file>

<file path=xl/sharedStrings.xml><?xml version="1.0" encoding="utf-8"?>
<sst xmlns="http://schemas.openxmlformats.org/spreadsheetml/2006/main" count="1015" uniqueCount="124">
  <si>
    <t>Tournament Date:</t>
  </si>
  <si>
    <t>Location:</t>
  </si>
  <si>
    <t>Sorted by:</t>
  </si>
  <si>
    <t>Class (D)</t>
  </si>
  <si>
    <t>Alph.(C&amp;B)</t>
  </si>
  <si>
    <t>Check In</t>
  </si>
  <si>
    <t>Forms</t>
  </si>
  <si>
    <t>Totals</t>
  </si>
  <si>
    <t>Places</t>
  </si>
  <si>
    <t>Competitor</t>
  </si>
  <si>
    <t>Class</t>
  </si>
  <si>
    <t>Gender</t>
  </si>
  <si>
    <t>Rank</t>
  </si>
  <si>
    <t>Age</t>
  </si>
  <si>
    <t>Division</t>
  </si>
  <si>
    <t>Points</t>
  </si>
  <si>
    <t>Judge 1</t>
  </si>
  <si>
    <t>Judge 2</t>
  </si>
  <si>
    <t>Judge 3</t>
  </si>
  <si>
    <t>Point Sparring</t>
  </si>
  <si>
    <t>Overall Score</t>
  </si>
  <si>
    <t>Scores Checked</t>
  </si>
  <si>
    <t>First Name</t>
  </si>
  <si>
    <t>Last Name</t>
  </si>
  <si>
    <t>Grant</t>
  </si>
  <si>
    <t>F</t>
  </si>
  <si>
    <t>8th</t>
  </si>
  <si>
    <t>M</t>
  </si>
  <si>
    <t>Plymouth</t>
  </si>
  <si>
    <t>Ryan</t>
  </si>
  <si>
    <t>Nelson</t>
  </si>
  <si>
    <t>Van Buren</t>
  </si>
  <si>
    <t>7th</t>
  </si>
  <si>
    <t>Lotharp</t>
  </si>
  <si>
    <t>6th</t>
  </si>
  <si>
    <t>Lexi</t>
  </si>
  <si>
    <t>Plaster</t>
  </si>
  <si>
    <t>Mini</t>
  </si>
  <si>
    <t>8 under</t>
  </si>
  <si>
    <t>Pee Wee</t>
  </si>
  <si>
    <t>9 to 11</t>
  </si>
  <si>
    <t>Junior</t>
  </si>
  <si>
    <t>12 to 14</t>
  </si>
  <si>
    <t>Women</t>
  </si>
  <si>
    <t>15-34</t>
  </si>
  <si>
    <t>Men</t>
  </si>
  <si>
    <t>Senior</t>
  </si>
  <si>
    <t>35+</t>
  </si>
  <si>
    <t>Zeinab</t>
  </si>
  <si>
    <t>Hallal</t>
  </si>
  <si>
    <t>5th</t>
  </si>
  <si>
    <t>Fighting</t>
  </si>
  <si>
    <t xml:space="preserve">Aaron </t>
  </si>
  <si>
    <t>Brown</t>
  </si>
  <si>
    <t>Kaylee</t>
  </si>
  <si>
    <t>Bush</t>
  </si>
  <si>
    <t>Madalyn</t>
  </si>
  <si>
    <t>4th</t>
  </si>
  <si>
    <t>9th</t>
  </si>
  <si>
    <t>2nd</t>
  </si>
  <si>
    <t>Christopher</t>
  </si>
  <si>
    <t>Jason</t>
  </si>
  <si>
    <t>Weatherspoon</t>
  </si>
  <si>
    <t>Birthdate</t>
  </si>
  <si>
    <t>Division #</t>
  </si>
  <si>
    <t>Division Name</t>
  </si>
  <si>
    <t>Debra</t>
  </si>
  <si>
    <t>Hollins</t>
  </si>
  <si>
    <t>Williams</t>
  </si>
  <si>
    <t>Cameron</t>
  </si>
  <si>
    <t>McHugh</t>
  </si>
  <si>
    <t>Kaleb</t>
  </si>
  <si>
    <t>10th</t>
  </si>
  <si>
    <t>Viviana</t>
  </si>
  <si>
    <t>Buzzelli</t>
  </si>
  <si>
    <t>Tina</t>
  </si>
  <si>
    <t>Shumaker</t>
  </si>
  <si>
    <t xml:space="preserve">Kira </t>
  </si>
  <si>
    <t>Jayden</t>
  </si>
  <si>
    <t>Kuziak</t>
  </si>
  <si>
    <t>Rihanna</t>
  </si>
  <si>
    <t>Lau</t>
  </si>
  <si>
    <t xml:space="preserve">Trenton </t>
  </si>
  <si>
    <t>Dushane</t>
  </si>
  <si>
    <t>Josh</t>
  </si>
  <si>
    <t>Curp</t>
  </si>
  <si>
    <t>OverAll</t>
  </si>
  <si>
    <t>Jaylen</t>
  </si>
  <si>
    <t>Jackson</t>
  </si>
  <si>
    <t>Mikayla</t>
  </si>
  <si>
    <t>Riley</t>
  </si>
  <si>
    <t>Ringwelski</t>
  </si>
  <si>
    <t>Capers</t>
  </si>
  <si>
    <t>Leia</t>
  </si>
  <si>
    <t>Cidnee</t>
  </si>
  <si>
    <t>Isaac</t>
  </si>
  <si>
    <t>Cowley</t>
  </si>
  <si>
    <t>1st</t>
  </si>
  <si>
    <t>Michael</t>
  </si>
  <si>
    <t>Mura</t>
  </si>
  <si>
    <t>June 2019:</t>
  </si>
  <si>
    <t>Lillith</t>
  </si>
  <si>
    <t>Campbell</t>
  </si>
  <si>
    <t xml:space="preserve">10th </t>
  </si>
  <si>
    <t>Victor</t>
  </si>
  <si>
    <t>Wiazowski</t>
  </si>
  <si>
    <t xml:space="preserve">Grant </t>
  </si>
  <si>
    <t xml:space="preserve">Dawn </t>
  </si>
  <si>
    <t>Aliyah</t>
  </si>
  <si>
    <t>Smith</t>
  </si>
  <si>
    <t>Gabriel</t>
  </si>
  <si>
    <t>Chombury</t>
  </si>
  <si>
    <t>Murphy</t>
  </si>
  <si>
    <t>Tannis</t>
  </si>
  <si>
    <t>Daniel</t>
  </si>
  <si>
    <t>Griffin</t>
  </si>
  <si>
    <t>Jansen</t>
  </si>
  <si>
    <t>Sweeney</t>
  </si>
  <si>
    <t>3rd</t>
  </si>
  <si>
    <t>Mini Peewee</t>
  </si>
  <si>
    <t>Peewee</t>
  </si>
  <si>
    <t>1st/Men's</t>
  </si>
  <si>
    <t>Wh Belt Ch</t>
  </si>
  <si>
    <t>Men's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</si>
</sst>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&quot; &quot;d&quot;, &quot;yyyy;@"/>
    <numFmt numFmtId="165" formatCode="0.0"/>
    <numFmt numFmtId="166" formatCode="yyyy\-mm\-dd;@"/>
  </numFmts>
  <fonts count="4">
    <font>
      <sz val="11"/>
      <color rgb="FF000000"/>
      <name val="Arial"/>
      <family val="2"/>
    </font>
    <font>
      <sz val="12"/>
      <color rgb="FF000000"/>
      <name val="Arial1"/>
    </font>
    <font>
      <b/>
      <sz val="12"/>
      <color rgb="FF000000"/>
      <name val="Arial1"/>
    </font>
    <font>
      <b/>
      <i/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DDEBF7"/>
        <bgColor rgb="FFDDEBF7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DDEBF7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thick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165" fontId="1" fillId="0" borderId="3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right"/>
    </xf>
    <xf numFmtId="165" fontId="1" fillId="0" borderId="19" xfId="0" applyNumberFormat="1" applyFont="1" applyFill="1" applyBorder="1" applyAlignment="1">
      <alignment horizontal="center"/>
    </xf>
    <xf numFmtId="165" fontId="1" fillId="0" borderId="4" xfId="0" applyNumberFormat="1" applyFont="1" applyFill="1" applyBorder="1" applyAlignment="1">
      <alignment horizontal="center"/>
    </xf>
    <xf numFmtId="2" fontId="1" fillId="0" borderId="21" xfId="0" applyNumberFormat="1" applyFont="1" applyFill="1" applyBorder="1" applyAlignment="1">
      <alignment horizontal="center"/>
    </xf>
    <xf numFmtId="0" fontId="1" fillId="0" borderId="9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right"/>
    </xf>
    <xf numFmtId="0" fontId="1" fillId="0" borderId="23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24" xfId="0" applyFont="1" applyFill="1" applyBorder="1" applyAlignment="1">
      <alignment horizontal="right"/>
    </xf>
    <xf numFmtId="0" fontId="0" fillId="0" borderId="0" xfId="0" applyBorder="1"/>
    <xf numFmtId="14" fontId="1" fillId="0" borderId="12" xfId="0" applyNumberFormat="1" applyFont="1" applyFill="1" applyBorder="1" applyAlignment="1">
      <alignment horizontal="center"/>
    </xf>
    <xf numFmtId="166" fontId="1" fillId="6" borderId="0" xfId="0" applyNumberFormat="1" applyFont="1" applyFill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/>
    </xf>
    <xf numFmtId="0" fontId="1" fillId="0" borderId="31" xfId="0" applyFont="1" applyFill="1" applyBorder="1" applyAlignment="1">
      <alignment horizontal="center"/>
    </xf>
    <xf numFmtId="0" fontId="0" fillId="0" borderId="26" xfId="0" applyBorder="1"/>
    <xf numFmtId="1" fontId="1" fillId="0" borderId="3" xfId="0" applyNumberFormat="1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0" fontId="1" fillId="5" borderId="13" xfId="0" applyFont="1" applyFill="1" applyBorder="1" applyAlignment="1">
      <alignment horizontal="right"/>
    </xf>
    <xf numFmtId="0" fontId="1" fillId="0" borderId="12" xfId="0" applyFont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1" fontId="1" fillId="4" borderId="3" xfId="0" applyNumberFormat="1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2" fontId="2" fillId="2" borderId="42" xfId="0" applyNumberFormat="1" applyFont="1" applyFill="1" applyBorder="1" applyAlignment="1">
      <alignment horizontal="center" vertical="center" wrapText="1"/>
    </xf>
    <xf numFmtId="2" fontId="1" fillId="0" borderId="43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left"/>
    </xf>
    <xf numFmtId="0" fontId="1" fillId="0" borderId="2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4" fontId="1" fillId="0" borderId="12" xfId="0" applyNumberFormat="1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3" borderId="0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1" fillId="0" borderId="44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E6C2B-4B06-4F6D-855F-8FE877154D14}">
  <dimension ref="A2:S64"/>
  <sheetViews>
    <sheetView topLeftCell="A2" zoomScale="120" zoomScaleNormal="120" workbookViewId="0">
      <pane xSplit="4" ySplit="6" topLeftCell="E8" activePane="bottomRight" state="frozen"/>
      <selection activeCell="A2" sqref="A2"/>
      <selection pane="topRight" activeCell="E2" sqref="E2"/>
      <selection pane="bottomLeft" activeCell="A8" sqref="A8"/>
      <selection pane="bottomRight" activeCell="A6" sqref="A6"/>
    </sheetView>
  </sheetViews>
  <sheetFormatPr defaultRowHeight="14.25"/>
  <cols>
    <col min="1" max="1" width="15" customWidth="1"/>
    <col min="2" max="2" width="18.625" bestFit="1" customWidth="1"/>
    <col min="3" max="3" width="14.125" bestFit="1" customWidth="1"/>
    <col min="4" max="4" width="12.375" customWidth="1"/>
    <col min="5" max="5" width="10.75" bestFit="1" customWidth="1"/>
    <col min="6" max="6" width="9" bestFit="1" customWidth="1"/>
    <col min="7" max="7" width="11.125" bestFit="1" customWidth="1"/>
    <col min="8" max="8" width="15.125" customWidth="1"/>
    <col min="15" max="15" width="9" customWidth="1"/>
    <col min="16" max="16" width="9.625" customWidth="1"/>
    <col min="18" max="18" width="10" customWidth="1"/>
    <col min="19" max="19" width="10.125" customWidth="1"/>
  </cols>
  <sheetData>
    <row r="2" spans="1:19" ht="15.75">
      <c r="B2" s="2" t="s">
        <v>0</v>
      </c>
      <c r="C2" s="38">
        <v>43879</v>
      </c>
      <c r="E2" s="4"/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5"/>
      <c r="R2" s="1"/>
    </row>
    <row r="3" spans="1:19" ht="15.75">
      <c r="B3" s="2" t="s">
        <v>1</v>
      </c>
      <c r="C3" s="3" t="s">
        <v>31</v>
      </c>
      <c r="E3" s="6"/>
      <c r="F3" s="6"/>
      <c r="G3" s="6"/>
      <c r="H3" s="6"/>
      <c r="I3" s="6"/>
      <c r="J3" s="1"/>
      <c r="K3" s="1"/>
      <c r="L3" s="1"/>
      <c r="M3" s="1"/>
      <c r="N3" s="1"/>
      <c r="O3" s="1"/>
      <c r="P3" s="1"/>
      <c r="Q3" s="5"/>
      <c r="R3" s="1"/>
    </row>
    <row r="4" spans="1:19" ht="16.5" thickBot="1">
      <c r="B4" s="2" t="s">
        <v>2</v>
      </c>
      <c r="C4" s="7" t="s">
        <v>3</v>
      </c>
      <c r="D4" s="7" t="s">
        <v>4</v>
      </c>
      <c r="E4" s="6"/>
      <c r="F4" s="6"/>
      <c r="G4" s="6"/>
      <c r="H4" s="6" t="s">
        <v>86</v>
      </c>
      <c r="I4" s="6"/>
      <c r="J4" s="1"/>
      <c r="K4" s="1"/>
      <c r="L4" s="1"/>
      <c r="M4" s="1"/>
      <c r="N4" s="1"/>
      <c r="O4" s="1"/>
      <c r="P4" s="1"/>
      <c r="Q4" s="5"/>
      <c r="R4" s="1"/>
    </row>
    <row r="5" spans="1:19" ht="16.5" thickBot="1">
      <c r="B5" s="79"/>
      <c r="C5" s="79"/>
      <c r="D5" s="85" t="s">
        <v>5</v>
      </c>
      <c r="E5" s="86"/>
      <c r="F5" s="86"/>
      <c r="G5" s="86"/>
      <c r="H5" s="86"/>
      <c r="I5" s="87"/>
      <c r="J5" s="88" t="s">
        <v>6</v>
      </c>
      <c r="K5" s="88"/>
      <c r="L5" s="88"/>
      <c r="M5" s="88" t="s">
        <v>51</v>
      </c>
      <c r="N5" s="88"/>
      <c r="O5" s="88" t="s">
        <v>7</v>
      </c>
      <c r="P5" s="88"/>
      <c r="Q5" s="88"/>
      <c r="R5" s="1"/>
    </row>
    <row r="6" spans="1:19" ht="48.75" customHeight="1" thickTop="1" thickBot="1">
      <c r="A6" s="19" t="s">
        <v>8</v>
      </c>
      <c r="B6" s="89" t="s">
        <v>9</v>
      </c>
      <c r="C6" s="89"/>
      <c r="D6" s="23" t="s">
        <v>10</v>
      </c>
      <c r="E6" s="23" t="s">
        <v>11</v>
      </c>
      <c r="F6" s="23" t="s">
        <v>12</v>
      </c>
      <c r="G6" s="24" t="s">
        <v>63</v>
      </c>
      <c r="H6" s="23" t="s">
        <v>13</v>
      </c>
      <c r="I6" s="24" t="s">
        <v>14</v>
      </c>
      <c r="J6" s="80" t="s">
        <v>16</v>
      </c>
      <c r="K6" s="23" t="s">
        <v>17</v>
      </c>
      <c r="L6" s="22" t="s">
        <v>18</v>
      </c>
      <c r="M6" s="24" t="s">
        <v>15</v>
      </c>
      <c r="N6" s="24" t="s">
        <v>15</v>
      </c>
      <c r="O6" s="54" t="s">
        <v>6</v>
      </c>
      <c r="P6" s="80" t="s">
        <v>19</v>
      </c>
      <c r="Q6" s="55" t="s">
        <v>20</v>
      </c>
      <c r="R6" s="20" t="s">
        <v>8</v>
      </c>
      <c r="S6" s="18" t="s">
        <v>21</v>
      </c>
    </row>
    <row r="7" spans="1:19" ht="17.25" thickTop="1" thickBot="1">
      <c r="B7" s="56" t="s">
        <v>22</v>
      </c>
      <c r="C7" s="57" t="s">
        <v>23</v>
      </c>
      <c r="D7" s="58"/>
      <c r="E7" s="59"/>
      <c r="F7" s="59"/>
      <c r="G7" s="60"/>
      <c r="H7" s="59"/>
      <c r="I7" s="60"/>
      <c r="J7" s="61"/>
      <c r="K7" s="62"/>
      <c r="L7" s="63"/>
      <c r="M7" s="61"/>
      <c r="N7" s="64"/>
      <c r="O7" s="61"/>
      <c r="P7" s="61"/>
      <c r="Q7" s="65"/>
      <c r="R7" s="1"/>
    </row>
    <row r="8" spans="1:19" ht="15.75" thickBot="1">
      <c r="A8" s="12" t="s">
        <v>119</v>
      </c>
      <c r="B8" s="50" t="s">
        <v>104</v>
      </c>
      <c r="C8" s="71" t="s">
        <v>105</v>
      </c>
      <c r="D8" s="13" t="s">
        <v>106</v>
      </c>
      <c r="E8" s="34" t="s">
        <v>27</v>
      </c>
      <c r="F8" s="9" t="s">
        <v>103</v>
      </c>
      <c r="G8" s="37">
        <v>40842</v>
      </c>
      <c r="H8" s="14">
        <f>INT(($C$2-G8)/365)</f>
        <v>8</v>
      </c>
      <c r="I8" s="11">
        <f>INT((IF(H8&lt;=8,"1",IF(H8&lt;=11,"2",IF(H8&lt;=14,"3",IF(AND(H8&lt;=34,E8="F"),"4",IF(AND(H8&lt;=34,E8="M"),"5",IF(H8&gt;=35,"6"))))))))</f>
        <v>1</v>
      </c>
      <c r="J8" s="10">
        <v>8</v>
      </c>
      <c r="K8" s="26">
        <v>8</v>
      </c>
      <c r="L8" s="27">
        <v>8.6999999999999993</v>
      </c>
      <c r="M8" s="48"/>
      <c r="N8" s="48"/>
      <c r="O8" s="28">
        <f>J8+K8+L8</f>
        <v>24.7</v>
      </c>
      <c r="P8" s="49">
        <f>M8+N8</f>
        <v>0</v>
      </c>
      <c r="Q8" s="66">
        <f>O8+P8</f>
        <v>24.7</v>
      </c>
    </row>
    <row r="9" spans="1:19" ht="15.75" thickBot="1">
      <c r="A9" s="12"/>
      <c r="B9" s="35" t="s">
        <v>114</v>
      </c>
      <c r="C9" s="73" t="s">
        <v>115</v>
      </c>
      <c r="D9" s="74" t="s">
        <v>31</v>
      </c>
      <c r="E9" s="34" t="s">
        <v>27</v>
      </c>
      <c r="F9" s="75" t="s">
        <v>103</v>
      </c>
      <c r="G9" s="76">
        <v>40829</v>
      </c>
      <c r="H9" s="14">
        <f>INT(($C$2-G9)/365)</f>
        <v>8</v>
      </c>
      <c r="I9" s="11">
        <f>INT((IF(H9&lt;=8,"1",IF(H9&lt;=11,"2",IF(H9&lt;=14,"3",IF(AND(H9&lt;=34,E9="F"),"4",IF(AND(H9&lt;=34,E9="M"),"5",IF(H9&gt;=35,"6"))))))))</f>
        <v>1</v>
      </c>
      <c r="J9" s="10"/>
      <c r="K9" s="26"/>
      <c r="L9" s="27"/>
      <c r="M9" s="48"/>
      <c r="N9" s="48"/>
      <c r="O9" s="28">
        <f>J9+K9+L9</f>
        <v>0</v>
      </c>
      <c r="P9" s="49">
        <f>M9+N9</f>
        <v>0</v>
      </c>
      <c r="Q9" s="66">
        <f>O9+P9</f>
        <v>0</v>
      </c>
    </row>
    <row r="10" spans="1:19" ht="15.75" thickBot="1">
      <c r="A10" s="12"/>
      <c r="B10" s="35"/>
      <c r="C10" s="73"/>
      <c r="D10" s="74"/>
      <c r="E10" s="72"/>
      <c r="F10" s="75"/>
      <c r="G10" s="76"/>
      <c r="H10" s="14"/>
      <c r="I10" s="11"/>
      <c r="J10" s="10"/>
      <c r="K10" s="26"/>
      <c r="L10" s="27"/>
      <c r="M10" s="48"/>
      <c r="N10" s="48"/>
      <c r="O10" s="28"/>
      <c r="P10" s="49"/>
      <c r="Q10" s="66"/>
    </row>
    <row r="11" spans="1:19" ht="15.75" thickBot="1">
      <c r="A11" s="12"/>
      <c r="B11" s="35" t="s">
        <v>93</v>
      </c>
      <c r="C11" s="73" t="s">
        <v>92</v>
      </c>
      <c r="D11" s="74" t="s">
        <v>31</v>
      </c>
      <c r="E11" s="72" t="s">
        <v>25</v>
      </c>
      <c r="F11" s="75" t="s">
        <v>34</v>
      </c>
      <c r="G11" s="76">
        <v>39765</v>
      </c>
      <c r="H11" s="14">
        <f>INT(($C$2-G11)/365)</f>
        <v>11</v>
      </c>
      <c r="I11" s="11">
        <f>INT((IF(H11&lt;=8,"1",IF(H11&lt;=11,"2",IF(H11&lt;=14,"3",IF(AND(H11&lt;=34,E11="F"),"4",IF(AND(H11&lt;=34,E11="M"),"5",IF(H11&gt;=35,"6"))))))))</f>
        <v>2</v>
      </c>
      <c r="J11" s="10">
        <v>8.3000000000000007</v>
      </c>
      <c r="K11" s="26">
        <v>8.5</v>
      </c>
      <c r="L11" s="27">
        <v>8.6</v>
      </c>
      <c r="M11" s="48">
        <v>10</v>
      </c>
      <c r="N11" s="48">
        <v>10</v>
      </c>
      <c r="O11" s="28">
        <f>J11+K11+L11</f>
        <v>25.4</v>
      </c>
      <c r="P11" s="49">
        <f>M11+N11</f>
        <v>20</v>
      </c>
      <c r="Q11" s="66">
        <f>O11+P11</f>
        <v>45.4</v>
      </c>
    </row>
    <row r="12" spans="1:19" ht="15.75" thickBot="1">
      <c r="A12" s="12" t="s">
        <v>120</v>
      </c>
      <c r="B12" s="70" t="s">
        <v>108</v>
      </c>
      <c r="C12" s="71" t="s">
        <v>109</v>
      </c>
      <c r="D12" s="74" t="s">
        <v>31</v>
      </c>
      <c r="E12" s="72" t="s">
        <v>25</v>
      </c>
      <c r="F12" s="75" t="s">
        <v>26</v>
      </c>
      <c r="G12" s="76">
        <v>40281</v>
      </c>
      <c r="H12" s="14">
        <f>INT(($C$2-G12)/365)</f>
        <v>9</v>
      </c>
      <c r="I12" s="11">
        <f>INT((IF(H12&lt;=8,"1",IF(H12&lt;=11,"2",IF(H12&lt;=14,"3",IF(AND(H12&lt;=34,E12="F"),"4",IF(AND(H12&lt;=34,E12="M"),"5",IF(H12&gt;=35,"6"))))))))</f>
        <v>2</v>
      </c>
      <c r="J12" s="10">
        <v>8.1</v>
      </c>
      <c r="K12" s="26">
        <v>8</v>
      </c>
      <c r="L12" s="27">
        <v>8.3000000000000007</v>
      </c>
      <c r="M12" s="53">
        <v>10</v>
      </c>
      <c r="N12" s="48">
        <v>5</v>
      </c>
      <c r="O12" s="28">
        <f>J12+K12+L12</f>
        <v>24.400000000000002</v>
      </c>
      <c r="P12" s="49">
        <f>M12+N12</f>
        <v>15</v>
      </c>
      <c r="Q12" s="66">
        <f>O12+P12</f>
        <v>39.400000000000006</v>
      </c>
    </row>
    <row r="13" spans="1:19" ht="15.75" thickBot="1">
      <c r="A13" s="12"/>
      <c r="B13" s="35" t="s">
        <v>110</v>
      </c>
      <c r="C13" s="73" t="s">
        <v>111</v>
      </c>
      <c r="D13" s="74" t="s">
        <v>31</v>
      </c>
      <c r="E13" s="34" t="s">
        <v>27</v>
      </c>
      <c r="F13" s="75" t="s">
        <v>103</v>
      </c>
      <c r="G13" s="76">
        <v>40277</v>
      </c>
      <c r="H13" s="14">
        <f>INT(($C$2-G13)/365)</f>
        <v>9</v>
      </c>
      <c r="I13" s="11">
        <f>INT((IF(H13&lt;=8,"1",IF(H13&lt;=11,"2",IF(H13&lt;=14,"3",IF(AND(H13&lt;=34,E13="F"),"4",IF(AND(H13&lt;=34,E13="M"),"5",IF(H13&gt;=35,"6"))))))))</f>
        <v>2</v>
      </c>
      <c r="J13" s="10">
        <v>8</v>
      </c>
      <c r="K13" s="26">
        <v>7.9</v>
      </c>
      <c r="L13" s="27">
        <v>7.4</v>
      </c>
      <c r="M13" s="48"/>
      <c r="N13" s="48"/>
      <c r="O13" s="28">
        <f>J13+K13+L13</f>
        <v>23.3</v>
      </c>
      <c r="P13" s="49">
        <f>M13+N13</f>
        <v>0</v>
      </c>
      <c r="Q13" s="28">
        <f>O13+P13</f>
        <v>23.3</v>
      </c>
    </row>
    <row r="14" spans="1:19" ht="15.75" thickBot="1">
      <c r="A14" s="12"/>
      <c r="B14" s="25" t="s">
        <v>113</v>
      </c>
      <c r="C14" s="77" t="s">
        <v>112</v>
      </c>
      <c r="D14" s="74" t="s">
        <v>31</v>
      </c>
      <c r="E14" s="51" t="s">
        <v>27</v>
      </c>
      <c r="F14" s="75" t="s">
        <v>103</v>
      </c>
      <c r="G14" s="76">
        <v>40370</v>
      </c>
      <c r="H14" s="14">
        <f>INT(($C$2-G14)/365)</f>
        <v>9</v>
      </c>
      <c r="I14" s="11">
        <f>INT((IF(H14&lt;=8,"1",IF(H14&lt;=11,"2",IF(H14&lt;=14,"3",IF(AND(H14&lt;=34,E14="F"),"4",IF(AND(H14&lt;=34,E14="M"),"5",IF(H14&gt;=35,"6"))))))))</f>
        <v>2</v>
      </c>
      <c r="J14" s="10">
        <v>8</v>
      </c>
      <c r="K14" s="26">
        <v>7.5</v>
      </c>
      <c r="L14" s="27">
        <v>7.5</v>
      </c>
      <c r="M14" s="48"/>
      <c r="N14" s="48"/>
      <c r="O14" s="28">
        <f>J14+K14+L14</f>
        <v>23</v>
      </c>
      <c r="P14" s="49">
        <f>M14+N14</f>
        <v>0</v>
      </c>
      <c r="Q14" s="28">
        <f>O14+P14</f>
        <v>23</v>
      </c>
    </row>
    <row r="15" spans="1:19" ht="15.75" thickBot="1">
      <c r="A15" s="12"/>
      <c r="B15" s="25" t="s">
        <v>88</v>
      </c>
      <c r="C15" s="77" t="s">
        <v>92</v>
      </c>
      <c r="D15" s="74" t="s">
        <v>31</v>
      </c>
      <c r="E15" s="51" t="s">
        <v>27</v>
      </c>
      <c r="F15" s="75" t="s">
        <v>34</v>
      </c>
      <c r="G15" s="76">
        <v>40352</v>
      </c>
      <c r="H15" s="14">
        <f>INT(($C$2-G15)/365)</f>
        <v>9</v>
      </c>
      <c r="I15" s="11">
        <f>INT((IF(H15&lt;=8,"1",IF(H15&lt;=11,"2",IF(H15&lt;=14,"3",IF(AND(H15&lt;=34,E15="F"),"4",IF(AND(H15&lt;=34,E15="M"),"5",IF(H15&gt;=35,"6"))))))))</f>
        <v>2</v>
      </c>
      <c r="J15" s="10"/>
      <c r="K15" s="26"/>
      <c r="L15" s="27"/>
      <c r="M15" s="48"/>
      <c r="N15" s="48"/>
      <c r="O15" s="28">
        <f>J15+K15+L15</f>
        <v>0</v>
      </c>
      <c r="P15" s="49">
        <f>M15+N15</f>
        <v>0</v>
      </c>
      <c r="Q15" s="28">
        <f>O15+P15</f>
        <v>0</v>
      </c>
    </row>
    <row r="16" spans="1:19" ht="15.75" thickBot="1">
      <c r="A16" s="12"/>
      <c r="B16" s="25"/>
      <c r="C16" s="77"/>
      <c r="D16" s="74"/>
      <c r="E16" s="51"/>
      <c r="F16" s="75"/>
      <c r="G16" s="76"/>
      <c r="H16" s="14"/>
      <c r="I16" s="11"/>
      <c r="J16" s="10"/>
      <c r="K16" s="26"/>
      <c r="L16" s="27"/>
      <c r="M16" s="48"/>
      <c r="N16" s="48"/>
      <c r="O16" s="28"/>
      <c r="P16" s="49"/>
      <c r="Q16" s="28"/>
    </row>
    <row r="17" spans="1:18" ht="15.75" thickBot="1">
      <c r="A17" s="1" t="s">
        <v>41</v>
      </c>
      <c r="B17" s="25" t="s">
        <v>80</v>
      </c>
      <c r="C17" s="77" t="s">
        <v>81</v>
      </c>
      <c r="D17" s="74" t="s">
        <v>24</v>
      </c>
      <c r="E17" s="51" t="s">
        <v>25</v>
      </c>
      <c r="F17" s="75" t="s">
        <v>32</v>
      </c>
      <c r="G17" s="76">
        <v>39400</v>
      </c>
      <c r="H17" s="14">
        <f t="shared" ref="H17:H22" si="0">INT(($C$2-G17)/365)</f>
        <v>12</v>
      </c>
      <c r="I17" s="11">
        <f t="shared" ref="I17:I22" si="1">INT((IF(H17&lt;=8,"1",IF(H17&lt;=11,"2",IF(H17&lt;=14,"3",IF(AND(H17&lt;=34,E17="F"),"4",IF(AND(H17&lt;=34,E17="M"),"5",IF(H17&gt;=35,"6"))))))))</f>
        <v>3</v>
      </c>
      <c r="J17" s="10">
        <v>8.8000000000000007</v>
      </c>
      <c r="K17" s="26">
        <v>8.6999999999999993</v>
      </c>
      <c r="L17" s="27">
        <v>8.6</v>
      </c>
      <c r="M17" s="48">
        <v>5</v>
      </c>
      <c r="N17" s="48">
        <v>10</v>
      </c>
      <c r="O17" s="28">
        <f t="shared" ref="O17:O22" si="2">J17+K17+L17</f>
        <v>26.1</v>
      </c>
      <c r="P17" s="49">
        <f t="shared" ref="P17:P22" si="3">M17+N17</f>
        <v>15</v>
      </c>
      <c r="Q17" s="28">
        <f t="shared" ref="Q17:Q22" si="4">O17+P17</f>
        <v>41.1</v>
      </c>
    </row>
    <row r="18" spans="1:18" ht="15.75" thickBot="1">
      <c r="A18" s="12"/>
      <c r="B18" s="35" t="s">
        <v>94</v>
      </c>
      <c r="C18" s="73" t="s">
        <v>92</v>
      </c>
      <c r="D18" s="74" t="s">
        <v>31</v>
      </c>
      <c r="E18" s="72" t="s">
        <v>25</v>
      </c>
      <c r="F18" s="75" t="s">
        <v>34</v>
      </c>
      <c r="G18" s="76">
        <v>38508</v>
      </c>
      <c r="H18" s="14">
        <f t="shared" si="0"/>
        <v>14</v>
      </c>
      <c r="I18" s="11">
        <f t="shared" si="1"/>
        <v>3</v>
      </c>
      <c r="J18" s="10">
        <v>8.8000000000000007</v>
      </c>
      <c r="K18" s="26">
        <v>8.6</v>
      </c>
      <c r="L18" s="27">
        <v>8.4</v>
      </c>
      <c r="M18" s="48">
        <v>10</v>
      </c>
      <c r="N18" s="48">
        <v>6</v>
      </c>
      <c r="O18" s="28">
        <f t="shared" si="2"/>
        <v>25.799999999999997</v>
      </c>
      <c r="P18" s="49">
        <f t="shared" si="3"/>
        <v>16</v>
      </c>
      <c r="Q18" s="28">
        <f t="shared" si="4"/>
        <v>41.8</v>
      </c>
      <c r="R18" s="36"/>
    </row>
    <row r="19" spans="1:18" ht="15.75" thickBot="1">
      <c r="A19" s="12"/>
      <c r="B19" s="35" t="s">
        <v>73</v>
      </c>
      <c r="C19" s="73" t="s">
        <v>74</v>
      </c>
      <c r="D19" s="74" t="s">
        <v>28</v>
      </c>
      <c r="E19" s="72" t="s">
        <v>25</v>
      </c>
      <c r="F19" s="75" t="s">
        <v>97</v>
      </c>
      <c r="G19" s="76">
        <v>39014</v>
      </c>
      <c r="H19" s="14">
        <f t="shared" si="0"/>
        <v>13</v>
      </c>
      <c r="I19" s="11">
        <f t="shared" si="1"/>
        <v>3</v>
      </c>
      <c r="J19" s="10">
        <v>8.5</v>
      </c>
      <c r="K19" s="26">
        <v>8.4</v>
      </c>
      <c r="L19" s="27">
        <v>8.6999999999999993</v>
      </c>
      <c r="M19" s="53">
        <v>9</v>
      </c>
      <c r="N19" s="53">
        <v>7</v>
      </c>
      <c r="O19" s="28">
        <f t="shared" si="2"/>
        <v>25.599999999999998</v>
      </c>
      <c r="P19" s="49">
        <f t="shared" si="3"/>
        <v>16</v>
      </c>
      <c r="Q19" s="28">
        <f t="shared" si="4"/>
        <v>41.599999999999994</v>
      </c>
      <c r="R19" s="36"/>
    </row>
    <row r="20" spans="1:18" ht="15.75" thickBot="1">
      <c r="A20" s="12"/>
      <c r="B20" s="25" t="s">
        <v>101</v>
      </c>
      <c r="C20" s="29" t="s">
        <v>102</v>
      </c>
      <c r="D20" s="13" t="s">
        <v>31</v>
      </c>
      <c r="E20" s="21" t="s">
        <v>25</v>
      </c>
      <c r="F20" s="9" t="s">
        <v>26</v>
      </c>
      <c r="G20" s="37">
        <v>39436</v>
      </c>
      <c r="H20" s="14">
        <f t="shared" si="0"/>
        <v>12</v>
      </c>
      <c r="I20" s="11">
        <f t="shared" si="1"/>
        <v>3</v>
      </c>
      <c r="J20" s="10">
        <v>8.6</v>
      </c>
      <c r="K20" s="26">
        <v>8.6999999999999993</v>
      </c>
      <c r="L20" s="27">
        <v>8.1999999999999993</v>
      </c>
      <c r="M20" s="48">
        <v>9</v>
      </c>
      <c r="N20" s="48">
        <v>10</v>
      </c>
      <c r="O20" s="28">
        <f t="shared" si="2"/>
        <v>25.499999999999996</v>
      </c>
      <c r="P20" s="49">
        <f t="shared" si="3"/>
        <v>19</v>
      </c>
      <c r="Q20" s="28">
        <f t="shared" si="4"/>
        <v>44.5</v>
      </c>
      <c r="R20" s="36"/>
    </row>
    <row r="21" spans="1:18" ht="15.75" thickBot="1">
      <c r="A21" s="12"/>
      <c r="B21" s="25" t="s">
        <v>29</v>
      </c>
      <c r="C21" s="77" t="s">
        <v>30</v>
      </c>
      <c r="D21" s="74" t="s">
        <v>28</v>
      </c>
      <c r="E21" s="51" t="s">
        <v>27</v>
      </c>
      <c r="F21" s="75" t="s">
        <v>97</v>
      </c>
      <c r="G21" s="76">
        <v>38880</v>
      </c>
      <c r="H21" s="14">
        <f t="shared" si="0"/>
        <v>13</v>
      </c>
      <c r="I21" s="11">
        <f t="shared" si="1"/>
        <v>3</v>
      </c>
      <c r="J21" s="10">
        <v>8.5</v>
      </c>
      <c r="K21" s="26">
        <v>8.4</v>
      </c>
      <c r="L21" s="27">
        <v>8.1999999999999993</v>
      </c>
      <c r="M21" s="48">
        <v>0</v>
      </c>
      <c r="N21" s="48">
        <v>0</v>
      </c>
      <c r="O21" s="28">
        <f t="shared" si="2"/>
        <v>25.099999999999998</v>
      </c>
      <c r="P21" s="49">
        <f t="shared" si="3"/>
        <v>0</v>
      </c>
      <c r="Q21" s="28">
        <f t="shared" si="4"/>
        <v>25.099999999999998</v>
      </c>
      <c r="R21" s="36"/>
    </row>
    <row r="22" spans="1:18" ht="15.75" thickBot="1">
      <c r="A22" s="12"/>
      <c r="B22" s="50" t="s">
        <v>95</v>
      </c>
      <c r="C22" s="32" t="s">
        <v>68</v>
      </c>
      <c r="D22" s="74" t="s">
        <v>31</v>
      </c>
      <c r="E22" s="51" t="s">
        <v>27</v>
      </c>
      <c r="F22" s="75" t="s">
        <v>32</v>
      </c>
      <c r="G22" s="76">
        <v>39188</v>
      </c>
      <c r="H22" s="14">
        <f t="shared" si="0"/>
        <v>12</v>
      </c>
      <c r="I22" s="11">
        <f t="shared" si="1"/>
        <v>3</v>
      </c>
      <c r="J22" s="10"/>
      <c r="K22" s="26"/>
      <c r="L22" s="27"/>
      <c r="M22" s="53"/>
      <c r="N22" s="53"/>
      <c r="O22" s="28">
        <f t="shared" si="2"/>
        <v>0</v>
      </c>
      <c r="P22" s="49">
        <f t="shared" si="3"/>
        <v>0</v>
      </c>
      <c r="Q22" s="28">
        <f t="shared" si="4"/>
        <v>0</v>
      </c>
      <c r="R22" s="36"/>
    </row>
    <row r="23" spans="1:18" ht="15.75" thickBot="1">
      <c r="A23" s="12" t="s">
        <v>122</v>
      </c>
      <c r="B23" s="81" t="s">
        <v>116</v>
      </c>
      <c r="C23" s="82" t="s">
        <v>117</v>
      </c>
      <c r="D23" s="15" t="s">
        <v>31</v>
      </c>
      <c r="E23" s="31" t="s">
        <v>27</v>
      </c>
      <c r="F23" s="83" t="s">
        <v>103</v>
      </c>
      <c r="G23" s="84">
        <v>38906</v>
      </c>
      <c r="H23" s="14"/>
      <c r="I23" s="11"/>
      <c r="J23" s="10"/>
      <c r="K23" s="26"/>
      <c r="L23" s="27"/>
      <c r="M23" s="53"/>
      <c r="N23" s="53"/>
      <c r="O23" s="28"/>
      <c r="P23" s="49"/>
      <c r="Q23" s="28"/>
      <c r="R23" s="36"/>
    </row>
    <row r="24" spans="1:18" ht="15.75" thickBot="1">
      <c r="A24" s="12"/>
      <c r="B24" s="50"/>
      <c r="C24" s="32"/>
      <c r="D24" s="74"/>
      <c r="E24" s="51"/>
      <c r="F24" s="75"/>
      <c r="G24" s="76"/>
      <c r="H24" s="14"/>
      <c r="I24" s="11"/>
      <c r="J24" s="10"/>
      <c r="K24" s="26"/>
      <c r="L24" s="27"/>
      <c r="M24" s="53"/>
      <c r="N24" s="53"/>
      <c r="O24" s="28"/>
      <c r="P24" s="49"/>
      <c r="Q24" s="28"/>
      <c r="R24" s="36"/>
    </row>
    <row r="25" spans="1:18" ht="15">
      <c r="A25" s="12" t="s">
        <v>123</v>
      </c>
      <c r="B25" s="25" t="s">
        <v>84</v>
      </c>
      <c r="C25" s="77" t="s">
        <v>85</v>
      </c>
      <c r="D25" s="74" t="s">
        <v>28</v>
      </c>
      <c r="E25" s="51" t="s">
        <v>27</v>
      </c>
      <c r="F25" s="75" t="s">
        <v>59</v>
      </c>
      <c r="G25" s="76">
        <v>36850</v>
      </c>
      <c r="H25" s="14">
        <f>INT(($C$2-G25)/365)</f>
        <v>19</v>
      </c>
      <c r="I25" s="11">
        <f>INT((IF(H25&lt;=8,"1",IF(H25&lt;=11,"2",IF(H25&lt;=14,"3",IF(AND(H25&lt;=34,E25="F"),"4",IF(AND(H25&lt;=34,E25="M"),"5",IF(H25&gt;=35,"6"))))))))</f>
        <v>5</v>
      </c>
      <c r="J25" s="10">
        <v>8.5</v>
      </c>
      <c r="K25" s="26">
        <v>8.6999999999999993</v>
      </c>
      <c r="L25" s="27">
        <v>8.6999999999999993</v>
      </c>
      <c r="M25" s="53">
        <v>10</v>
      </c>
      <c r="N25" s="53">
        <v>10</v>
      </c>
      <c r="O25" s="28">
        <f>J25+K25+L25</f>
        <v>25.9</v>
      </c>
      <c r="P25" s="49">
        <f>M25+N25</f>
        <v>20</v>
      </c>
      <c r="Q25" s="28">
        <f>O25+P25</f>
        <v>45.9</v>
      </c>
    </row>
    <row r="26" spans="1:18" ht="15" thickBot="1"/>
    <row r="27" spans="1:18" ht="15" thickBot="1">
      <c r="D27" s="47" t="s">
        <v>65</v>
      </c>
      <c r="E27" s="39" t="s">
        <v>13</v>
      </c>
      <c r="F27" s="40" t="s">
        <v>64</v>
      </c>
      <c r="G27" s="36"/>
    </row>
    <row r="28" spans="1:18" ht="15">
      <c r="D28" s="41" t="s">
        <v>37</v>
      </c>
      <c r="E28" s="44" t="s">
        <v>38</v>
      </c>
      <c r="F28" s="44">
        <v>1</v>
      </c>
      <c r="G28" s="16"/>
    </row>
    <row r="29" spans="1:18" ht="15">
      <c r="D29" s="42" t="s">
        <v>39</v>
      </c>
      <c r="E29" s="45" t="s">
        <v>40</v>
      </c>
      <c r="F29" s="45">
        <v>2</v>
      </c>
      <c r="G29" s="16"/>
    </row>
    <row r="30" spans="1:18" ht="15">
      <c r="D30" s="42" t="s">
        <v>41</v>
      </c>
      <c r="E30" s="45" t="s">
        <v>42</v>
      </c>
      <c r="F30" s="45">
        <v>3</v>
      </c>
      <c r="G30" s="16"/>
    </row>
    <row r="31" spans="1:18" ht="15">
      <c r="D31" s="42" t="s">
        <v>43</v>
      </c>
      <c r="E31" s="45" t="s">
        <v>44</v>
      </c>
      <c r="F31" s="45">
        <v>4</v>
      </c>
      <c r="G31" s="16"/>
    </row>
    <row r="32" spans="1:18" ht="15">
      <c r="D32" s="42" t="s">
        <v>45</v>
      </c>
      <c r="E32" s="45" t="s">
        <v>44</v>
      </c>
      <c r="F32" s="45">
        <v>5</v>
      </c>
      <c r="G32" s="16"/>
    </row>
    <row r="33" spans="2:17" ht="15.75" thickBot="1">
      <c r="D33" s="43" t="s">
        <v>46</v>
      </c>
      <c r="E33" s="46" t="s">
        <v>47</v>
      </c>
      <c r="F33" s="46">
        <v>6</v>
      </c>
      <c r="G33" s="16"/>
    </row>
    <row r="34" spans="2:17" ht="15">
      <c r="D34" s="16"/>
      <c r="E34" s="16"/>
      <c r="F34" s="16"/>
      <c r="G34" s="16"/>
      <c r="H34" s="16"/>
    </row>
    <row r="36" spans="2:17" ht="15">
      <c r="B36" s="25" t="s">
        <v>52</v>
      </c>
      <c r="C36" s="29" t="s">
        <v>53</v>
      </c>
      <c r="D36" s="13" t="s">
        <v>31</v>
      </c>
      <c r="E36" s="14" t="s">
        <v>27</v>
      </c>
      <c r="F36" s="9" t="s">
        <v>32</v>
      </c>
    </row>
    <row r="37" spans="2:17" ht="15">
      <c r="B37" s="25" t="s">
        <v>54</v>
      </c>
      <c r="C37" s="29" t="s">
        <v>55</v>
      </c>
      <c r="D37" s="13" t="s">
        <v>31</v>
      </c>
      <c r="E37" s="14" t="s">
        <v>27</v>
      </c>
      <c r="F37" s="9" t="s">
        <v>50</v>
      </c>
      <c r="G37" s="52"/>
    </row>
    <row r="38" spans="2:17" ht="15">
      <c r="B38" s="25" t="s">
        <v>56</v>
      </c>
      <c r="C38" s="29" t="s">
        <v>55</v>
      </c>
      <c r="D38" s="13" t="s">
        <v>31</v>
      </c>
      <c r="E38" s="17" t="s">
        <v>25</v>
      </c>
      <c r="F38" s="9" t="s">
        <v>32</v>
      </c>
      <c r="G38" s="52">
        <v>38082</v>
      </c>
    </row>
    <row r="39" spans="2:17" ht="15">
      <c r="B39" s="50" t="s">
        <v>89</v>
      </c>
      <c r="C39" s="8" t="s">
        <v>96</v>
      </c>
      <c r="D39" s="13" t="s">
        <v>31</v>
      </c>
      <c r="E39" s="67" t="s">
        <v>25</v>
      </c>
      <c r="F39" s="9" t="s">
        <v>58</v>
      </c>
      <c r="G39" s="52">
        <v>38887</v>
      </c>
    </row>
    <row r="40" spans="2:17" ht="15">
      <c r="B40" s="25" t="s">
        <v>71</v>
      </c>
      <c r="C40" s="29" t="s">
        <v>70</v>
      </c>
      <c r="D40" s="13" t="s">
        <v>31</v>
      </c>
      <c r="E40" s="21" t="s">
        <v>27</v>
      </c>
      <c r="F40" s="9" t="s">
        <v>34</v>
      </c>
      <c r="G40" s="52"/>
    </row>
    <row r="41" spans="2:17" ht="15">
      <c r="B41" s="25" t="s">
        <v>60</v>
      </c>
      <c r="C41" s="29" t="s">
        <v>68</v>
      </c>
      <c r="D41" s="15" t="s">
        <v>31</v>
      </c>
      <c r="E41" s="31" t="s">
        <v>27</v>
      </c>
      <c r="F41" s="9" t="s">
        <v>58</v>
      </c>
      <c r="G41" s="52"/>
    </row>
    <row r="42" spans="2:17" ht="15">
      <c r="B42" s="30" t="s">
        <v>69</v>
      </c>
      <c r="C42" s="29" t="s">
        <v>68</v>
      </c>
      <c r="D42" s="13" t="s">
        <v>31</v>
      </c>
      <c r="E42" s="21" t="s">
        <v>27</v>
      </c>
      <c r="F42" s="9" t="s">
        <v>58</v>
      </c>
      <c r="G42" s="52"/>
    </row>
    <row r="43" spans="2:17" ht="15">
      <c r="B43" s="30" t="s">
        <v>66</v>
      </c>
      <c r="C43" s="29" t="s">
        <v>67</v>
      </c>
      <c r="D43" s="13" t="s">
        <v>31</v>
      </c>
      <c r="E43" s="21" t="s">
        <v>25</v>
      </c>
      <c r="F43" s="9" t="s">
        <v>26</v>
      </c>
      <c r="G43" s="52"/>
    </row>
    <row r="44" spans="2:17" ht="15">
      <c r="B44" s="50" t="s">
        <v>90</v>
      </c>
      <c r="C44" s="8" t="s">
        <v>91</v>
      </c>
      <c r="D44" s="13" t="s">
        <v>31</v>
      </c>
      <c r="E44" s="67" t="s">
        <v>25</v>
      </c>
      <c r="F44" s="9" t="s">
        <v>26</v>
      </c>
      <c r="G44" s="52">
        <v>39911</v>
      </c>
    </row>
    <row r="45" spans="2:17" ht="15">
      <c r="B45" s="25" t="s">
        <v>75</v>
      </c>
      <c r="C45" s="8" t="s">
        <v>76</v>
      </c>
      <c r="D45" s="13" t="s">
        <v>31</v>
      </c>
      <c r="E45" s="34" t="s">
        <v>25</v>
      </c>
      <c r="F45" s="9" t="s">
        <v>32</v>
      </c>
      <c r="G45" s="52">
        <v>27927</v>
      </c>
    </row>
    <row r="46" spans="2:17" ht="15.75" thickBot="1">
      <c r="B46" s="35" t="s">
        <v>87</v>
      </c>
      <c r="C46" s="8" t="s">
        <v>88</v>
      </c>
      <c r="D46" s="13" t="s">
        <v>24</v>
      </c>
      <c r="E46" s="67" t="s">
        <v>27</v>
      </c>
      <c r="F46" s="9" t="s">
        <v>50</v>
      </c>
      <c r="G46" s="52">
        <v>36818</v>
      </c>
    </row>
    <row r="47" spans="2:17" ht="15.75" thickBot="1">
      <c r="B47" s="25" t="s">
        <v>48</v>
      </c>
      <c r="C47" s="29" t="s">
        <v>49</v>
      </c>
      <c r="D47" s="13" t="s">
        <v>31</v>
      </c>
      <c r="E47" s="33" t="s">
        <v>25</v>
      </c>
      <c r="F47" s="9" t="s">
        <v>59</v>
      </c>
      <c r="G47" s="52">
        <v>37120</v>
      </c>
      <c r="H47" s="14">
        <f>INT(($C$2-G47)/365)</f>
        <v>18</v>
      </c>
      <c r="I47" s="11">
        <f>INT((IF(H47&lt;=8,"1",IF(H47&lt;=11,"2",IF(H47&lt;=14,"3",IF(AND(H47&lt;=34,E47="F"),"4",IF(AND(H47&lt;=34,E47="M"),"5",IF(H47&gt;=35,"6"))))))))</f>
        <v>4</v>
      </c>
      <c r="J47" s="10"/>
      <c r="K47" s="26"/>
      <c r="L47" s="27"/>
      <c r="M47" s="53"/>
      <c r="N47" s="53"/>
      <c r="O47" s="28">
        <f>J47+K47+L47</f>
        <v>0</v>
      </c>
      <c r="P47" s="49">
        <f>M47+N47</f>
        <v>0</v>
      </c>
      <c r="Q47" s="28">
        <f>O47+P47</f>
        <v>0</v>
      </c>
    </row>
    <row r="48" spans="2:17" ht="15">
      <c r="B48" s="30" t="s">
        <v>61</v>
      </c>
      <c r="C48" s="29" t="s">
        <v>62</v>
      </c>
      <c r="D48" s="13" t="s">
        <v>31</v>
      </c>
      <c r="E48" s="21" t="s">
        <v>27</v>
      </c>
      <c r="F48" s="9" t="s">
        <v>32</v>
      </c>
      <c r="G48" s="52">
        <v>39363</v>
      </c>
      <c r="H48" s="14">
        <f t="shared" ref="H48" si="5">INT(($C$2-G48)/365)</f>
        <v>12</v>
      </c>
      <c r="I48" s="11">
        <f>INT((IF(H48&lt;=8,"1",IF(H48&lt;=11,"2",IF(H48&lt;=14,"3",IF(AND(H48&lt;=34,E48="F"),"4",IF(AND(H48&lt;=34,E48="M"),"5",IF(H48&gt;=35,"6"))))))))</f>
        <v>3</v>
      </c>
      <c r="J48" s="10"/>
      <c r="K48" s="26"/>
      <c r="L48" s="27"/>
      <c r="M48" s="48"/>
      <c r="N48" s="48"/>
      <c r="O48" s="28">
        <f>J48+K48+L48</f>
        <v>0</v>
      </c>
      <c r="P48" s="49">
        <f>M48+N48</f>
        <v>0</v>
      </c>
      <c r="Q48" s="28">
        <f>O48+P48</f>
        <v>0</v>
      </c>
    </row>
    <row r="49" spans="2:17" ht="15.75" thickBot="1">
      <c r="B49" s="35" t="s">
        <v>78</v>
      </c>
      <c r="C49" s="8" t="s">
        <v>79</v>
      </c>
      <c r="D49" s="13" t="s">
        <v>31</v>
      </c>
      <c r="E49" s="67" t="s">
        <v>27</v>
      </c>
      <c r="F49" s="9" t="s">
        <v>58</v>
      </c>
      <c r="G49" s="52">
        <v>39691</v>
      </c>
      <c r="H49" s="14">
        <f>INT(($C$2-G49)/365)</f>
        <v>11</v>
      </c>
    </row>
    <row r="50" spans="2:17" ht="15">
      <c r="B50" s="35" t="s">
        <v>82</v>
      </c>
      <c r="C50" s="8" t="s">
        <v>83</v>
      </c>
      <c r="D50" s="13" t="s">
        <v>31</v>
      </c>
      <c r="E50" s="67" t="s">
        <v>27</v>
      </c>
      <c r="F50" s="9" t="s">
        <v>72</v>
      </c>
      <c r="G50" s="52">
        <v>40282</v>
      </c>
      <c r="H50" s="14">
        <f>INT(($C$2-G50)/365)</f>
        <v>9</v>
      </c>
      <c r="I50" s="11">
        <f>INT((IF(H50&lt;=8,"1",IF(H50&lt;=11,"2",IF(H50&lt;=14,"3",IF(AND(H50&lt;=34,E50="F"),"4",IF(AND(H50&lt;=34,E50="M"),"5",IF(H50&gt;=35,"6"))))))))</f>
        <v>2</v>
      </c>
      <c r="J50" s="10"/>
      <c r="K50" s="26"/>
      <c r="L50" s="27"/>
      <c r="M50" s="53"/>
      <c r="N50" s="53"/>
      <c r="O50" s="28">
        <f>J50+K50+L50</f>
        <v>0</v>
      </c>
      <c r="P50" s="49">
        <f>M50+N50</f>
        <v>0</v>
      </c>
      <c r="Q50" s="66">
        <f>O50+P50</f>
        <v>0</v>
      </c>
    </row>
    <row r="53" spans="2:17" ht="15">
      <c r="B53" s="78" t="s">
        <v>100</v>
      </c>
    </row>
    <row r="54" spans="2:17" ht="15">
      <c r="B54" s="25" t="s">
        <v>73</v>
      </c>
      <c r="C54" s="73" t="s">
        <v>74</v>
      </c>
      <c r="D54" s="74" t="s">
        <v>28</v>
      </c>
      <c r="E54" s="34" t="s">
        <v>25</v>
      </c>
      <c r="F54" s="75" t="s">
        <v>97</v>
      </c>
      <c r="G54" s="76">
        <v>39014</v>
      </c>
    </row>
    <row r="55" spans="2:17" ht="15">
      <c r="B55" s="35" t="s">
        <v>80</v>
      </c>
      <c r="C55" s="73" t="s">
        <v>81</v>
      </c>
      <c r="D55" s="74" t="s">
        <v>24</v>
      </c>
      <c r="E55" s="34" t="s">
        <v>25</v>
      </c>
      <c r="F55" s="75" t="s">
        <v>32</v>
      </c>
      <c r="G55" s="76">
        <v>39400</v>
      </c>
    </row>
    <row r="56" spans="2:17" ht="15">
      <c r="B56" s="35" t="s">
        <v>93</v>
      </c>
      <c r="C56" s="73" t="s">
        <v>92</v>
      </c>
      <c r="D56" s="74" t="s">
        <v>31</v>
      </c>
      <c r="E56" s="72" t="s">
        <v>25</v>
      </c>
      <c r="F56" s="75" t="s">
        <v>34</v>
      </c>
      <c r="G56" s="76">
        <v>39765</v>
      </c>
    </row>
    <row r="57" spans="2:17" ht="15">
      <c r="B57" s="70" t="s">
        <v>77</v>
      </c>
      <c r="C57" s="71" t="s">
        <v>33</v>
      </c>
      <c r="D57" s="74" t="s">
        <v>31</v>
      </c>
      <c r="E57" s="72" t="s">
        <v>25</v>
      </c>
      <c r="F57" s="75" t="s">
        <v>57</v>
      </c>
      <c r="G57" s="76">
        <v>38195</v>
      </c>
    </row>
    <row r="58" spans="2:17" ht="15">
      <c r="B58" s="70" t="s">
        <v>35</v>
      </c>
      <c r="C58" s="71" t="s">
        <v>36</v>
      </c>
      <c r="D58" s="74" t="s">
        <v>31</v>
      </c>
      <c r="E58" s="72" t="s">
        <v>25</v>
      </c>
      <c r="F58" s="75" t="s">
        <v>59</v>
      </c>
      <c r="G58" s="76">
        <v>37691</v>
      </c>
    </row>
    <row r="59" spans="2:17" ht="15">
      <c r="B59" s="35" t="s">
        <v>29</v>
      </c>
      <c r="C59" s="73" t="s">
        <v>30</v>
      </c>
      <c r="D59" s="74" t="s">
        <v>28</v>
      </c>
      <c r="E59" s="72" t="s">
        <v>27</v>
      </c>
      <c r="F59" s="75" t="s">
        <v>97</v>
      </c>
      <c r="G59" s="76">
        <v>38880</v>
      </c>
    </row>
    <row r="60" spans="2:17" ht="15">
      <c r="B60" s="35" t="s">
        <v>94</v>
      </c>
      <c r="C60" s="73" t="s">
        <v>92</v>
      </c>
      <c r="D60" s="74" t="s">
        <v>31</v>
      </c>
      <c r="E60" s="72" t="s">
        <v>25</v>
      </c>
      <c r="F60" s="75" t="s">
        <v>34</v>
      </c>
      <c r="G60" s="76">
        <v>38508</v>
      </c>
    </row>
    <row r="61" spans="2:17" ht="15">
      <c r="B61" s="25" t="s">
        <v>98</v>
      </c>
      <c r="C61" s="77" t="s">
        <v>99</v>
      </c>
      <c r="D61" s="74" t="s">
        <v>31</v>
      </c>
      <c r="E61" s="51" t="s">
        <v>27</v>
      </c>
      <c r="F61" s="75" t="s">
        <v>50</v>
      </c>
      <c r="G61" s="76">
        <v>36383</v>
      </c>
    </row>
    <row r="62" spans="2:17" ht="15">
      <c r="B62" s="50" t="s">
        <v>95</v>
      </c>
      <c r="C62" s="32" t="s">
        <v>68</v>
      </c>
      <c r="D62" s="74" t="s">
        <v>31</v>
      </c>
      <c r="E62" s="51" t="s">
        <v>27</v>
      </c>
      <c r="F62" s="75" t="s">
        <v>26</v>
      </c>
      <c r="G62" s="76">
        <v>39188</v>
      </c>
    </row>
    <row r="63" spans="2:17" ht="15">
      <c r="B63" s="25" t="s">
        <v>88</v>
      </c>
      <c r="C63" s="77" t="s">
        <v>92</v>
      </c>
      <c r="D63" s="74" t="s">
        <v>31</v>
      </c>
      <c r="E63" s="51" t="s">
        <v>27</v>
      </c>
      <c r="F63" s="75" t="s">
        <v>34</v>
      </c>
      <c r="G63" s="76">
        <v>40352</v>
      </c>
    </row>
    <row r="64" spans="2:17" ht="15">
      <c r="B64" s="35" t="s">
        <v>107</v>
      </c>
      <c r="C64" s="73" t="s">
        <v>81</v>
      </c>
      <c r="D64" s="74" t="s">
        <v>24</v>
      </c>
      <c r="E64" s="72" t="s">
        <v>25</v>
      </c>
      <c r="F64" s="75" t="s">
        <v>59</v>
      </c>
      <c r="G64" s="76">
        <v>26688</v>
      </c>
    </row>
  </sheetData>
  <mergeCells count="5">
    <mergeCell ref="D5:I5"/>
    <mergeCell ref="J5:L5"/>
    <mergeCell ref="M5:N5"/>
    <mergeCell ref="O5:Q5"/>
    <mergeCell ref="B6:C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449A-170B-4E40-BAD2-0B3FF0DFA60F}">
  <dimension ref="A2:S61"/>
  <sheetViews>
    <sheetView topLeftCell="A2" zoomScale="120" zoomScaleNormal="120" workbookViewId="0">
      <pane xSplit="4" ySplit="6" topLeftCell="E8" activePane="bottomRight" state="frozen"/>
      <selection activeCell="A2" sqref="A2"/>
      <selection pane="topRight" activeCell="E2" sqref="E2"/>
      <selection pane="bottomLeft" activeCell="A8" sqref="A8"/>
      <selection pane="bottomRight" activeCell="B22" sqref="B22:G22"/>
    </sheetView>
  </sheetViews>
  <sheetFormatPr defaultRowHeight="14.25"/>
  <cols>
    <col min="1" max="1" width="15" customWidth="1"/>
    <col min="2" max="2" width="18.625" bestFit="1" customWidth="1"/>
    <col min="3" max="3" width="14.125" bestFit="1" customWidth="1"/>
    <col min="4" max="4" width="12.375" customWidth="1"/>
    <col min="5" max="5" width="10.75" bestFit="1" customWidth="1"/>
    <col min="6" max="6" width="9" bestFit="1" customWidth="1"/>
    <col min="7" max="7" width="11.125" bestFit="1" customWidth="1"/>
    <col min="8" max="8" width="15.125" customWidth="1"/>
    <col min="15" max="15" width="9" customWidth="1"/>
    <col min="16" max="16" width="9.625" customWidth="1"/>
    <col min="18" max="18" width="10" customWidth="1"/>
    <col min="19" max="19" width="10.125" customWidth="1"/>
  </cols>
  <sheetData>
    <row r="2" spans="1:19" ht="15.75">
      <c r="B2" s="2" t="s">
        <v>0</v>
      </c>
      <c r="C2" s="38">
        <v>43879</v>
      </c>
      <c r="E2" s="4"/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5"/>
      <c r="R2" s="1"/>
    </row>
    <row r="3" spans="1:19" ht="15.75">
      <c r="B3" s="2" t="s">
        <v>1</v>
      </c>
      <c r="C3" s="3" t="s">
        <v>31</v>
      </c>
      <c r="E3" s="6"/>
      <c r="F3" s="6"/>
      <c r="G3" s="6"/>
      <c r="H3" s="6"/>
      <c r="I3" s="6"/>
      <c r="J3" s="1"/>
      <c r="K3" s="1"/>
      <c r="L3" s="1"/>
      <c r="M3" s="1"/>
      <c r="N3" s="1"/>
      <c r="O3" s="1"/>
      <c r="P3" s="1"/>
      <c r="Q3" s="5"/>
      <c r="R3" s="1"/>
    </row>
    <row r="4" spans="1:19" ht="16.5" thickBot="1">
      <c r="B4" s="2" t="s">
        <v>2</v>
      </c>
      <c r="C4" s="7" t="s">
        <v>3</v>
      </c>
      <c r="D4" s="7" t="s">
        <v>4</v>
      </c>
      <c r="E4" s="6"/>
      <c r="F4" s="6"/>
      <c r="G4" s="6"/>
      <c r="H4" s="6" t="s">
        <v>86</v>
      </c>
      <c r="I4" s="6"/>
      <c r="J4" s="1"/>
      <c r="K4" s="1"/>
      <c r="L4" s="1"/>
      <c r="M4" s="1"/>
      <c r="N4" s="1"/>
      <c r="O4" s="1"/>
      <c r="P4" s="1"/>
      <c r="Q4" s="5"/>
      <c r="R4" s="1"/>
    </row>
    <row r="5" spans="1:19" ht="16.5" thickBot="1">
      <c r="B5" s="79"/>
      <c r="C5" s="79"/>
      <c r="D5" s="85" t="s">
        <v>5</v>
      </c>
      <c r="E5" s="86"/>
      <c r="F5" s="86"/>
      <c r="G5" s="86"/>
      <c r="H5" s="86"/>
      <c r="I5" s="87"/>
      <c r="J5" s="88" t="s">
        <v>6</v>
      </c>
      <c r="K5" s="88"/>
      <c r="L5" s="88"/>
      <c r="M5" s="88" t="s">
        <v>51</v>
      </c>
      <c r="N5" s="88"/>
      <c r="O5" s="88" t="s">
        <v>7</v>
      </c>
      <c r="P5" s="88"/>
      <c r="Q5" s="88"/>
      <c r="R5" s="1"/>
    </row>
    <row r="6" spans="1:19" ht="48.75" customHeight="1" thickTop="1" thickBot="1">
      <c r="A6" s="19" t="s">
        <v>8</v>
      </c>
      <c r="B6" s="89" t="s">
        <v>9</v>
      </c>
      <c r="C6" s="89"/>
      <c r="D6" s="23" t="s">
        <v>10</v>
      </c>
      <c r="E6" s="23" t="s">
        <v>11</v>
      </c>
      <c r="F6" s="23" t="s">
        <v>12</v>
      </c>
      <c r="G6" s="24" t="s">
        <v>63</v>
      </c>
      <c r="H6" s="23" t="s">
        <v>13</v>
      </c>
      <c r="I6" s="24" t="s">
        <v>14</v>
      </c>
      <c r="J6" s="80" t="s">
        <v>16</v>
      </c>
      <c r="K6" s="23" t="s">
        <v>17</v>
      </c>
      <c r="L6" s="22" t="s">
        <v>18</v>
      </c>
      <c r="M6" s="24" t="s">
        <v>15</v>
      </c>
      <c r="N6" s="24" t="s">
        <v>15</v>
      </c>
      <c r="O6" s="54" t="s">
        <v>6</v>
      </c>
      <c r="P6" s="80" t="s">
        <v>19</v>
      </c>
      <c r="Q6" s="55" t="s">
        <v>20</v>
      </c>
      <c r="R6" s="20" t="s">
        <v>8</v>
      </c>
      <c r="S6" s="18" t="s">
        <v>21</v>
      </c>
    </row>
    <row r="7" spans="1:19" ht="17.25" thickTop="1" thickBot="1">
      <c r="B7" s="56" t="s">
        <v>22</v>
      </c>
      <c r="C7" s="57" t="s">
        <v>23</v>
      </c>
      <c r="D7" s="58"/>
      <c r="E7" s="59"/>
      <c r="F7" s="59"/>
      <c r="G7" s="60"/>
      <c r="H7" s="59"/>
      <c r="I7" s="60"/>
      <c r="J7" s="61"/>
      <c r="K7" s="62"/>
      <c r="L7" s="63"/>
      <c r="M7" s="61"/>
      <c r="N7" s="64"/>
      <c r="O7" s="61"/>
      <c r="P7" s="61"/>
      <c r="Q7" s="65"/>
      <c r="R7" s="1"/>
    </row>
    <row r="8" spans="1:19" ht="15.75" thickBot="1">
      <c r="A8" s="12"/>
      <c r="B8" s="25" t="s">
        <v>73</v>
      </c>
      <c r="C8" s="73" t="s">
        <v>74</v>
      </c>
      <c r="D8" s="74" t="s">
        <v>28</v>
      </c>
      <c r="E8" s="34" t="s">
        <v>25</v>
      </c>
      <c r="F8" s="75" t="s">
        <v>97</v>
      </c>
      <c r="G8" s="76">
        <v>39014</v>
      </c>
      <c r="H8" s="14">
        <f t="shared" ref="H8:H22" si="0">INT(($C$2-G8)/365)</f>
        <v>13</v>
      </c>
      <c r="I8" s="11">
        <f t="shared" ref="I8:I22" si="1">INT((IF(H8&lt;=8,"1",IF(H8&lt;=11,"2",IF(H8&lt;=14,"3",IF(AND(H8&lt;=34,E8="F"),"4",IF(AND(H8&lt;=34,E8="M"),"5",IF(H8&gt;=35,"6"))))))))</f>
        <v>3</v>
      </c>
      <c r="J8" s="10"/>
      <c r="K8" s="26"/>
      <c r="L8" s="27"/>
      <c r="M8" s="53"/>
      <c r="N8" s="53"/>
      <c r="O8" s="28">
        <f t="shared" ref="O8:O17" si="2">J8+K8+L8</f>
        <v>0</v>
      </c>
      <c r="P8" s="49">
        <f t="shared" ref="P8:P17" si="3">M8+N8</f>
        <v>0</v>
      </c>
      <c r="Q8" s="66">
        <f t="shared" ref="Q8:Q17" si="4">O8+P8</f>
        <v>0</v>
      </c>
    </row>
    <row r="9" spans="1:19" ht="15.75" thickBot="1">
      <c r="A9" s="12"/>
      <c r="B9" s="70" t="s">
        <v>95</v>
      </c>
      <c r="C9" s="71" t="s">
        <v>68</v>
      </c>
      <c r="D9" s="74" t="s">
        <v>31</v>
      </c>
      <c r="E9" s="34" t="s">
        <v>27</v>
      </c>
      <c r="F9" s="75" t="s">
        <v>32</v>
      </c>
      <c r="G9" s="76">
        <v>39188</v>
      </c>
      <c r="H9" s="14">
        <f t="shared" si="0"/>
        <v>12</v>
      </c>
      <c r="I9" s="11">
        <f t="shared" si="1"/>
        <v>3</v>
      </c>
      <c r="J9" s="10"/>
      <c r="K9" s="26"/>
      <c r="L9" s="27"/>
      <c r="M9" s="53"/>
      <c r="N9" s="53"/>
      <c r="O9" s="28">
        <f t="shared" si="2"/>
        <v>0</v>
      </c>
      <c r="P9" s="49">
        <f t="shared" si="3"/>
        <v>0</v>
      </c>
      <c r="Q9" s="66">
        <f t="shared" si="4"/>
        <v>0</v>
      </c>
    </row>
    <row r="10" spans="1:19" ht="15.75" thickBot="1">
      <c r="A10" s="12"/>
      <c r="B10" s="35" t="s">
        <v>84</v>
      </c>
      <c r="C10" s="73" t="s">
        <v>85</v>
      </c>
      <c r="D10" s="74" t="s">
        <v>28</v>
      </c>
      <c r="E10" s="72" t="s">
        <v>27</v>
      </c>
      <c r="F10" s="75" t="s">
        <v>59</v>
      </c>
      <c r="G10" s="76">
        <v>36850</v>
      </c>
      <c r="H10" s="14">
        <f t="shared" si="0"/>
        <v>19</v>
      </c>
      <c r="I10" s="11">
        <f t="shared" si="1"/>
        <v>5</v>
      </c>
      <c r="J10" s="10"/>
      <c r="K10" s="26"/>
      <c r="L10" s="27"/>
      <c r="M10" s="53"/>
      <c r="N10" s="53"/>
      <c r="O10" s="28">
        <f t="shared" si="2"/>
        <v>0</v>
      </c>
      <c r="P10" s="49">
        <f t="shared" si="3"/>
        <v>0</v>
      </c>
      <c r="Q10" s="66">
        <f t="shared" si="4"/>
        <v>0</v>
      </c>
    </row>
    <row r="11" spans="1:19" ht="15.75" thickBot="1">
      <c r="A11" s="12"/>
      <c r="B11" s="35" t="s">
        <v>29</v>
      </c>
      <c r="C11" s="73" t="s">
        <v>30</v>
      </c>
      <c r="D11" s="74" t="s">
        <v>28</v>
      </c>
      <c r="E11" s="72" t="s">
        <v>27</v>
      </c>
      <c r="F11" s="75" t="s">
        <v>97</v>
      </c>
      <c r="G11" s="76">
        <v>38880</v>
      </c>
      <c r="H11" s="14">
        <f t="shared" si="0"/>
        <v>13</v>
      </c>
      <c r="I11" s="11">
        <f t="shared" si="1"/>
        <v>3</v>
      </c>
      <c r="J11" s="10"/>
      <c r="K11" s="26"/>
      <c r="L11" s="27"/>
      <c r="M11" s="48"/>
      <c r="N11" s="48"/>
      <c r="O11" s="28">
        <f t="shared" si="2"/>
        <v>0</v>
      </c>
      <c r="P11" s="49">
        <f t="shared" si="3"/>
        <v>0</v>
      </c>
      <c r="Q11" s="66">
        <f t="shared" si="4"/>
        <v>0</v>
      </c>
    </row>
    <row r="12" spans="1:19" ht="15.75" thickBot="1">
      <c r="A12" s="12"/>
      <c r="B12" s="35" t="s">
        <v>80</v>
      </c>
      <c r="C12" s="73" t="s">
        <v>81</v>
      </c>
      <c r="D12" s="74" t="s">
        <v>24</v>
      </c>
      <c r="E12" s="34" t="s">
        <v>25</v>
      </c>
      <c r="F12" s="75" t="s">
        <v>32</v>
      </c>
      <c r="G12" s="76">
        <v>39400</v>
      </c>
      <c r="H12" s="14">
        <f t="shared" si="0"/>
        <v>12</v>
      </c>
      <c r="I12" s="11">
        <f t="shared" si="1"/>
        <v>3</v>
      </c>
      <c r="J12" s="10"/>
      <c r="K12" s="26"/>
      <c r="L12" s="27"/>
      <c r="M12" s="48"/>
      <c r="N12" s="48"/>
      <c r="O12" s="28">
        <f t="shared" si="2"/>
        <v>0</v>
      </c>
      <c r="P12" s="49">
        <f t="shared" si="3"/>
        <v>0</v>
      </c>
      <c r="Q12" s="28">
        <f t="shared" si="4"/>
        <v>0</v>
      </c>
    </row>
    <row r="13" spans="1:19" ht="15.75" thickBot="1">
      <c r="A13" s="12"/>
      <c r="B13" s="50" t="s">
        <v>108</v>
      </c>
      <c r="C13" s="32" t="s">
        <v>109</v>
      </c>
      <c r="D13" s="74" t="s">
        <v>31</v>
      </c>
      <c r="E13" s="51" t="s">
        <v>25</v>
      </c>
      <c r="F13" s="75" t="s">
        <v>103</v>
      </c>
      <c r="G13" s="76">
        <v>40281</v>
      </c>
      <c r="H13" s="14">
        <f t="shared" si="0"/>
        <v>9</v>
      </c>
      <c r="I13" s="11">
        <f t="shared" si="1"/>
        <v>2</v>
      </c>
      <c r="J13" s="10"/>
      <c r="K13" s="26"/>
      <c r="L13" s="27"/>
      <c r="M13" s="48"/>
      <c r="N13" s="48"/>
      <c r="O13" s="28">
        <f t="shared" si="2"/>
        <v>0</v>
      </c>
      <c r="P13" s="49">
        <f t="shared" si="3"/>
        <v>0</v>
      </c>
      <c r="Q13" s="28">
        <f t="shared" si="4"/>
        <v>0</v>
      </c>
    </row>
    <row r="14" spans="1:19" ht="15.75" thickBot="1">
      <c r="A14" s="12"/>
      <c r="B14" s="25" t="s">
        <v>101</v>
      </c>
      <c r="C14" s="29" t="s">
        <v>102</v>
      </c>
      <c r="D14" s="13" t="s">
        <v>31</v>
      </c>
      <c r="E14" s="21" t="s">
        <v>25</v>
      </c>
      <c r="F14" s="9" t="s">
        <v>26</v>
      </c>
      <c r="G14" s="37">
        <v>39436</v>
      </c>
      <c r="H14" s="14">
        <f t="shared" si="0"/>
        <v>12</v>
      </c>
      <c r="I14" s="11">
        <f t="shared" si="1"/>
        <v>3</v>
      </c>
      <c r="J14" s="10"/>
      <c r="K14" s="26"/>
      <c r="L14" s="27"/>
      <c r="M14" s="48"/>
      <c r="N14" s="48"/>
      <c r="O14" s="28">
        <f t="shared" si="2"/>
        <v>0</v>
      </c>
      <c r="P14" s="49">
        <f t="shared" si="3"/>
        <v>0</v>
      </c>
      <c r="Q14" s="28">
        <f t="shared" si="4"/>
        <v>0</v>
      </c>
    </row>
    <row r="15" spans="1:19" ht="15.75" thickBot="1">
      <c r="A15" s="1"/>
      <c r="B15" s="50" t="s">
        <v>104</v>
      </c>
      <c r="C15" s="32" t="s">
        <v>105</v>
      </c>
      <c r="D15" s="13" t="s">
        <v>106</v>
      </c>
      <c r="E15" s="51" t="s">
        <v>27</v>
      </c>
      <c r="F15" s="9" t="s">
        <v>103</v>
      </c>
      <c r="G15" s="37">
        <v>40842</v>
      </c>
      <c r="H15" s="14">
        <f t="shared" si="0"/>
        <v>8</v>
      </c>
      <c r="I15" s="11">
        <f t="shared" si="1"/>
        <v>1</v>
      </c>
      <c r="J15" s="10"/>
      <c r="K15" s="26"/>
      <c r="L15" s="27"/>
      <c r="M15" s="48"/>
      <c r="N15" s="48"/>
      <c r="O15" s="28">
        <f t="shared" si="2"/>
        <v>0</v>
      </c>
      <c r="P15" s="49">
        <f t="shared" si="3"/>
        <v>0</v>
      </c>
      <c r="Q15" s="28">
        <f t="shared" si="4"/>
        <v>0</v>
      </c>
    </row>
    <row r="16" spans="1:19" ht="15.75" thickBot="1">
      <c r="A16" s="12"/>
      <c r="B16" s="35" t="s">
        <v>93</v>
      </c>
      <c r="C16" s="73" t="s">
        <v>92</v>
      </c>
      <c r="D16" s="74" t="s">
        <v>31</v>
      </c>
      <c r="E16" s="72" t="s">
        <v>25</v>
      </c>
      <c r="F16" s="75" t="s">
        <v>34</v>
      </c>
      <c r="G16" s="76">
        <v>39765</v>
      </c>
      <c r="H16" s="14">
        <f t="shared" si="0"/>
        <v>11</v>
      </c>
      <c r="I16" s="11">
        <f t="shared" si="1"/>
        <v>2</v>
      </c>
      <c r="J16" s="10"/>
      <c r="K16" s="26"/>
      <c r="L16" s="27"/>
      <c r="M16" s="48"/>
      <c r="N16" s="48"/>
      <c r="O16" s="28">
        <f t="shared" si="2"/>
        <v>0</v>
      </c>
      <c r="P16" s="49">
        <f t="shared" si="3"/>
        <v>0</v>
      </c>
      <c r="Q16" s="28">
        <f t="shared" si="4"/>
        <v>0</v>
      </c>
      <c r="R16" s="36"/>
    </row>
    <row r="17" spans="1:18" ht="15.75" thickBot="1">
      <c r="A17" s="12"/>
      <c r="B17" s="35" t="s">
        <v>94</v>
      </c>
      <c r="C17" s="73" t="s">
        <v>92</v>
      </c>
      <c r="D17" s="74" t="s">
        <v>31</v>
      </c>
      <c r="E17" s="72" t="s">
        <v>25</v>
      </c>
      <c r="F17" s="75" t="s">
        <v>34</v>
      </c>
      <c r="G17" s="76">
        <v>38508</v>
      </c>
      <c r="H17" s="14">
        <f t="shared" si="0"/>
        <v>14</v>
      </c>
      <c r="I17" s="11">
        <f t="shared" si="1"/>
        <v>3</v>
      </c>
      <c r="J17" s="10"/>
      <c r="K17" s="26"/>
      <c r="L17" s="27"/>
      <c r="M17" s="48"/>
      <c r="N17" s="48"/>
      <c r="O17" s="28">
        <f t="shared" si="2"/>
        <v>0</v>
      </c>
      <c r="P17" s="49">
        <f t="shared" si="3"/>
        <v>0</v>
      </c>
      <c r="Q17" s="28">
        <f t="shared" si="4"/>
        <v>0</v>
      </c>
      <c r="R17" s="36"/>
    </row>
    <row r="18" spans="1:18" ht="15.75" thickBot="1">
      <c r="A18" s="12"/>
      <c r="B18" s="25" t="s">
        <v>88</v>
      </c>
      <c r="C18" s="77" t="s">
        <v>92</v>
      </c>
      <c r="D18" s="74" t="s">
        <v>31</v>
      </c>
      <c r="E18" s="51" t="s">
        <v>27</v>
      </c>
      <c r="F18" s="75" t="s">
        <v>34</v>
      </c>
      <c r="G18" s="76">
        <v>40352</v>
      </c>
      <c r="H18" s="14">
        <f t="shared" si="0"/>
        <v>9</v>
      </c>
      <c r="I18" s="11">
        <f t="shared" si="1"/>
        <v>2</v>
      </c>
      <c r="J18" s="10"/>
      <c r="K18" s="26"/>
      <c r="L18" s="27"/>
      <c r="M18" s="48"/>
      <c r="N18" s="48"/>
      <c r="O18" s="28">
        <f t="shared" ref="O18" si="5">J18+K18+L18</f>
        <v>0</v>
      </c>
      <c r="P18" s="49">
        <f t="shared" ref="P18" si="6">M18+N18</f>
        <v>0</v>
      </c>
      <c r="Q18" s="28">
        <f t="shared" ref="Q18" si="7">O18+P18</f>
        <v>0</v>
      </c>
      <c r="R18" s="36"/>
    </row>
    <row r="19" spans="1:18" ht="15.75" thickBot="1">
      <c r="A19" s="12"/>
      <c r="B19" s="25" t="s">
        <v>110</v>
      </c>
      <c r="C19" s="77" t="s">
        <v>111</v>
      </c>
      <c r="D19" s="74" t="s">
        <v>31</v>
      </c>
      <c r="E19" s="51" t="s">
        <v>27</v>
      </c>
      <c r="F19" s="75" t="s">
        <v>103</v>
      </c>
      <c r="G19" s="76">
        <v>40277</v>
      </c>
      <c r="H19" s="14">
        <f t="shared" si="0"/>
        <v>9</v>
      </c>
      <c r="I19" s="11">
        <f t="shared" si="1"/>
        <v>2</v>
      </c>
      <c r="J19" s="10"/>
      <c r="K19" s="26"/>
      <c r="L19" s="27"/>
      <c r="M19" s="48"/>
      <c r="N19" s="48"/>
      <c r="O19" s="28">
        <f t="shared" ref="O19:O21" si="8">J19+K19+L19</f>
        <v>0</v>
      </c>
      <c r="P19" s="49">
        <f t="shared" ref="P19:P21" si="9">M19+N19</f>
        <v>0</v>
      </c>
      <c r="Q19" s="28">
        <f t="shared" ref="Q19:Q21" si="10">O19+P19</f>
        <v>0</v>
      </c>
      <c r="R19" s="36"/>
    </row>
    <row r="20" spans="1:18" ht="15.75" thickBot="1">
      <c r="A20" s="12"/>
      <c r="B20" s="25" t="s">
        <v>113</v>
      </c>
      <c r="C20" s="77" t="s">
        <v>112</v>
      </c>
      <c r="D20" s="74" t="s">
        <v>31</v>
      </c>
      <c r="E20" s="51" t="s">
        <v>27</v>
      </c>
      <c r="F20" s="75" t="s">
        <v>103</v>
      </c>
      <c r="G20" s="76">
        <v>40370</v>
      </c>
      <c r="H20" s="14">
        <f t="shared" si="0"/>
        <v>9</v>
      </c>
      <c r="I20" s="11">
        <f t="shared" si="1"/>
        <v>2</v>
      </c>
      <c r="J20" s="10"/>
      <c r="K20" s="26"/>
      <c r="L20" s="27"/>
      <c r="M20" s="48"/>
      <c r="N20" s="48"/>
      <c r="O20" s="28">
        <f t="shared" si="8"/>
        <v>0</v>
      </c>
      <c r="P20" s="49">
        <f t="shared" si="9"/>
        <v>0</v>
      </c>
      <c r="Q20" s="28">
        <f t="shared" si="10"/>
        <v>0</v>
      </c>
      <c r="R20" s="36"/>
    </row>
    <row r="21" spans="1:18" ht="15">
      <c r="A21" s="12"/>
      <c r="B21" s="25" t="s">
        <v>114</v>
      </c>
      <c r="C21" s="77" t="s">
        <v>115</v>
      </c>
      <c r="D21" s="74" t="s">
        <v>31</v>
      </c>
      <c r="E21" s="51" t="s">
        <v>27</v>
      </c>
      <c r="F21" s="75" t="s">
        <v>103</v>
      </c>
      <c r="G21" s="76">
        <v>40829</v>
      </c>
      <c r="H21" s="14">
        <f t="shared" si="0"/>
        <v>8</v>
      </c>
      <c r="I21" s="11">
        <f t="shared" si="1"/>
        <v>1</v>
      </c>
      <c r="J21" s="10"/>
      <c r="K21" s="26"/>
      <c r="L21" s="27"/>
      <c r="M21" s="48"/>
      <c r="N21" s="48"/>
      <c r="O21" s="28">
        <f t="shared" si="8"/>
        <v>0</v>
      </c>
      <c r="P21" s="49">
        <f t="shared" si="9"/>
        <v>0</v>
      </c>
      <c r="Q21" s="28">
        <f t="shared" si="10"/>
        <v>0</v>
      </c>
    </row>
    <row r="22" spans="1:18" ht="15">
      <c r="B22" s="81" t="s">
        <v>116</v>
      </c>
      <c r="C22" s="82" t="s">
        <v>117</v>
      </c>
      <c r="D22" s="15" t="s">
        <v>31</v>
      </c>
      <c r="E22" s="31" t="s">
        <v>27</v>
      </c>
      <c r="F22" s="83" t="s">
        <v>103</v>
      </c>
      <c r="G22" s="84">
        <v>38906</v>
      </c>
      <c r="H22" s="83">
        <f t="shared" si="0"/>
        <v>13</v>
      </c>
      <c r="I22" s="16">
        <f t="shared" si="1"/>
        <v>3</v>
      </c>
    </row>
    <row r="23" spans="1:18" ht="15.75" thickBot="1">
      <c r="B23" s="78"/>
      <c r="C23" s="82"/>
      <c r="D23" s="16"/>
      <c r="E23" s="16"/>
      <c r="F23" s="16"/>
      <c r="G23" s="84"/>
      <c r="H23" s="16"/>
      <c r="I23" s="16"/>
    </row>
    <row r="24" spans="1:18" ht="15" thickBot="1">
      <c r="D24" s="47" t="s">
        <v>65</v>
      </c>
      <c r="E24" s="39" t="s">
        <v>13</v>
      </c>
      <c r="F24" s="40" t="s">
        <v>64</v>
      </c>
      <c r="G24" s="36"/>
    </row>
    <row r="25" spans="1:18" ht="15">
      <c r="D25" s="41" t="s">
        <v>37</v>
      </c>
      <c r="E25" s="44" t="s">
        <v>38</v>
      </c>
      <c r="F25" s="44">
        <v>1</v>
      </c>
      <c r="G25" s="16"/>
    </row>
    <row r="26" spans="1:18" ht="15">
      <c r="D26" s="42" t="s">
        <v>39</v>
      </c>
      <c r="E26" s="45" t="s">
        <v>40</v>
      </c>
      <c r="F26" s="45">
        <v>2</v>
      </c>
      <c r="G26" s="16"/>
    </row>
    <row r="27" spans="1:18" ht="15">
      <c r="D27" s="42" t="s">
        <v>41</v>
      </c>
      <c r="E27" s="45" t="s">
        <v>42</v>
      </c>
      <c r="F27" s="45">
        <v>3</v>
      </c>
      <c r="G27" s="16"/>
    </row>
    <row r="28" spans="1:18" ht="15">
      <c r="D28" s="42" t="s">
        <v>43</v>
      </c>
      <c r="E28" s="45" t="s">
        <v>44</v>
      </c>
      <c r="F28" s="45">
        <v>4</v>
      </c>
      <c r="G28" s="16"/>
    </row>
    <row r="29" spans="1:18" ht="15">
      <c r="D29" s="42" t="s">
        <v>45</v>
      </c>
      <c r="E29" s="45" t="s">
        <v>44</v>
      </c>
      <c r="F29" s="45">
        <v>5</v>
      </c>
      <c r="G29" s="16"/>
    </row>
    <row r="30" spans="1:18" ht="15.75" thickBot="1">
      <c r="D30" s="43" t="s">
        <v>46</v>
      </c>
      <c r="E30" s="46" t="s">
        <v>47</v>
      </c>
      <c r="F30" s="46">
        <v>6</v>
      </c>
      <c r="G30" s="16"/>
    </row>
    <row r="31" spans="1:18" ht="15">
      <c r="D31" s="16"/>
      <c r="E31" s="16"/>
      <c r="F31" s="16"/>
      <c r="G31" s="16"/>
      <c r="H31" s="16"/>
    </row>
    <row r="33" spans="2:17" ht="15">
      <c r="B33" s="25" t="s">
        <v>52</v>
      </c>
      <c r="C33" s="29" t="s">
        <v>53</v>
      </c>
      <c r="D33" s="13" t="s">
        <v>31</v>
      </c>
      <c r="E33" s="14" t="s">
        <v>27</v>
      </c>
      <c r="F33" s="9" t="s">
        <v>32</v>
      </c>
    </row>
    <row r="34" spans="2:17" ht="15">
      <c r="B34" s="25" t="s">
        <v>54</v>
      </c>
      <c r="C34" s="29" t="s">
        <v>55</v>
      </c>
      <c r="D34" s="13" t="s">
        <v>31</v>
      </c>
      <c r="E34" s="14" t="s">
        <v>27</v>
      </c>
      <c r="F34" s="9" t="s">
        <v>50</v>
      </c>
      <c r="G34" s="52"/>
    </row>
    <row r="35" spans="2:17" ht="15">
      <c r="B35" s="25" t="s">
        <v>56</v>
      </c>
      <c r="C35" s="29" t="s">
        <v>55</v>
      </c>
      <c r="D35" s="13" t="s">
        <v>31</v>
      </c>
      <c r="E35" s="17" t="s">
        <v>25</v>
      </c>
      <c r="F35" s="9" t="s">
        <v>32</v>
      </c>
      <c r="G35" s="52">
        <v>38082</v>
      </c>
    </row>
    <row r="36" spans="2:17" ht="15">
      <c r="B36" s="50" t="s">
        <v>89</v>
      </c>
      <c r="C36" s="8" t="s">
        <v>96</v>
      </c>
      <c r="D36" s="13" t="s">
        <v>31</v>
      </c>
      <c r="E36" s="67" t="s">
        <v>25</v>
      </c>
      <c r="F36" s="9" t="s">
        <v>58</v>
      </c>
      <c r="G36" s="52">
        <v>38887</v>
      </c>
    </row>
    <row r="37" spans="2:17" ht="15">
      <c r="B37" s="25" t="s">
        <v>71</v>
      </c>
      <c r="C37" s="29" t="s">
        <v>70</v>
      </c>
      <c r="D37" s="13" t="s">
        <v>31</v>
      </c>
      <c r="E37" s="21" t="s">
        <v>27</v>
      </c>
      <c r="F37" s="9" t="s">
        <v>34</v>
      </c>
      <c r="G37" s="52"/>
    </row>
    <row r="38" spans="2:17" ht="15">
      <c r="B38" s="25" t="s">
        <v>60</v>
      </c>
      <c r="C38" s="29" t="s">
        <v>68</v>
      </c>
      <c r="D38" s="15" t="s">
        <v>31</v>
      </c>
      <c r="E38" s="31" t="s">
        <v>27</v>
      </c>
      <c r="F38" s="9" t="s">
        <v>58</v>
      </c>
      <c r="G38" s="52"/>
    </row>
    <row r="39" spans="2:17" ht="15">
      <c r="B39" s="30" t="s">
        <v>69</v>
      </c>
      <c r="C39" s="29" t="s">
        <v>68</v>
      </c>
      <c r="D39" s="13" t="s">
        <v>31</v>
      </c>
      <c r="E39" s="21" t="s">
        <v>27</v>
      </c>
      <c r="F39" s="9" t="s">
        <v>58</v>
      </c>
      <c r="G39" s="52"/>
    </row>
    <row r="40" spans="2:17" ht="15">
      <c r="B40" s="30" t="s">
        <v>66</v>
      </c>
      <c r="C40" s="29" t="s">
        <v>67</v>
      </c>
      <c r="D40" s="13" t="s">
        <v>31</v>
      </c>
      <c r="E40" s="21" t="s">
        <v>25</v>
      </c>
      <c r="F40" s="9" t="s">
        <v>26</v>
      </c>
      <c r="G40" s="52"/>
    </row>
    <row r="41" spans="2:17" ht="15">
      <c r="B41" s="50" t="s">
        <v>90</v>
      </c>
      <c r="C41" s="8" t="s">
        <v>91</v>
      </c>
      <c r="D41" s="13" t="s">
        <v>31</v>
      </c>
      <c r="E41" s="67" t="s">
        <v>25</v>
      </c>
      <c r="F41" s="9" t="s">
        <v>26</v>
      </c>
      <c r="G41" s="52">
        <v>39911</v>
      </c>
    </row>
    <row r="42" spans="2:17" ht="15">
      <c r="B42" s="25" t="s">
        <v>75</v>
      </c>
      <c r="C42" s="8" t="s">
        <v>76</v>
      </c>
      <c r="D42" s="13" t="s">
        <v>31</v>
      </c>
      <c r="E42" s="34" t="s">
        <v>25</v>
      </c>
      <c r="F42" s="9" t="s">
        <v>32</v>
      </c>
      <c r="G42" s="52">
        <v>27927</v>
      </c>
    </row>
    <row r="43" spans="2:17" ht="15.75" thickBot="1">
      <c r="B43" s="35" t="s">
        <v>87</v>
      </c>
      <c r="C43" s="8" t="s">
        <v>88</v>
      </c>
      <c r="D43" s="13" t="s">
        <v>24</v>
      </c>
      <c r="E43" s="67" t="s">
        <v>27</v>
      </c>
      <c r="F43" s="9" t="s">
        <v>50</v>
      </c>
      <c r="G43" s="52">
        <v>36818</v>
      </c>
    </row>
    <row r="44" spans="2:17" ht="15.75" thickBot="1">
      <c r="B44" s="25" t="s">
        <v>48</v>
      </c>
      <c r="C44" s="29" t="s">
        <v>49</v>
      </c>
      <c r="D44" s="13" t="s">
        <v>31</v>
      </c>
      <c r="E44" s="33" t="s">
        <v>25</v>
      </c>
      <c r="F44" s="9" t="s">
        <v>59</v>
      </c>
      <c r="G44" s="52">
        <v>37120</v>
      </c>
      <c r="H44" s="14">
        <f>INT(($C$2-G44)/365)</f>
        <v>18</v>
      </c>
      <c r="I44" s="11">
        <f>INT((IF(H44&lt;=8,"1",IF(H44&lt;=11,"2",IF(H44&lt;=14,"3",IF(AND(H44&lt;=34,E44="F"),"4",IF(AND(H44&lt;=34,E44="M"),"5",IF(H44&gt;=35,"6"))))))))</f>
        <v>4</v>
      </c>
      <c r="J44" s="10"/>
      <c r="K44" s="26"/>
      <c r="L44" s="27"/>
      <c r="M44" s="53"/>
      <c r="N44" s="53"/>
      <c r="O44" s="28">
        <f>J44+K44+L44</f>
        <v>0</v>
      </c>
      <c r="P44" s="49">
        <f>M44+N44</f>
        <v>0</v>
      </c>
      <c r="Q44" s="28">
        <f>O44+P44</f>
        <v>0</v>
      </c>
    </row>
    <row r="45" spans="2:17" ht="15">
      <c r="B45" s="30" t="s">
        <v>61</v>
      </c>
      <c r="C45" s="29" t="s">
        <v>62</v>
      </c>
      <c r="D45" s="13" t="s">
        <v>31</v>
      </c>
      <c r="E45" s="21" t="s">
        <v>27</v>
      </c>
      <c r="F45" s="9" t="s">
        <v>32</v>
      </c>
      <c r="G45" s="52">
        <v>39363</v>
      </c>
      <c r="H45" s="14">
        <f t="shared" ref="H45" si="11">INT(($C$2-G45)/365)</f>
        <v>12</v>
      </c>
      <c r="I45" s="11">
        <f>INT((IF(H45&lt;=8,"1",IF(H45&lt;=11,"2",IF(H45&lt;=14,"3",IF(AND(H45&lt;=34,E45="F"),"4",IF(AND(H45&lt;=34,E45="M"),"5",IF(H45&gt;=35,"6"))))))))</f>
        <v>3</v>
      </c>
      <c r="J45" s="10"/>
      <c r="K45" s="26"/>
      <c r="L45" s="27"/>
      <c r="M45" s="48"/>
      <c r="N45" s="48"/>
      <c r="O45" s="28">
        <f>J45+K45+L45</f>
        <v>0</v>
      </c>
      <c r="P45" s="49">
        <f>M45+N45</f>
        <v>0</v>
      </c>
      <c r="Q45" s="28">
        <f>O45+P45</f>
        <v>0</v>
      </c>
    </row>
    <row r="46" spans="2:17" ht="15.75" thickBot="1">
      <c r="B46" s="35" t="s">
        <v>78</v>
      </c>
      <c r="C46" s="8" t="s">
        <v>79</v>
      </c>
      <c r="D46" s="13" t="s">
        <v>31</v>
      </c>
      <c r="E46" s="67" t="s">
        <v>27</v>
      </c>
      <c r="F46" s="9" t="s">
        <v>58</v>
      </c>
      <c r="G46" s="52">
        <v>39691</v>
      </c>
      <c r="H46" s="14">
        <f>INT(($C$2-G46)/365)</f>
        <v>11</v>
      </c>
    </row>
    <row r="47" spans="2:17" ht="15">
      <c r="B47" s="35" t="s">
        <v>82</v>
      </c>
      <c r="C47" s="8" t="s">
        <v>83</v>
      </c>
      <c r="D47" s="13" t="s">
        <v>31</v>
      </c>
      <c r="E47" s="67" t="s">
        <v>27</v>
      </c>
      <c r="F47" s="9" t="s">
        <v>72</v>
      </c>
      <c r="G47" s="52">
        <v>40282</v>
      </c>
      <c r="H47" s="14">
        <f>INT(($C$2-G47)/365)</f>
        <v>9</v>
      </c>
      <c r="I47" s="11">
        <f>INT((IF(H47&lt;=8,"1",IF(H47&lt;=11,"2",IF(H47&lt;=14,"3",IF(AND(H47&lt;=34,E47="F"),"4",IF(AND(H47&lt;=34,E47="M"),"5",IF(H47&gt;=35,"6"))))))))</f>
        <v>2</v>
      </c>
      <c r="J47" s="10"/>
      <c r="K47" s="26"/>
      <c r="L47" s="27"/>
      <c r="M47" s="53"/>
      <c r="N47" s="53"/>
      <c r="O47" s="28">
        <f>J47+K47+L47</f>
        <v>0</v>
      </c>
      <c r="P47" s="49">
        <f>M47+N47</f>
        <v>0</v>
      </c>
      <c r="Q47" s="66">
        <f>O47+P47</f>
        <v>0</v>
      </c>
    </row>
    <row r="50" spans="2:7" ht="15">
      <c r="B50" s="78" t="s">
        <v>100</v>
      </c>
    </row>
    <row r="51" spans="2:7" ht="15">
      <c r="B51" s="25" t="s">
        <v>73</v>
      </c>
      <c r="C51" s="73" t="s">
        <v>74</v>
      </c>
      <c r="D51" s="74" t="s">
        <v>28</v>
      </c>
      <c r="E51" s="34" t="s">
        <v>25</v>
      </c>
      <c r="F51" s="75" t="s">
        <v>97</v>
      </c>
      <c r="G51" s="76">
        <v>39014</v>
      </c>
    </row>
    <row r="52" spans="2:7" ht="15">
      <c r="B52" s="35" t="s">
        <v>80</v>
      </c>
      <c r="C52" s="73" t="s">
        <v>81</v>
      </c>
      <c r="D52" s="74" t="s">
        <v>24</v>
      </c>
      <c r="E52" s="34" t="s">
        <v>25</v>
      </c>
      <c r="F52" s="75" t="s">
        <v>32</v>
      </c>
      <c r="G52" s="76">
        <v>39400</v>
      </c>
    </row>
    <row r="53" spans="2:7" ht="15">
      <c r="B53" s="35" t="s">
        <v>93</v>
      </c>
      <c r="C53" s="73" t="s">
        <v>92</v>
      </c>
      <c r="D53" s="74" t="s">
        <v>31</v>
      </c>
      <c r="E53" s="72" t="s">
        <v>25</v>
      </c>
      <c r="F53" s="75" t="s">
        <v>34</v>
      </c>
      <c r="G53" s="76">
        <v>39765</v>
      </c>
    </row>
    <row r="54" spans="2:7" ht="15">
      <c r="B54" s="70" t="s">
        <v>77</v>
      </c>
      <c r="C54" s="71" t="s">
        <v>33</v>
      </c>
      <c r="D54" s="74" t="s">
        <v>31</v>
      </c>
      <c r="E54" s="72" t="s">
        <v>25</v>
      </c>
      <c r="F54" s="75" t="s">
        <v>57</v>
      </c>
      <c r="G54" s="76">
        <v>38195</v>
      </c>
    </row>
    <row r="55" spans="2:7" ht="15">
      <c r="B55" s="70" t="s">
        <v>35</v>
      </c>
      <c r="C55" s="71" t="s">
        <v>36</v>
      </c>
      <c r="D55" s="74" t="s">
        <v>31</v>
      </c>
      <c r="E55" s="72" t="s">
        <v>25</v>
      </c>
      <c r="F55" s="75" t="s">
        <v>59</v>
      </c>
      <c r="G55" s="76">
        <v>37691</v>
      </c>
    </row>
    <row r="56" spans="2:7" ht="15">
      <c r="B56" s="35" t="s">
        <v>29</v>
      </c>
      <c r="C56" s="73" t="s">
        <v>30</v>
      </c>
      <c r="D56" s="74" t="s">
        <v>28</v>
      </c>
      <c r="E56" s="72" t="s">
        <v>27</v>
      </c>
      <c r="F56" s="75" t="s">
        <v>97</v>
      </c>
      <c r="G56" s="76">
        <v>38880</v>
      </c>
    </row>
    <row r="57" spans="2:7" ht="15">
      <c r="B57" s="35" t="s">
        <v>94</v>
      </c>
      <c r="C57" s="73" t="s">
        <v>92</v>
      </c>
      <c r="D57" s="74" t="s">
        <v>31</v>
      </c>
      <c r="E57" s="72" t="s">
        <v>25</v>
      </c>
      <c r="F57" s="75" t="s">
        <v>34</v>
      </c>
      <c r="G57" s="76">
        <v>38508</v>
      </c>
    </row>
    <row r="58" spans="2:7" ht="15">
      <c r="B58" s="25" t="s">
        <v>98</v>
      </c>
      <c r="C58" s="77" t="s">
        <v>99</v>
      </c>
      <c r="D58" s="74" t="s">
        <v>31</v>
      </c>
      <c r="E58" s="51" t="s">
        <v>27</v>
      </c>
      <c r="F58" s="75" t="s">
        <v>50</v>
      </c>
      <c r="G58" s="76">
        <v>36383</v>
      </c>
    </row>
    <row r="59" spans="2:7" ht="15">
      <c r="B59" s="50" t="s">
        <v>95</v>
      </c>
      <c r="C59" s="32" t="s">
        <v>68</v>
      </c>
      <c r="D59" s="74" t="s">
        <v>31</v>
      </c>
      <c r="E59" s="51" t="s">
        <v>27</v>
      </c>
      <c r="F59" s="75" t="s">
        <v>26</v>
      </c>
      <c r="G59" s="76">
        <v>39188</v>
      </c>
    </row>
    <row r="60" spans="2:7" ht="15">
      <c r="B60" s="25" t="s">
        <v>88</v>
      </c>
      <c r="C60" s="77" t="s">
        <v>92</v>
      </c>
      <c r="D60" s="74" t="s">
        <v>31</v>
      </c>
      <c r="E60" s="51" t="s">
        <v>27</v>
      </c>
      <c r="F60" s="75" t="s">
        <v>34</v>
      </c>
      <c r="G60" s="76">
        <v>40352</v>
      </c>
    </row>
    <row r="61" spans="2:7" ht="15">
      <c r="B61" s="35" t="s">
        <v>107</v>
      </c>
      <c r="C61" s="73" t="s">
        <v>81</v>
      </c>
      <c r="D61" s="74" t="s">
        <v>24</v>
      </c>
      <c r="E61" s="72" t="s">
        <v>25</v>
      </c>
      <c r="F61" s="75" t="s">
        <v>59</v>
      </c>
      <c r="G61" s="76">
        <v>26688</v>
      </c>
    </row>
  </sheetData>
  <mergeCells count="5">
    <mergeCell ref="D5:I5"/>
    <mergeCell ref="J5:L5"/>
    <mergeCell ref="M5:N5"/>
    <mergeCell ref="O5:Q5"/>
    <mergeCell ref="B6: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46CE-6336-44F0-9391-1BE949E6973E}">
  <dimension ref="A2:S61"/>
  <sheetViews>
    <sheetView topLeftCell="A2" zoomScale="120" zoomScaleNormal="120" workbookViewId="0">
      <pane xSplit="4" ySplit="6" topLeftCell="E8" activePane="bottomRight" state="frozen"/>
      <selection activeCell="A2" sqref="A2"/>
      <selection pane="topRight" activeCell="E2" sqref="E2"/>
      <selection pane="bottomLeft" activeCell="A8" sqref="A8"/>
      <selection pane="bottomRight" activeCell="C2" sqref="C2"/>
    </sheetView>
  </sheetViews>
  <sheetFormatPr defaultRowHeight="14.25"/>
  <cols>
    <col min="1" max="1" width="15" customWidth="1"/>
    <col min="2" max="2" width="18.625" bestFit="1" customWidth="1"/>
    <col min="3" max="3" width="14.125" bestFit="1" customWidth="1"/>
    <col min="4" max="4" width="12.375" customWidth="1"/>
    <col min="5" max="5" width="10.75" bestFit="1" customWidth="1"/>
    <col min="6" max="6" width="9" bestFit="1" customWidth="1"/>
    <col min="7" max="7" width="11.125" bestFit="1" customWidth="1"/>
    <col min="8" max="8" width="15.125" customWidth="1"/>
    <col min="15" max="15" width="9" customWidth="1"/>
    <col min="16" max="16" width="9.625" customWidth="1"/>
    <col min="18" max="18" width="10" customWidth="1"/>
    <col min="19" max="19" width="10.125" customWidth="1"/>
  </cols>
  <sheetData>
    <row r="2" spans="1:19" ht="15.75">
      <c r="B2" s="2" t="s">
        <v>0</v>
      </c>
      <c r="C2" s="38">
        <v>43879</v>
      </c>
      <c r="E2" s="4"/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5"/>
      <c r="R2" s="1"/>
    </row>
    <row r="3" spans="1:19" ht="15.75">
      <c r="B3" s="2" t="s">
        <v>1</v>
      </c>
      <c r="C3" s="3" t="s">
        <v>31</v>
      </c>
      <c r="E3" s="6"/>
      <c r="F3" s="6"/>
      <c r="G3" s="6"/>
      <c r="H3" s="6"/>
      <c r="I3" s="6"/>
      <c r="J3" s="1"/>
      <c r="K3" s="1"/>
      <c r="L3" s="1"/>
      <c r="M3" s="1"/>
      <c r="N3" s="1"/>
      <c r="O3" s="1"/>
      <c r="P3" s="1"/>
      <c r="Q3" s="5"/>
      <c r="R3" s="1"/>
    </row>
    <row r="4" spans="1:19" ht="16.5" thickBot="1">
      <c r="B4" s="2" t="s">
        <v>2</v>
      </c>
      <c r="C4" s="7" t="s">
        <v>3</v>
      </c>
      <c r="D4" s="7" t="s">
        <v>4</v>
      </c>
      <c r="E4" s="6"/>
      <c r="F4" s="6"/>
      <c r="G4" s="6"/>
      <c r="H4" s="6" t="s">
        <v>86</v>
      </c>
      <c r="I4" s="6"/>
      <c r="J4" s="1"/>
      <c r="K4" s="1"/>
      <c r="L4" s="1"/>
      <c r="M4" s="1"/>
      <c r="N4" s="1"/>
      <c r="O4" s="1"/>
      <c r="P4" s="1"/>
      <c r="Q4" s="5"/>
      <c r="R4" s="1"/>
    </row>
    <row r="5" spans="1:19" ht="16.5" thickBot="1">
      <c r="B5" s="79"/>
      <c r="C5" s="79"/>
      <c r="D5" s="85" t="s">
        <v>5</v>
      </c>
      <c r="E5" s="86"/>
      <c r="F5" s="86"/>
      <c r="G5" s="86"/>
      <c r="H5" s="86"/>
      <c r="I5" s="87"/>
      <c r="J5" s="88" t="s">
        <v>6</v>
      </c>
      <c r="K5" s="88"/>
      <c r="L5" s="88"/>
      <c r="M5" s="88" t="s">
        <v>51</v>
      </c>
      <c r="N5" s="88"/>
      <c r="O5" s="88" t="s">
        <v>7</v>
      </c>
      <c r="P5" s="88"/>
      <c r="Q5" s="88"/>
      <c r="R5" s="1"/>
    </row>
    <row r="6" spans="1:19" ht="48.75" customHeight="1" thickTop="1" thickBot="1">
      <c r="A6" s="19" t="s">
        <v>8</v>
      </c>
      <c r="B6" s="89" t="s">
        <v>9</v>
      </c>
      <c r="C6" s="89"/>
      <c r="D6" s="23" t="s">
        <v>10</v>
      </c>
      <c r="E6" s="23" t="s">
        <v>11</v>
      </c>
      <c r="F6" s="23" t="s">
        <v>12</v>
      </c>
      <c r="G6" s="24" t="s">
        <v>63</v>
      </c>
      <c r="H6" s="23" t="s">
        <v>13</v>
      </c>
      <c r="I6" s="24" t="s">
        <v>14</v>
      </c>
      <c r="J6" s="80" t="s">
        <v>16</v>
      </c>
      <c r="K6" s="23" t="s">
        <v>17</v>
      </c>
      <c r="L6" s="22" t="s">
        <v>18</v>
      </c>
      <c r="M6" s="24" t="s">
        <v>15</v>
      </c>
      <c r="N6" s="24" t="s">
        <v>15</v>
      </c>
      <c r="O6" s="54" t="s">
        <v>6</v>
      </c>
      <c r="P6" s="80" t="s">
        <v>19</v>
      </c>
      <c r="Q6" s="55" t="s">
        <v>20</v>
      </c>
      <c r="R6" s="20" t="s">
        <v>8</v>
      </c>
      <c r="S6" s="18" t="s">
        <v>21</v>
      </c>
    </row>
    <row r="7" spans="1:19" ht="17.25" thickTop="1" thickBot="1">
      <c r="B7" s="56" t="s">
        <v>22</v>
      </c>
      <c r="C7" s="57" t="s">
        <v>23</v>
      </c>
      <c r="D7" s="58"/>
      <c r="E7" s="59"/>
      <c r="F7" s="59"/>
      <c r="G7" s="60"/>
      <c r="H7" s="59"/>
      <c r="I7" s="60"/>
      <c r="J7" s="61"/>
      <c r="K7" s="62"/>
      <c r="L7" s="63"/>
      <c r="M7" s="61"/>
      <c r="N7" s="64"/>
      <c r="O7" s="61"/>
      <c r="P7" s="61"/>
      <c r="Q7" s="65"/>
      <c r="R7" s="1"/>
    </row>
    <row r="8" spans="1:19" ht="15.75" thickBot="1">
      <c r="A8" s="12"/>
      <c r="B8" s="25" t="s">
        <v>73</v>
      </c>
      <c r="C8" s="73" t="s">
        <v>74</v>
      </c>
      <c r="D8" s="74" t="s">
        <v>28</v>
      </c>
      <c r="E8" s="34" t="s">
        <v>25</v>
      </c>
      <c r="F8" s="75" t="s">
        <v>97</v>
      </c>
      <c r="G8" s="76">
        <v>39014</v>
      </c>
      <c r="H8" s="14">
        <f t="shared" ref="H8:H19" si="0">INT(($C$2-G8)/365)</f>
        <v>13</v>
      </c>
      <c r="I8" s="11">
        <f t="shared" ref="I8:I19" si="1">INT((IF(H8&lt;=8,"1",IF(H8&lt;=11,"2",IF(H8&lt;=14,"3",IF(AND(H8&lt;=34,E8="F"),"4",IF(AND(H8&lt;=34,E8="M"),"5",IF(H8&gt;=35,"6"))))))))</f>
        <v>3</v>
      </c>
      <c r="J8" s="10">
        <v>8.5</v>
      </c>
      <c r="K8" s="26">
        <v>8.4</v>
      </c>
      <c r="L8" s="27">
        <v>8.6999999999999993</v>
      </c>
      <c r="M8" s="53"/>
      <c r="N8" s="53"/>
      <c r="O8" s="28">
        <f t="shared" ref="O8:O18" si="2">J8+K8+L8</f>
        <v>25.599999999999998</v>
      </c>
      <c r="P8" s="49">
        <f t="shared" ref="P8:P18" si="3">M8+N8</f>
        <v>0</v>
      </c>
      <c r="Q8" s="66">
        <f t="shared" ref="Q8:Q18" si="4">O8+P8</f>
        <v>25.599999999999998</v>
      </c>
    </row>
    <row r="9" spans="1:19" ht="15.75" thickBot="1">
      <c r="A9" s="12"/>
      <c r="B9" s="70" t="s">
        <v>95</v>
      </c>
      <c r="C9" s="71" t="s">
        <v>68</v>
      </c>
      <c r="D9" s="74" t="s">
        <v>31</v>
      </c>
      <c r="E9" s="34" t="s">
        <v>27</v>
      </c>
      <c r="F9" s="75" t="s">
        <v>32</v>
      </c>
      <c r="G9" s="76">
        <v>39188</v>
      </c>
      <c r="H9" s="14">
        <f t="shared" si="0"/>
        <v>12</v>
      </c>
      <c r="I9" s="11">
        <f t="shared" si="1"/>
        <v>3</v>
      </c>
      <c r="J9" s="10"/>
      <c r="K9" s="26"/>
      <c r="L9" s="27"/>
      <c r="M9" s="53"/>
      <c r="N9" s="53"/>
      <c r="O9" s="28">
        <f t="shared" si="2"/>
        <v>0</v>
      </c>
      <c r="P9" s="49">
        <f t="shared" si="3"/>
        <v>0</v>
      </c>
      <c r="Q9" s="66">
        <f t="shared" si="4"/>
        <v>0</v>
      </c>
    </row>
    <row r="10" spans="1:19" ht="15.75" thickBot="1">
      <c r="A10" s="12"/>
      <c r="B10" s="35" t="s">
        <v>84</v>
      </c>
      <c r="C10" s="73" t="s">
        <v>85</v>
      </c>
      <c r="D10" s="74" t="s">
        <v>28</v>
      </c>
      <c r="E10" s="72" t="s">
        <v>27</v>
      </c>
      <c r="F10" s="75" t="s">
        <v>59</v>
      </c>
      <c r="G10" s="76">
        <v>36850</v>
      </c>
      <c r="H10" s="14">
        <f t="shared" si="0"/>
        <v>19</v>
      </c>
      <c r="I10" s="11">
        <f t="shared" si="1"/>
        <v>5</v>
      </c>
      <c r="J10" s="10">
        <v>8.5</v>
      </c>
      <c r="K10" s="26">
        <v>8.6999999999999993</v>
      </c>
      <c r="L10" s="27">
        <v>8.6999999999999993</v>
      </c>
      <c r="M10" s="53"/>
      <c r="N10" s="53"/>
      <c r="O10" s="28">
        <f t="shared" si="2"/>
        <v>25.9</v>
      </c>
      <c r="P10" s="49">
        <f t="shared" si="3"/>
        <v>0</v>
      </c>
      <c r="Q10" s="66">
        <f t="shared" si="4"/>
        <v>25.9</v>
      </c>
    </row>
    <row r="11" spans="1:19" ht="15.75" thickBot="1">
      <c r="A11" s="12"/>
      <c r="B11" s="35" t="s">
        <v>29</v>
      </c>
      <c r="C11" s="73" t="s">
        <v>30</v>
      </c>
      <c r="D11" s="74" t="s">
        <v>28</v>
      </c>
      <c r="E11" s="72" t="s">
        <v>27</v>
      </c>
      <c r="F11" s="75" t="s">
        <v>97</v>
      </c>
      <c r="G11" s="76">
        <v>38880</v>
      </c>
      <c r="H11" s="14">
        <f t="shared" si="0"/>
        <v>13</v>
      </c>
      <c r="I11" s="11">
        <f t="shared" si="1"/>
        <v>3</v>
      </c>
      <c r="J11" s="10">
        <v>8.5</v>
      </c>
      <c r="K11" s="26">
        <v>8.4</v>
      </c>
      <c r="L11" s="27">
        <v>8.1999999999999993</v>
      </c>
      <c r="M11" s="48"/>
      <c r="N11" s="48"/>
      <c r="O11" s="28">
        <f t="shared" si="2"/>
        <v>25.099999999999998</v>
      </c>
      <c r="P11" s="49">
        <f t="shared" si="3"/>
        <v>0</v>
      </c>
      <c r="Q11" s="66">
        <f t="shared" si="4"/>
        <v>25.099999999999998</v>
      </c>
    </row>
    <row r="12" spans="1:19" ht="15.75" thickBot="1">
      <c r="A12" s="12"/>
      <c r="B12" s="35" t="s">
        <v>80</v>
      </c>
      <c r="C12" s="73" t="s">
        <v>81</v>
      </c>
      <c r="D12" s="74" t="s">
        <v>24</v>
      </c>
      <c r="E12" s="34" t="s">
        <v>25</v>
      </c>
      <c r="F12" s="75" t="s">
        <v>32</v>
      </c>
      <c r="G12" s="76">
        <v>39400</v>
      </c>
      <c r="H12" s="14">
        <f t="shared" si="0"/>
        <v>12</v>
      </c>
      <c r="I12" s="11">
        <f t="shared" si="1"/>
        <v>3</v>
      </c>
      <c r="J12" s="10">
        <v>8.8000000000000007</v>
      </c>
      <c r="K12" s="26">
        <v>8.6999999999999993</v>
      </c>
      <c r="L12" s="27">
        <v>8.6</v>
      </c>
      <c r="M12" s="48"/>
      <c r="N12" s="48"/>
      <c r="O12" s="28">
        <f t="shared" ref="O12" si="5">J12+K12+L12</f>
        <v>26.1</v>
      </c>
      <c r="P12" s="49">
        <f t="shared" ref="P12" si="6">M12+N12</f>
        <v>0</v>
      </c>
      <c r="Q12" s="66">
        <f t="shared" ref="Q12" si="7">O12+P12</f>
        <v>26.1</v>
      </c>
    </row>
    <row r="13" spans="1:19" ht="15.75" thickBot="1">
      <c r="A13" s="12"/>
      <c r="B13" s="50" t="s">
        <v>108</v>
      </c>
      <c r="C13" s="32" t="s">
        <v>109</v>
      </c>
      <c r="D13" s="74" t="s">
        <v>31</v>
      </c>
      <c r="E13" s="51" t="s">
        <v>25</v>
      </c>
      <c r="F13" s="75" t="s">
        <v>103</v>
      </c>
      <c r="G13" s="76">
        <v>40281</v>
      </c>
      <c r="H13" s="14">
        <f t="shared" si="0"/>
        <v>9</v>
      </c>
      <c r="I13" s="11">
        <f t="shared" si="1"/>
        <v>2</v>
      </c>
      <c r="J13" s="10">
        <v>8.1</v>
      </c>
      <c r="K13" s="26">
        <v>8</v>
      </c>
      <c r="L13" s="27">
        <v>8.3000000000000007</v>
      </c>
      <c r="M13" s="53"/>
      <c r="N13" s="53"/>
      <c r="O13" s="28">
        <f t="shared" si="2"/>
        <v>24.400000000000002</v>
      </c>
      <c r="P13" s="49">
        <f t="shared" si="3"/>
        <v>0</v>
      </c>
      <c r="Q13" s="28">
        <f t="shared" si="4"/>
        <v>24.400000000000002</v>
      </c>
    </row>
    <row r="14" spans="1:19" ht="15.75" thickBot="1">
      <c r="A14" s="12"/>
      <c r="B14" s="25" t="s">
        <v>101</v>
      </c>
      <c r="C14" s="29" t="s">
        <v>102</v>
      </c>
      <c r="D14" s="13" t="s">
        <v>31</v>
      </c>
      <c r="E14" s="21" t="s">
        <v>25</v>
      </c>
      <c r="F14" s="9" t="s">
        <v>26</v>
      </c>
      <c r="G14" s="37">
        <v>39436</v>
      </c>
      <c r="H14" s="14">
        <f t="shared" si="0"/>
        <v>12</v>
      </c>
      <c r="I14" s="11">
        <f t="shared" si="1"/>
        <v>3</v>
      </c>
      <c r="J14" s="10">
        <v>8.6</v>
      </c>
      <c r="K14" s="26">
        <v>8.6999999999999993</v>
      </c>
      <c r="L14" s="27">
        <v>8.1999999999999993</v>
      </c>
      <c r="M14" s="48"/>
      <c r="N14" s="48"/>
      <c r="O14" s="28">
        <f t="shared" si="2"/>
        <v>25.499999999999996</v>
      </c>
      <c r="P14" s="49">
        <f t="shared" si="3"/>
        <v>0</v>
      </c>
      <c r="Q14" s="28">
        <f t="shared" si="4"/>
        <v>25.499999999999996</v>
      </c>
    </row>
    <row r="15" spans="1:19" ht="15.75" thickBot="1">
      <c r="A15" s="12"/>
      <c r="B15" s="50" t="s">
        <v>104</v>
      </c>
      <c r="C15" s="32" t="s">
        <v>105</v>
      </c>
      <c r="D15" s="13" t="s">
        <v>106</v>
      </c>
      <c r="E15" s="51" t="s">
        <v>27</v>
      </c>
      <c r="F15" s="9" t="s">
        <v>103</v>
      </c>
      <c r="G15" s="37">
        <v>40842</v>
      </c>
      <c r="H15" s="14">
        <f t="shared" si="0"/>
        <v>8</v>
      </c>
      <c r="I15" s="11">
        <f t="shared" si="1"/>
        <v>1</v>
      </c>
      <c r="J15" s="10">
        <v>8</v>
      </c>
      <c r="K15" s="26">
        <v>8</v>
      </c>
      <c r="L15" s="27">
        <v>8.6999999999999993</v>
      </c>
      <c r="M15" s="48"/>
      <c r="N15" s="48"/>
      <c r="O15" s="28">
        <f t="shared" si="2"/>
        <v>24.7</v>
      </c>
      <c r="P15" s="49">
        <f t="shared" si="3"/>
        <v>0</v>
      </c>
      <c r="Q15" s="28">
        <f t="shared" si="4"/>
        <v>24.7</v>
      </c>
    </row>
    <row r="16" spans="1:19" ht="15.75" thickBot="1">
      <c r="A16" s="1"/>
      <c r="B16" s="35" t="s">
        <v>93</v>
      </c>
      <c r="C16" s="73" t="s">
        <v>92</v>
      </c>
      <c r="D16" s="74" t="s">
        <v>31</v>
      </c>
      <c r="E16" s="72" t="s">
        <v>25</v>
      </c>
      <c r="F16" s="75" t="s">
        <v>34</v>
      </c>
      <c r="G16" s="76">
        <v>39765</v>
      </c>
      <c r="H16" s="14">
        <f t="shared" si="0"/>
        <v>11</v>
      </c>
      <c r="I16" s="11">
        <f t="shared" si="1"/>
        <v>2</v>
      </c>
      <c r="J16" s="10">
        <v>8.3000000000000007</v>
      </c>
      <c r="K16" s="26">
        <v>8.5</v>
      </c>
      <c r="L16" s="27">
        <v>8.6</v>
      </c>
      <c r="M16" s="48"/>
      <c r="N16" s="48"/>
      <c r="O16" s="28">
        <f t="shared" si="2"/>
        <v>25.4</v>
      </c>
      <c r="P16" s="49">
        <f t="shared" si="3"/>
        <v>0</v>
      </c>
      <c r="Q16" s="28">
        <f t="shared" si="4"/>
        <v>25.4</v>
      </c>
    </row>
    <row r="17" spans="1:18" ht="15.75" thickBot="1">
      <c r="A17" s="12"/>
      <c r="B17" s="35" t="s">
        <v>94</v>
      </c>
      <c r="C17" s="73" t="s">
        <v>92</v>
      </c>
      <c r="D17" s="74" t="s">
        <v>31</v>
      </c>
      <c r="E17" s="72" t="s">
        <v>25</v>
      </c>
      <c r="F17" s="75" t="s">
        <v>34</v>
      </c>
      <c r="G17" s="76">
        <v>38508</v>
      </c>
      <c r="H17" s="14">
        <f t="shared" si="0"/>
        <v>14</v>
      </c>
      <c r="I17" s="11">
        <f t="shared" si="1"/>
        <v>3</v>
      </c>
      <c r="J17" s="10">
        <v>8.8000000000000007</v>
      </c>
      <c r="K17" s="26">
        <v>8.6</v>
      </c>
      <c r="L17" s="27">
        <v>8.4</v>
      </c>
      <c r="M17" s="48"/>
      <c r="N17" s="48"/>
      <c r="O17" s="28">
        <f t="shared" si="2"/>
        <v>25.799999999999997</v>
      </c>
      <c r="P17" s="49">
        <f t="shared" si="3"/>
        <v>0</v>
      </c>
      <c r="Q17" s="28">
        <f t="shared" si="4"/>
        <v>25.799999999999997</v>
      </c>
      <c r="R17" s="36"/>
    </row>
    <row r="18" spans="1:18" ht="15.75" thickBot="1">
      <c r="A18" s="12"/>
      <c r="B18" s="25" t="s">
        <v>88</v>
      </c>
      <c r="C18" s="77" t="s">
        <v>92</v>
      </c>
      <c r="D18" s="74" t="s">
        <v>31</v>
      </c>
      <c r="E18" s="51" t="s">
        <v>27</v>
      </c>
      <c r="F18" s="75" t="s">
        <v>34</v>
      </c>
      <c r="G18" s="76">
        <v>40352</v>
      </c>
      <c r="H18" s="14">
        <f t="shared" si="0"/>
        <v>9</v>
      </c>
      <c r="I18" s="11">
        <f t="shared" si="1"/>
        <v>2</v>
      </c>
      <c r="J18" s="10"/>
      <c r="K18" s="26"/>
      <c r="L18" s="27"/>
      <c r="M18" s="48"/>
      <c r="N18" s="48"/>
      <c r="O18" s="28">
        <f t="shared" si="2"/>
        <v>0</v>
      </c>
      <c r="P18" s="49">
        <f t="shared" si="3"/>
        <v>0</v>
      </c>
      <c r="Q18" s="28">
        <f t="shared" si="4"/>
        <v>0</v>
      </c>
      <c r="R18" s="36"/>
    </row>
    <row r="19" spans="1:18" ht="15.75" thickBot="1">
      <c r="A19" s="12"/>
      <c r="B19" s="25" t="s">
        <v>110</v>
      </c>
      <c r="C19" s="77" t="s">
        <v>111</v>
      </c>
      <c r="D19" s="74" t="s">
        <v>31</v>
      </c>
      <c r="E19" s="51" t="s">
        <v>27</v>
      </c>
      <c r="F19" s="75" t="s">
        <v>103</v>
      </c>
      <c r="G19" s="76">
        <v>40277</v>
      </c>
      <c r="H19" s="14">
        <f t="shared" si="0"/>
        <v>9</v>
      </c>
      <c r="I19" s="11">
        <f t="shared" si="1"/>
        <v>2</v>
      </c>
      <c r="J19" s="10">
        <v>8</v>
      </c>
      <c r="K19" s="26">
        <v>7.9</v>
      </c>
      <c r="L19" s="27">
        <v>7.4</v>
      </c>
      <c r="M19" s="48"/>
      <c r="N19" s="48"/>
      <c r="O19" s="28">
        <f t="shared" ref="O19" si="8">J19+K19+L19</f>
        <v>23.3</v>
      </c>
      <c r="P19" s="49">
        <f t="shared" ref="P19" si="9">M19+N19</f>
        <v>0</v>
      </c>
      <c r="Q19" s="28">
        <f t="shared" ref="Q19" si="10">O19+P19</f>
        <v>23.3</v>
      </c>
      <c r="R19" s="36"/>
    </row>
    <row r="20" spans="1:18" ht="15.75" thickBot="1">
      <c r="A20" s="12"/>
      <c r="B20" s="25" t="s">
        <v>113</v>
      </c>
      <c r="C20" s="77" t="s">
        <v>112</v>
      </c>
      <c r="D20" s="74" t="s">
        <v>31</v>
      </c>
      <c r="E20" s="51" t="s">
        <v>27</v>
      </c>
      <c r="F20" s="75" t="s">
        <v>103</v>
      </c>
      <c r="G20" s="76">
        <v>40370</v>
      </c>
      <c r="H20" s="14">
        <f t="shared" ref="H20:H21" si="11">INT(($C$2-G20)/365)</f>
        <v>9</v>
      </c>
      <c r="I20" s="11">
        <f t="shared" ref="I20:I21" si="12">INT((IF(H20&lt;=8,"1",IF(H20&lt;=11,"2",IF(H20&lt;=14,"3",IF(AND(H20&lt;=34,E20="F"),"4",IF(AND(H20&lt;=34,E20="M"),"5",IF(H20&gt;=35,"6"))))))))</f>
        <v>2</v>
      </c>
      <c r="J20" s="10">
        <v>8</v>
      </c>
      <c r="K20" s="26">
        <v>7.5</v>
      </c>
      <c r="L20" s="27">
        <v>7.5</v>
      </c>
      <c r="M20" s="48"/>
      <c r="N20" s="48"/>
      <c r="O20" s="28">
        <f t="shared" ref="O20" si="13">J20+K20+L20</f>
        <v>23</v>
      </c>
      <c r="P20" s="49">
        <f t="shared" ref="P20" si="14">M20+N20</f>
        <v>0</v>
      </c>
      <c r="Q20" s="28">
        <f t="shared" ref="Q20" si="15">O20+P20</f>
        <v>23</v>
      </c>
      <c r="R20" s="36"/>
    </row>
    <row r="21" spans="1:18" ht="15">
      <c r="A21" s="12"/>
      <c r="B21" s="25" t="s">
        <v>114</v>
      </c>
      <c r="C21" s="77" t="s">
        <v>115</v>
      </c>
      <c r="D21" s="74" t="s">
        <v>31</v>
      </c>
      <c r="E21" s="51" t="s">
        <v>27</v>
      </c>
      <c r="F21" s="75" t="s">
        <v>103</v>
      </c>
      <c r="G21" s="76">
        <v>40829</v>
      </c>
      <c r="H21" s="14">
        <f t="shared" si="11"/>
        <v>8</v>
      </c>
      <c r="I21" s="11">
        <f t="shared" si="12"/>
        <v>1</v>
      </c>
      <c r="J21" s="10"/>
      <c r="K21" s="26"/>
      <c r="L21" s="27"/>
      <c r="M21" s="48"/>
      <c r="N21" s="48"/>
      <c r="O21" s="28">
        <f t="shared" ref="O21" si="16">J21+K21+L21</f>
        <v>0</v>
      </c>
      <c r="P21" s="49">
        <f t="shared" ref="P21" si="17">M21+N21</f>
        <v>0</v>
      </c>
      <c r="Q21" s="28">
        <f t="shared" ref="Q21" si="18">O21+P21</f>
        <v>0</v>
      </c>
      <c r="R21" s="36"/>
    </row>
    <row r="22" spans="1:18">
      <c r="A22" s="12"/>
      <c r="I22" s="12"/>
      <c r="J22" s="12"/>
      <c r="K22" s="12"/>
      <c r="L22" s="12"/>
      <c r="M22" s="12"/>
      <c r="N22" s="12"/>
      <c r="O22" s="12"/>
      <c r="P22" s="12"/>
      <c r="Q22" s="12"/>
    </row>
    <row r="23" spans="1:18" ht="15" thickBot="1"/>
    <row r="24" spans="1:18" ht="15" thickBot="1">
      <c r="D24" s="47" t="s">
        <v>65</v>
      </c>
      <c r="E24" s="39" t="s">
        <v>13</v>
      </c>
      <c r="F24" s="40" t="s">
        <v>64</v>
      </c>
      <c r="G24" s="36"/>
    </row>
    <row r="25" spans="1:18" ht="15">
      <c r="D25" s="41" t="s">
        <v>37</v>
      </c>
      <c r="E25" s="44" t="s">
        <v>38</v>
      </c>
      <c r="F25" s="44">
        <v>1</v>
      </c>
      <c r="G25" s="16"/>
    </row>
    <row r="26" spans="1:18" ht="15">
      <c r="D26" s="42" t="s">
        <v>39</v>
      </c>
      <c r="E26" s="45" t="s">
        <v>40</v>
      </c>
      <c r="F26" s="45">
        <v>2</v>
      </c>
      <c r="G26" s="16"/>
    </row>
    <row r="27" spans="1:18" ht="15">
      <c r="D27" s="42" t="s">
        <v>41</v>
      </c>
      <c r="E27" s="45" t="s">
        <v>42</v>
      </c>
      <c r="F27" s="45">
        <v>3</v>
      </c>
      <c r="G27" s="16"/>
    </row>
    <row r="28" spans="1:18" ht="15">
      <c r="D28" s="42" t="s">
        <v>43</v>
      </c>
      <c r="E28" s="45" t="s">
        <v>44</v>
      </c>
      <c r="F28" s="45">
        <v>4</v>
      </c>
      <c r="G28" s="16"/>
    </row>
    <row r="29" spans="1:18" ht="15">
      <c r="D29" s="42" t="s">
        <v>45</v>
      </c>
      <c r="E29" s="45" t="s">
        <v>44</v>
      </c>
      <c r="F29" s="45">
        <v>5</v>
      </c>
      <c r="G29" s="16"/>
    </row>
    <row r="30" spans="1:18" ht="15.75" thickBot="1">
      <c r="D30" s="43" t="s">
        <v>46</v>
      </c>
      <c r="E30" s="46" t="s">
        <v>47</v>
      </c>
      <c r="F30" s="46">
        <v>6</v>
      </c>
      <c r="G30" s="16"/>
    </row>
    <row r="31" spans="1:18" ht="15">
      <c r="D31" s="16"/>
      <c r="E31" s="16"/>
      <c r="F31" s="16"/>
      <c r="G31" s="16"/>
      <c r="H31" s="16"/>
    </row>
    <row r="33" spans="2:17" ht="15">
      <c r="B33" s="25" t="s">
        <v>52</v>
      </c>
      <c r="C33" s="29" t="s">
        <v>53</v>
      </c>
      <c r="D33" s="13" t="s">
        <v>31</v>
      </c>
      <c r="E33" s="14" t="s">
        <v>27</v>
      </c>
      <c r="F33" s="9" t="s">
        <v>32</v>
      </c>
    </row>
    <row r="34" spans="2:17" ht="15">
      <c r="B34" s="25" t="s">
        <v>54</v>
      </c>
      <c r="C34" s="29" t="s">
        <v>55</v>
      </c>
      <c r="D34" s="13" t="s">
        <v>31</v>
      </c>
      <c r="E34" s="14" t="s">
        <v>27</v>
      </c>
      <c r="F34" s="9" t="s">
        <v>50</v>
      </c>
      <c r="G34" s="52"/>
    </row>
    <row r="35" spans="2:17" ht="15">
      <c r="B35" s="25" t="s">
        <v>56</v>
      </c>
      <c r="C35" s="29" t="s">
        <v>55</v>
      </c>
      <c r="D35" s="13" t="s">
        <v>31</v>
      </c>
      <c r="E35" s="17" t="s">
        <v>25</v>
      </c>
      <c r="F35" s="9" t="s">
        <v>32</v>
      </c>
      <c r="G35" s="52">
        <v>38082</v>
      </c>
    </row>
    <row r="36" spans="2:17" ht="15">
      <c r="B36" s="50" t="s">
        <v>89</v>
      </c>
      <c r="C36" s="8" t="s">
        <v>96</v>
      </c>
      <c r="D36" s="13" t="s">
        <v>31</v>
      </c>
      <c r="E36" s="67" t="s">
        <v>25</v>
      </c>
      <c r="F36" s="9" t="s">
        <v>58</v>
      </c>
      <c r="G36" s="52">
        <v>38887</v>
      </c>
    </row>
    <row r="37" spans="2:17" ht="15">
      <c r="B37" s="25" t="s">
        <v>71</v>
      </c>
      <c r="C37" s="29" t="s">
        <v>70</v>
      </c>
      <c r="D37" s="13" t="s">
        <v>31</v>
      </c>
      <c r="E37" s="21" t="s">
        <v>27</v>
      </c>
      <c r="F37" s="9" t="s">
        <v>34</v>
      </c>
      <c r="G37" s="52"/>
    </row>
    <row r="38" spans="2:17" ht="15">
      <c r="B38" s="25" t="s">
        <v>60</v>
      </c>
      <c r="C38" s="29" t="s">
        <v>68</v>
      </c>
      <c r="D38" s="15" t="s">
        <v>31</v>
      </c>
      <c r="E38" s="31" t="s">
        <v>27</v>
      </c>
      <c r="F38" s="9" t="s">
        <v>58</v>
      </c>
      <c r="G38" s="52"/>
    </row>
    <row r="39" spans="2:17" ht="15">
      <c r="B39" s="30" t="s">
        <v>69</v>
      </c>
      <c r="C39" s="29" t="s">
        <v>68</v>
      </c>
      <c r="D39" s="13" t="s">
        <v>31</v>
      </c>
      <c r="E39" s="21" t="s">
        <v>27</v>
      </c>
      <c r="F39" s="9" t="s">
        <v>58</v>
      </c>
      <c r="G39" s="52"/>
    </row>
    <row r="40" spans="2:17" ht="15">
      <c r="B40" s="30" t="s">
        <v>66</v>
      </c>
      <c r="C40" s="29" t="s">
        <v>67</v>
      </c>
      <c r="D40" s="13" t="s">
        <v>31</v>
      </c>
      <c r="E40" s="21" t="s">
        <v>25</v>
      </c>
      <c r="F40" s="9" t="s">
        <v>26</v>
      </c>
      <c r="G40" s="52"/>
    </row>
    <row r="41" spans="2:17" ht="15">
      <c r="B41" s="50" t="s">
        <v>90</v>
      </c>
      <c r="C41" s="8" t="s">
        <v>91</v>
      </c>
      <c r="D41" s="13" t="s">
        <v>31</v>
      </c>
      <c r="E41" s="67" t="s">
        <v>25</v>
      </c>
      <c r="F41" s="9" t="s">
        <v>26</v>
      </c>
      <c r="G41" s="52">
        <v>39911</v>
      </c>
    </row>
    <row r="42" spans="2:17" ht="15">
      <c r="B42" s="25" t="s">
        <v>75</v>
      </c>
      <c r="C42" s="8" t="s">
        <v>76</v>
      </c>
      <c r="D42" s="13" t="s">
        <v>31</v>
      </c>
      <c r="E42" s="34" t="s">
        <v>25</v>
      </c>
      <c r="F42" s="9" t="s">
        <v>32</v>
      </c>
      <c r="G42" s="52">
        <v>27927</v>
      </c>
    </row>
    <row r="43" spans="2:17" ht="15.75" thickBot="1">
      <c r="B43" s="35" t="s">
        <v>87</v>
      </c>
      <c r="C43" s="8" t="s">
        <v>88</v>
      </c>
      <c r="D43" s="13" t="s">
        <v>24</v>
      </c>
      <c r="E43" s="67" t="s">
        <v>27</v>
      </c>
      <c r="F43" s="9" t="s">
        <v>50</v>
      </c>
      <c r="G43" s="52">
        <v>36818</v>
      </c>
    </row>
    <row r="44" spans="2:17" ht="15.75" thickBot="1">
      <c r="B44" s="25" t="s">
        <v>48</v>
      </c>
      <c r="C44" s="29" t="s">
        <v>49</v>
      </c>
      <c r="D44" s="13" t="s">
        <v>31</v>
      </c>
      <c r="E44" s="33" t="s">
        <v>25</v>
      </c>
      <c r="F44" s="9" t="s">
        <v>59</v>
      </c>
      <c r="G44" s="52">
        <v>37120</v>
      </c>
      <c r="H44" s="14">
        <f>INT(($C$2-G44)/365)</f>
        <v>18</v>
      </c>
      <c r="I44" s="11">
        <f>INT((IF(H44&lt;=8,"1",IF(H44&lt;=11,"2",IF(H44&lt;=14,"3",IF(AND(H44&lt;=34,E44="F"),"4",IF(AND(H44&lt;=34,E44="M"),"5",IF(H44&gt;=35,"6"))))))))</f>
        <v>4</v>
      </c>
      <c r="J44" s="10"/>
      <c r="K44" s="26"/>
      <c r="L44" s="27"/>
      <c r="M44" s="53"/>
      <c r="N44" s="53"/>
      <c r="O44" s="28">
        <f>J44+K44+L44</f>
        <v>0</v>
      </c>
      <c r="P44" s="49">
        <f>M44+N44</f>
        <v>0</v>
      </c>
      <c r="Q44" s="28">
        <f>O44+P44</f>
        <v>0</v>
      </c>
    </row>
    <row r="45" spans="2:17" ht="15">
      <c r="B45" s="30" t="s">
        <v>61</v>
      </c>
      <c r="C45" s="29" t="s">
        <v>62</v>
      </c>
      <c r="D45" s="13" t="s">
        <v>31</v>
      </c>
      <c r="E45" s="21" t="s">
        <v>27</v>
      </c>
      <c r="F45" s="9" t="s">
        <v>32</v>
      </c>
      <c r="G45" s="52">
        <v>39363</v>
      </c>
      <c r="H45" s="14">
        <f t="shared" ref="H45" si="19">INT(($C$2-G45)/365)</f>
        <v>12</v>
      </c>
      <c r="I45" s="11">
        <f>INT((IF(H45&lt;=8,"1",IF(H45&lt;=11,"2",IF(H45&lt;=14,"3",IF(AND(H45&lt;=34,E45="F"),"4",IF(AND(H45&lt;=34,E45="M"),"5",IF(H45&gt;=35,"6"))))))))</f>
        <v>3</v>
      </c>
      <c r="J45" s="10"/>
      <c r="K45" s="26"/>
      <c r="L45" s="27"/>
      <c r="M45" s="48"/>
      <c r="N45" s="48"/>
      <c r="O45" s="28">
        <f>J45+K45+L45</f>
        <v>0</v>
      </c>
      <c r="P45" s="49">
        <f>M45+N45</f>
        <v>0</v>
      </c>
      <c r="Q45" s="28">
        <f>O45+P45</f>
        <v>0</v>
      </c>
    </row>
    <row r="46" spans="2:17" ht="15.75" thickBot="1">
      <c r="B46" s="35" t="s">
        <v>78</v>
      </c>
      <c r="C46" s="8" t="s">
        <v>79</v>
      </c>
      <c r="D46" s="13" t="s">
        <v>31</v>
      </c>
      <c r="E46" s="67" t="s">
        <v>27</v>
      </c>
      <c r="F46" s="9" t="s">
        <v>58</v>
      </c>
      <c r="G46" s="52">
        <v>39691</v>
      </c>
      <c r="H46" s="14">
        <f>INT(($C$2-G46)/365)</f>
        <v>11</v>
      </c>
    </row>
    <row r="47" spans="2:17" ht="15">
      <c r="B47" s="35" t="s">
        <v>82</v>
      </c>
      <c r="C47" s="8" t="s">
        <v>83</v>
      </c>
      <c r="D47" s="13" t="s">
        <v>31</v>
      </c>
      <c r="E47" s="67" t="s">
        <v>27</v>
      </c>
      <c r="F47" s="9" t="s">
        <v>72</v>
      </c>
      <c r="G47" s="52">
        <v>40282</v>
      </c>
      <c r="H47" s="14">
        <f>INT(($C$2-G47)/365)</f>
        <v>9</v>
      </c>
      <c r="I47" s="11">
        <f>INT((IF(H47&lt;=8,"1",IF(H47&lt;=11,"2",IF(H47&lt;=14,"3",IF(AND(H47&lt;=34,E47="F"),"4",IF(AND(H47&lt;=34,E47="M"),"5",IF(H47&gt;=35,"6"))))))))</f>
        <v>2</v>
      </c>
      <c r="J47" s="10"/>
      <c r="K47" s="26"/>
      <c r="L47" s="27"/>
      <c r="M47" s="53"/>
      <c r="N47" s="53"/>
      <c r="O47" s="28">
        <f>J47+K47+L47</f>
        <v>0</v>
      </c>
      <c r="P47" s="49">
        <f>M47+N47</f>
        <v>0</v>
      </c>
      <c r="Q47" s="66">
        <f>O47+P47</f>
        <v>0</v>
      </c>
    </row>
    <row r="50" spans="2:17" ht="15">
      <c r="B50" s="78" t="s">
        <v>100</v>
      </c>
    </row>
    <row r="51" spans="2:17" ht="15">
      <c r="B51" s="25" t="s">
        <v>73</v>
      </c>
      <c r="C51" s="73" t="s">
        <v>74</v>
      </c>
      <c r="D51" s="74" t="s">
        <v>28</v>
      </c>
      <c r="E51" s="34" t="s">
        <v>25</v>
      </c>
      <c r="F51" s="75" t="s">
        <v>97</v>
      </c>
      <c r="G51" s="76">
        <v>39014</v>
      </c>
    </row>
    <row r="52" spans="2:17" ht="15">
      <c r="B52" s="35" t="s">
        <v>80</v>
      </c>
      <c r="C52" s="73" t="s">
        <v>81</v>
      </c>
      <c r="D52" s="74" t="s">
        <v>24</v>
      </c>
      <c r="E52" s="34" t="s">
        <v>25</v>
      </c>
      <c r="F52" s="75" t="s">
        <v>32</v>
      </c>
      <c r="G52" s="76">
        <v>39400</v>
      </c>
    </row>
    <row r="53" spans="2:17" ht="15">
      <c r="B53" s="35" t="s">
        <v>93</v>
      </c>
      <c r="C53" s="73" t="s">
        <v>92</v>
      </c>
      <c r="D53" s="74" t="s">
        <v>31</v>
      </c>
      <c r="E53" s="72" t="s">
        <v>25</v>
      </c>
      <c r="F53" s="75" t="s">
        <v>34</v>
      </c>
      <c r="G53" s="76">
        <v>39765</v>
      </c>
    </row>
    <row r="54" spans="2:17" ht="15">
      <c r="B54" s="70" t="s">
        <v>77</v>
      </c>
      <c r="C54" s="71" t="s">
        <v>33</v>
      </c>
      <c r="D54" s="74" t="s">
        <v>31</v>
      </c>
      <c r="E54" s="72" t="s">
        <v>25</v>
      </c>
      <c r="F54" s="75" t="s">
        <v>57</v>
      </c>
      <c r="G54" s="76">
        <v>38195</v>
      </c>
    </row>
    <row r="55" spans="2:17" ht="15">
      <c r="B55" s="70" t="s">
        <v>35</v>
      </c>
      <c r="C55" s="71" t="s">
        <v>36</v>
      </c>
      <c r="D55" s="74" t="s">
        <v>31</v>
      </c>
      <c r="E55" s="72" t="s">
        <v>25</v>
      </c>
      <c r="F55" s="75" t="s">
        <v>59</v>
      </c>
      <c r="G55" s="76">
        <v>37691</v>
      </c>
    </row>
    <row r="56" spans="2:17" ht="15">
      <c r="B56" s="35" t="s">
        <v>29</v>
      </c>
      <c r="C56" s="73" t="s">
        <v>30</v>
      </c>
      <c r="D56" s="74" t="s">
        <v>28</v>
      </c>
      <c r="E56" s="72" t="s">
        <v>27</v>
      </c>
      <c r="F56" s="75" t="s">
        <v>97</v>
      </c>
      <c r="G56" s="76">
        <v>38880</v>
      </c>
    </row>
    <row r="57" spans="2:17" ht="15">
      <c r="B57" s="35" t="s">
        <v>94</v>
      </c>
      <c r="C57" s="73" t="s">
        <v>92</v>
      </c>
      <c r="D57" s="74" t="s">
        <v>31</v>
      </c>
      <c r="E57" s="72" t="s">
        <v>25</v>
      </c>
      <c r="F57" s="75" t="s">
        <v>34</v>
      </c>
      <c r="G57" s="76">
        <v>38508</v>
      </c>
    </row>
    <row r="58" spans="2:17" ht="15">
      <c r="B58" s="25" t="s">
        <v>98</v>
      </c>
      <c r="C58" s="77" t="s">
        <v>99</v>
      </c>
      <c r="D58" s="74" t="s">
        <v>31</v>
      </c>
      <c r="E58" s="51" t="s">
        <v>27</v>
      </c>
      <c r="F58" s="75" t="s">
        <v>50</v>
      </c>
      <c r="G58" s="76">
        <v>36383</v>
      </c>
    </row>
    <row r="59" spans="2:17" ht="15">
      <c r="B59" s="50" t="s">
        <v>95</v>
      </c>
      <c r="C59" s="32" t="s">
        <v>68</v>
      </c>
      <c r="D59" s="74" t="s">
        <v>31</v>
      </c>
      <c r="E59" s="51" t="s">
        <v>27</v>
      </c>
      <c r="F59" s="75" t="s">
        <v>26</v>
      </c>
      <c r="G59" s="76">
        <v>39188</v>
      </c>
    </row>
    <row r="60" spans="2:17" ht="15.75" thickBot="1">
      <c r="B60" s="25" t="s">
        <v>88</v>
      </c>
      <c r="C60" s="77" t="s">
        <v>92</v>
      </c>
      <c r="D60" s="74" t="s">
        <v>31</v>
      </c>
      <c r="E60" s="51" t="s">
        <v>27</v>
      </c>
      <c r="F60" s="75" t="s">
        <v>34</v>
      </c>
      <c r="G60" s="76">
        <v>40352</v>
      </c>
    </row>
    <row r="61" spans="2:17" ht="15">
      <c r="B61" s="35" t="s">
        <v>107</v>
      </c>
      <c r="C61" s="73" t="s">
        <v>81</v>
      </c>
      <c r="D61" s="74" t="s">
        <v>24</v>
      </c>
      <c r="E61" s="72" t="s">
        <v>25</v>
      </c>
      <c r="F61" s="75" t="s">
        <v>59</v>
      </c>
      <c r="G61" s="76">
        <v>26688</v>
      </c>
      <c r="H61" s="14"/>
      <c r="I61" s="11"/>
      <c r="J61" s="10"/>
      <c r="K61" s="26"/>
      <c r="L61" s="27"/>
      <c r="M61" s="48"/>
      <c r="N61" s="48"/>
      <c r="O61" s="28"/>
      <c r="P61" s="49"/>
      <c r="Q61" s="28"/>
    </row>
  </sheetData>
  <mergeCells count="5">
    <mergeCell ref="D5:I5"/>
    <mergeCell ref="J5:L5"/>
    <mergeCell ref="M5:N5"/>
    <mergeCell ref="O5:Q5"/>
    <mergeCell ref="B6:C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1CC52-57BF-4511-933B-6567E05D8016}">
  <dimension ref="A2:S62"/>
  <sheetViews>
    <sheetView tabSelected="1" topLeftCell="A2" zoomScale="120" zoomScaleNormal="120" workbookViewId="0">
      <pane xSplit="4" ySplit="6" topLeftCell="E8" activePane="bottomRight" state="frozen"/>
      <selection activeCell="A2" sqref="A2"/>
      <selection pane="topRight" activeCell="E2" sqref="E2"/>
      <selection pane="bottomLeft" activeCell="A8" sqref="A8"/>
      <selection pane="bottomRight" activeCell="A10" sqref="A10"/>
    </sheetView>
  </sheetViews>
  <sheetFormatPr defaultRowHeight="14.25"/>
  <cols>
    <col min="1" max="1" width="15" customWidth="1"/>
    <col min="2" max="2" width="18.625" bestFit="1" customWidth="1"/>
    <col min="3" max="3" width="14.125" bestFit="1" customWidth="1"/>
    <col min="4" max="4" width="12.375" customWidth="1"/>
    <col min="5" max="5" width="10.75" bestFit="1" customWidth="1"/>
    <col min="6" max="6" width="9" bestFit="1" customWidth="1"/>
    <col min="7" max="7" width="11.125" bestFit="1" customWidth="1"/>
    <col min="8" max="8" width="15.125" customWidth="1"/>
    <col min="15" max="15" width="9" customWidth="1"/>
    <col min="16" max="16" width="9.625" customWidth="1"/>
    <col min="18" max="18" width="10" customWidth="1"/>
    <col min="19" max="19" width="10.125" customWidth="1"/>
  </cols>
  <sheetData>
    <row r="2" spans="1:19" ht="15.75">
      <c r="B2" s="2" t="s">
        <v>0</v>
      </c>
      <c r="C2" s="38">
        <v>43879</v>
      </c>
      <c r="E2" s="4"/>
      <c r="F2" s="4"/>
      <c r="G2" s="4"/>
      <c r="H2" s="4"/>
      <c r="I2" s="4"/>
      <c r="J2" s="4"/>
      <c r="K2" s="1"/>
      <c r="L2" s="1"/>
      <c r="M2" s="1"/>
      <c r="N2" s="1"/>
      <c r="O2" s="1"/>
      <c r="P2" s="1"/>
      <c r="Q2" s="5"/>
      <c r="R2" s="1"/>
    </row>
    <row r="3" spans="1:19" ht="15.75">
      <c r="B3" s="2" t="s">
        <v>1</v>
      </c>
      <c r="C3" s="3" t="s">
        <v>31</v>
      </c>
      <c r="E3" s="6"/>
      <c r="F3" s="6"/>
      <c r="G3" s="6"/>
      <c r="H3" s="6"/>
      <c r="I3" s="6"/>
      <c r="J3" s="1"/>
      <c r="K3" s="1"/>
      <c r="L3" s="1"/>
      <c r="M3" s="1"/>
      <c r="N3" s="1"/>
      <c r="O3" s="1"/>
      <c r="P3" s="1"/>
      <c r="Q3" s="5"/>
      <c r="R3" s="1"/>
    </row>
    <row r="4" spans="1:19" ht="16.5" thickBot="1">
      <c r="B4" s="2" t="s">
        <v>2</v>
      </c>
      <c r="C4" s="7" t="s">
        <v>3</v>
      </c>
      <c r="D4" s="7" t="s">
        <v>4</v>
      </c>
      <c r="E4" s="6"/>
      <c r="F4" s="6"/>
      <c r="G4" s="6"/>
      <c r="H4" s="6" t="s">
        <v>86</v>
      </c>
      <c r="I4" s="6"/>
      <c r="J4" s="1"/>
      <c r="K4" s="1"/>
      <c r="L4" s="1"/>
      <c r="M4" s="1"/>
      <c r="N4" s="1"/>
      <c r="O4" s="1"/>
      <c r="P4" s="1"/>
      <c r="Q4" s="5"/>
      <c r="R4" s="1"/>
    </row>
    <row r="5" spans="1:19" ht="16.5" thickBot="1">
      <c r="B5" s="68"/>
      <c r="C5" s="68"/>
      <c r="D5" s="85" t="s">
        <v>5</v>
      </c>
      <c r="E5" s="86"/>
      <c r="F5" s="86"/>
      <c r="G5" s="86"/>
      <c r="H5" s="86"/>
      <c r="I5" s="87"/>
      <c r="J5" s="88" t="s">
        <v>6</v>
      </c>
      <c r="K5" s="88"/>
      <c r="L5" s="88"/>
      <c r="M5" s="88" t="s">
        <v>51</v>
      </c>
      <c r="N5" s="88"/>
      <c r="O5" s="88" t="s">
        <v>7</v>
      </c>
      <c r="P5" s="88"/>
      <c r="Q5" s="88"/>
      <c r="R5" s="1"/>
    </row>
    <row r="6" spans="1:19" ht="48.75" customHeight="1" thickTop="1" thickBot="1">
      <c r="A6" s="19" t="s">
        <v>8</v>
      </c>
      <c r="B6" s="89" t="s">
        <v>9</v>
      </c>
      <c r="C6" s="89"/>
      <c r="D6" s="23" t="s">
        <v>10</v>
      </c>
      <c r="E6" s="23" t="s">
        <v>11</v>
      </c>
      <c r="F6" s="23" t="s">
        <v>12</v>
      </c>
      <c r="G6" s="24" t="s">
        <v>63</v>
      </c>
      <c r="H6" s="23" t="s">
        <v>13</v>
      </c>
      <c r="I6" s="24" t="s">
        <v>14</v>
      </c>
      <c r="J6" s="69" t="s">
        <v>16</v>
      </c>
      <c r="K6" s="23" t="s">
        <v>17</v>
      </c>
      <c r="L6" s="22" t="s">
        <v>18</v>
      </c>
      <c r="M6" s="24" t="s">
        <v>15</v>
      </c>
      <c r="N6" s="24" t="s">
        <v>15</v>
      </c>
      <c r="O6" s="54" t="s">
        <v>6</v>
      </c>
      <c r="P6" s="69" t="s">
        <v>19</v>
      </c>
      <c r="Q6" s="55" t="s">
        <v>20</v>
      </c>
      <c r="R6" s="20" t="s">
        <v>8</v>
      </c>
      <c r="S6" s="18" t="s">
        <v>21</v>
      </c>
    </row>
    <row r="7" spans="1:19" ht="17.25" thickTop="1" thickBot="1">
      <c r="B7" s="56" t="s">
        <v>22</v>
      </c>
      <c r="C7" s="57" t="s">
        <v>23</v>
      </c>
      <c r="D7" s="58"/>
      <c r="E7" s="59"/>
      <c r="F7" s="59"/>
      <c r="G7" s="60"/>
      <c r="H7" s="59"/>
      <c r="I7" s="60"/>
      <c r="J7" s="61"/>
      <c r="K7" s="62"/>
      <c r="L7" s="63"/>
      <c r="M7" s="61"/>
      <c r="N7" s="64"/>
      <c r="O7" s="61"/>
      <c r="P7" s="61"/>
      <c r="Q7" s="65"/>
      <c r="R7" s="1"/>
    </row>
    <row r="8" spans="1:19" ht="15.75" thickBot="1">
      <c r="A8" s="12" t="s">
        <v>121</v>
      </c>
      <c r="B8" s="25" t="s">
        <v>84</v>
      </c>
      <c r="C8" s="73" t="s">
        <v>85</v>
      </c>
      <c r="D8" s="74" t="s">
        <v>28</v>
      </c>
      <c r="E8" s="34" t="s">
        <v>27</v>
      </c>
      <c r="F8" s="75" t="s">
        <v>59</v>
      </c>
      <c r="G8" s="76">
        <v>36850</v>
      </c>
      <c r="H8" s="14">
        <f t="shared" ref="H8:H23" si="0">INT(($C$2-G8)/365)</f>
        <v>19</v>
      </c>
      <c r="I8" s="11">
        <f t="shared" ref="I8:I20" si="1">INT((IF(H8&lt;=8,"1",IF(H8&lt;=11,"2",IF(H8&lt;=14,"3",IF(AND(H8&lt;=34,E8="F"),"4",IF(AND(H8&lt;=34,E8="M"),"5",IF(H8&gt;=35,"6"))))))))</f>
        <v>5</v>
      </c>
      <c r="J8" s="10">
        <v>8.5</v>
      </c>
      <c r="K8" s="26">
        <v>8.6999999999999993</v>
      </c>
      <c r="L8" s="27">
        <v>8.6999999999999993</v>
      </c>
      <c r="M8" s="53">
        <v>10</v>
      </c>
      <c r="N8" s="53">
        <v>10</v>
      </c>
      <c r="O8" s="28">
        <f t="shared" ref="O8:O20" si="2">J8+K8+L8</f>
        <v>25.9</v>
      </c>
      <c r="P8" s="49">
        <f t="shared" ref="P8:P20" si="3">M8+N8</f>
        <v>20</v>
      </c>
      <c r="Q8" s="66">
        <f t="shared" ref="Q8:Q20" si="4">O8+P8</f>
        <v>45.9</v>
      </c>
    </row>
    <row r="9" spans="1:19" ht="15.75" thickBot="1">
      <c r="A9" s="12" t="s">
        <v>59</v>
      </c>
      <c r="B9" s="35" t="s">
        <v>93</v>
      </c>
      <c r="C9" s="73" t="s">
        <v>92</v>
      </c>
      <c r="D9" s="74" t="s">
        <v>31</v>
      </c>
      <c r="E9" s="34" t="s">
        <v>25</v>
      </c>
      <c r="F9" s="75" t="s">
        <v>34</v>
      </c>
      <c r="G9" s="76">
        <v>39765</v>
      </c>
      <c r="H9" s="14">
        <f t="shared" si="0"/>
        <v>11</v>
      </c>
      <c r="I9" s="11">
        <f t="shared" si="1"/>
        <v>2</v>
      </c>
      <c r="J9" s="10">
        <v>8.3000000000000007</v>
      </c>
      <c r="K9" s="26">
        <v>8.5</v>
      </c>
      <c r="L9" s="27">
        <v>8.6</v>
      </c>
      <c r="M9" s="48">
        <v>10</v>
      </c>
      <c r="N9" s="48">
        <v>10</v>
      </c>
      <c r="O9" s="28">
        <f t="shared" si="2"/>
        <v>25.4</v>
      </c>
      <c r="P9" s="49">
        <f t="shared" si="3"/>
        <v>20</v>
      </c>
      <c r="Q9" s="66">
        <f t="shared" si="4"/>
        <v>45.4</v>
      </c>
    </row>
    <row r="10" spans="1:19" ht="15.75" thickBot="1">
      <c r="A10" s="12" t="s">
        <v>118</v>
      </c>
      <c r="B10" s="35" t="s">
        <v>101</v>
      </c>
      <c r="C10" s="8" t="s">
        <v>102</v>
      </c>
      <c r="D10" s="13" t="s">
        <v>31</v>
      </c>
      <c r="E10" s="67" t="s">
        <v>25</v>
      </c>
      <c r="F10" s="9" t="s">
        <v>26</v>
      </c>
      <c r="G10" s="37">
        <v>39436</v>
      </c>
      <c r="H10" s="14">
        <f t="shared" si="0"/>
        <v>12</v>
      </c>
      <c r="I10" s="11">
        <f t="shared" si="1"/>
        <v>3</v>
      </c>
      <c r="J10" s="10">
        <v>8.6</v>
      </c>
      <c r="K10" s="26">
        <v>8.6999999999999993</v>
      </c>
      <c r="L10" s="27">
        <v>8.1999999999999993</v>
      </c>
      <c r="M10" s="48">
        <v>9</v>
      </c>
      <c r="N10" s="48">
        <v>10</v>
      </c>
      <c r="O10" s="28">
        <f t="shared" si="2"/>
        <v>25.499999999999996</v>
      </c>
      <c r="P10" s="49">
        <f t="shared" si="3"/>
        <v>19</v>
      </c>
      <c r="Q10" s="66">
        <f t="shared" si="4"/>
        <v>44.5</v>
      </c>
    </row>
    <row r="11" spans="1:19" ht="15.75" thickBot="1">
      <c r="A11" s="12"/>
      <c r="B11" s="35" t="s">
        <v>94</v>
      </c>
      <c r="C11" s="73" t="s">
        <v>92</v>
      </c>
      <c r="D11" s="74" t="s">
        <v>31</v>
      </c>
      <c r="E11" s="72" t="s">
        <v>25</v>
      </c>
      <c r="F11" s="75" t="s">
        <v>34</v>
      </c>
      <c r="G11" s="76">
        <v>38508</v>
      </c>
      <c r="H11" s="14">
        <f t="shared" si="0"/>
        <v>14</v>
      </c>
      <c r="I11" s="11">
        <f t="shared" si="1"/>
        <v>3</v>
      </c>
      <c r="J11" s="10">
        <v>8.8000000000000007</v>
      </c>
      <c r="K11" s="26">
        <v>8.6</v>
      </c>
      <c r="L11" s="27">
        <v>8.4</v>
      </c>
      <c r="M11" s="48">
        <v>10</v>
      </c>
      <c r="N11" s="48">
        <v>6</v>
      </c>
      <c r="O11" s="28">
        <f t="shared" si="2"/>
        <v>25.799999999999997</v>
      </c>
      <c r="P11" s="49">
        <f t="shared" si="3"/>
        <v>16</v>
      </c>
      <c r="Q11" s="66">
        <f t="shared" si="4"/>
        <v>41.8</v>
      </c>
    </row>
    <row r="12" spans="1:19" ht="15.75" thickBot="1">
      <c r="A12" s="12"/>
      <c r="B12" s="35" t="s">
        <v>73</v>
      </c>
      <c r="C12" s="73" t="s">
        <v>74</v>
      </c>
      <c r="D12" s="74" t="s">
        <v>28</v>
      </c>
      <c r="E12" s="72" t="s">
        <v>25</v>
      </c>
      <c r="F12" s="75" t="s">
        <v>97</v>
      </c>
      <c r="G12" s="76">
        <v>39014</v>
      </c>
      <c r="H12" s="14">
        <f t="shared" si="0"/>
        <v>13</v>
      </c>
      <c r="I12" s="11">
        <f t="shared" si="1"/>
        <v>3</v>
      </c>
      <c r="J12" s="10">
        <v>8.5</v>
      </c>
      <c r="K12" s="26">
        <v>8.4</v>
      </c>
      <c r="L12" s="27">
        <v>8.6999999999999993</v>
      </c>
      <c r="M12" s="53">
        <v>9</v>
      </c>
      <c r="N12" s="53">
        <v>7</v>
      </c>
      <c r="O12" s="28">
        <f t="shared" si="2"/>
        <v>25.599999999999998</v>
      </c>
      <c r="P12" s="49">
        <f t="shared" si="3"/>
        <v>16</v>
      </c>
      <c r="Q12" s="66">
        <f t="shared" si="4"/>
        <v>41.599999999999994</v>
      </c>
    </row>
    <row r="13" spans="1:19" ht="15.75" thickBot="1">
      <c r="A13" s="12" t="s">
        <v>41</v>
      </c>
      <c r="B13" s="35" t="s">
        <v>80</v>
      </c>
      <c r="C13" s="73" t="s">
        <v>81</v>
      </c>
      <c r="D13" s="74" t="s">
        <v>24</v>
      </c>
      <c r="E13" s="34" t="s">
        <v>25</v>
      </c>
      <c r="F13" s="75" t="s">
        <v>32</v>
      </c>
      <c r="G13" s="76">
        <v>39400</v>
      </c>
      <c r="H13" s="14">
        <f t="shared" si="0"/>
        <v>12</v>
      </c>
      <c r="I13" s="11">
        <f t="shared" si="1"/>
        <v>3</v>
      </c>
      <c r="J13" s="10">
        <v>8.8000000000000007</v>
      </c>
      <c r="K13" s="26">
        <v>8.6999999999999993</v>
      </c>
      <c r="L13" s="27">
        <v>8.6</v>
      </c>
      <c r="M13" s="48">
        <v>5</v>
      </c>
      <c r="N13" s="48">
        <v>10</v>
      </c>
      <c r="O13" s="28">
        <f t="shared" si="2"/>
        <v>26.1</v>
      </c>
      <c r="P13" s="49">
        <f t="shared" si="3"/>
        <v>15</v>
      </c>
      <c r="Q13" s="28">
        <f t="shared" si="4"/>
        <v>41.1</v>
      </c>
    </row>
    <row r="14" spans="1:19" ht="15.75" thickBot="1">
      <c r="A14" s="12" t="s">
        <v>120</v>
      </c>
      <c r="B14" s="50" t="s">
        <v>108</v>
      </c>
      <c r="C14" s="32" t="s">
        <v>109</v>
      </c>
      <c r="D14" s="74" t="s">
        <v>31</v>
      </c>
      <c r="E14" s="51" t="s">
        <v>25</v>
      </c>
      <c r="F14" s="75" t="s">
        <v>103</v>
      </c>
      <c r="G14" s="76">
        <v>40281</v>
      </c>
      <c r="H14" s="14">
        <f t="shared" si="0"/>
        <v>9</v>
      </c>
      <c r="I14" s="11">
        <f t="shared" si="1"/>
        <v>2</v>
      </c>
      <c r="J14" s="10">
        <v>8.1</v>
      </c>
      <c r="K14" s="26">
        <v>8</v>
      </c>
      <c r="L14" s="27">
        <v>8.3000000000000007</v>
      </c>
      <c r="M14" s="53">
        <v>10</v>
      </c>
      <c r="N14" s="48">
        <v>5</v>
      </c>
      <c r="O14" s="28">
        <f t="shared" si="2"/>
        <v>24.400000000000002</v>
      </c>
      <c r="P14" s="49">
        <f t="shared" si="3"/>
        <v>15</v>
      </c>
      <c r="Q14" s="28">
        <f t="shared" si="4"/>
        <v>39.400000000000006</v>
      </c>
    </row>
    <row r="15" spans="1:19" ht="15.75" thickBot="1">
      <c r="A15" s="12"/>
      <c r="B15" s="25" t="s">
        <v>29</v>
      </c>
      <c r="C15" s="77" t="s">
        <v>30</v>
      </c>
      <c r="D15" s="74" t="s">
        <v>28</v>
      </c>
      <c r="E15" s="51" t="s">
        <v>27</v>
      </c>
      <c r="F15" s="75" t="s">
        <v>97</v>
      </c>
      <c r="G15" s="76">
        <v>38880</v>
      </c>
      <c r="H15" s="14">
        <f t="shared" si="0"/>
        <v>13</v>
      </c>
      <c r="I15" s="11">
        <f t="shared" si="1"/>
        <v>3</v>
      </c>
      <c r="J15" s="10">
        <v>8.5</v>
      </c>
      <c r="K15" s="26">
        <v>8.4</v>
      </c>
      <c r="L15" s="27">
        <v>8.1999999999999993</v>
      </c>
      <c r="M15" s="48">
        <v>0</v>
      </c>
      <c r="N15" s="48">
        <v>0</v>
      </c>
      <c r="O15" s="28">
        <f t="shared" si="2"/>
        <v>25.099999999999998</v>
      </c>
      <c r="P15" s="49">
        <f t="shared" si="3"/>
        <v>0</v>
      </c>
      <c r="Q15" s="28">
        <f t="shared" si="4"/>
        <v>25.099999999999998</v>
      </c>
    </row>
    <row r="16" spans="1:19" ht="15.75" thickBot="1">
      <c r="A16" s="12" t="s">
        <v>119</v>
      </c>
      <c r="B16" s="50" t="s">
        <v>104</v>
      </c>
      <c r="C16" s="32" t="s">
        <v>105</v>
      </c>
      <c r="D16" s="13" t="s">
        <v>106</v>
      </c>
      <c r="E16" s="51" t="s">
        <v>27</v>
      </c>
      <c r="F16" s="9" t="s">
        <v>103</v>
      </c>
      <c r="G16" s="37">
        <v>40842</v>
      </c>
      <c r="H16" s="14">
        <f t="shared" si="0"/>
        <v>8</v>
      </c>
      <c r="I16" s="11">
        <f t="shared" si="1"/>
        <v>1</v>
      </c>
      <c r="J16" s="10">
        <v>8</v>
      </c>
      <c r="K16" s="26">
        <v>8</v>
      </c>
      <c r="L16" s="27">
        <v>8.6999999999999993</v>
      </c>
      <c r="M16" s="48"/>
      <c r="N16" s="48"/>
      <c r="O16" s="28">
        <f t="shared" si="2"/>
        <v>24.7</v>
      </c>
      <c r="P16" s="49">
        <f t="shared" si="3"/>
        <v>0</v>
      </c>
      <c r="Q16" s="28">
        <f t="shared" si="4"/>
        <v>24.7</v>
      </c>
    </row>
    <row r="17" spans="1:18" ht="15.75" thickBot="1">
      <c r="A17" s="1"/>
      <c r="B17" s="25" t="s">
        <v>110</v>
      </c>
      <c r="C17" s="77" t="s">
        <v>111</v>
      </c>
      <c r="D17" s="74" t="s">
        <v>31</v>
      </c>
      <c r="E17" s="51" t="s">
        <v>27</v>
      </c>
      <c r="F17" s="75" t="s">
        <v>103</v>
      </c>
      <c r="G17" s="76">
        <v>40277</v>
      </c>
      <c r="H17" s="14">
        <f t="shared" si="0"/>
        <v>9</v>
      </c>
      <c r="I17" s="11">
        <f t="shared" si="1"/>
        <v>2</v>
      </c>
      <c r="J17" s="10">
        <v>8</v>
      </c>
      <c r="K17" s="26">
        <v>7.9</v>
      </c>
      <c r="L17" s="27">
        <v>7.4</v>
      </c>
      <c r="M17" s="48"/>
      <c r="N17" s="48"/>
      <c r="O17" s="28">
        <f t="shared" si="2"/>
        <v>23.3</v>
      </c>
      <c r="P17" s="49">
        <f t="shared" si="3"/>
        <v>0</v>
      </c>
      <c r="Q17" s="28">
        <f t="shared" si="4"/>
        <v>23.3</v>
      </c>
    </row>
    <row r="18" spans="1:18" ht="15.75" thickBot="1">
      <c r="A18" s="12"/>
      <c r="B18" s="35" t="s">
        <v>113</v>
      </c>
      <c r="C18" s="73" t="s">
        <v>112</v>
      </c>
      <c r="D18" s="74" t="s">
        <v>31</v>
      </c>
      <c r="E18" s="72" t="s">
        <v>27</v>
      </c>
      <c r="F18" s="75" t="s">
        <v>103</v>
      </c>
      <c r="G18" s="76">
        <v>40370</v>
      </c>
      <c r="H18" s="14">
        <f t="shared" si="0"/>
        <v>9</v>
      </c>
      <c r="I18" s="11">
        <f t="shared" si="1"/>
        <v>2</v>
      </c>
      <c r="J18" s="10">
        <v>8</v>
      </c>
      <c r="K18" s="26">
        <v>7.5</v>
      </c>
      <c r="L18" s="27">
        <v>7.5</v>
      </c>
      <c r="M18" s="48"/>
      <c r="N18" s="48"/>
      <c r="O18" s="28">
        <f t="shared" si="2"/>
        <v>23</v>
      </c>
      <c r="P18" s="49">
        <f t="shared" si="3"/>
        <v>0</v>
      </c>
      <c r="Q18" s="28">
        <f t="shared" si="4"/>
        <v>23</v>
      </c>
      <c r="R18" s="36"/>
    </row>
    <row r="19" spans="1:18" ht="15.75" thickBot="1">
      <c r="A19" s="12"/>
      <c r="B19" s="35" t="s">
        <v>114</v>
      </c>
      <c r="C19" s="73" t="s">
        <v>115</v>
      </c>
      <c r="D19" s="74" t="s">
        <v>31</v>
      </c>
      <c r="E19" s="72" t="s">
        <v>27</v>
      </c>
      <c r="F19" s="75" t="s">
        <v>103</v>
      </c>
      <c r="G19" s="76">
        <v>40829</v>
      </c>
      <c r="H19" s="14">
        <f t="shared" si="0"/>
        <v>8</v>
      </c>
      <c r="I19" s="11">
        <f t="shared" si="1"/>
        <v>1</v>
      </c>
      <c r="J19" s="10"/>
      <c r="K19" s="26"/>
      <c r="L19" s="27"/>
      <c r="M19" s="48"/>
      <c r="N19" s="48"/>
      <c r="O19" s="28">
        <f t="shared" si="2"/>
        <v>0</v>
      </c>
      <c r="P19" s="49">
        <f t="shared" si="3"/>
        <v>0</v>
      </c>
      <c r="Q19" s="28">
        <f t="shared" si="4"/>
        <v>0</v>
      </c>
      <c r="R19" s="36"/>
    </row>
    <row r="20" spans="1:18" ht="15.75" thickBot="1">
      <c r="A20" s="12"/>
      <c r="B20" s="50" t="s">
        <v>95</v>
      </c>
      <c r="C20" s="32" t="s">
        <v>68</v>
      </c>
      <c r="D20" s="74" t="s">
        <v>31</v>
      </c>
      <c r="E20" s="51" t="s">
        <v>27</v>
      </c>
      <c r="F20" s="75" t="s">
        <v>32</v>
      </c>
      <c r="G20" s="76">
        <v>39188</v>
      </c>
      <c r="H20" s="14">
        <f t="shared" si="0"/>
        <v>12</v>
      </c>
      <c r="I20" s="11">
        <f t="shared" si="1"/>
        <v>3</v>
      </c>
      <c r="J20" s="10"/>
      <c r="K20" s="26"/>
      <c r="L20" s="27"/>
      <c r="M20" s="53"/>
      <c r="N20" s="53"/>
      <c r="O20" s="28">
        <f t="shared" si="2"/>
        <v>0</v>
      </c>
      <c r="P20" s="49">
        <f t="shared" si="3"/>
        <v>0</v>
      </c>
      <c r="Q20" s="28">
        <f t="shared" si="4"/>
        <v>0</v>
      </c>
      <c r="R20" s="36"/>
    </row>
    <row r="21" spans="1:18" ht="15.75" thickBot="1">
      <c r="A21" s="12" t="s">
        <v>122</v>
      </c>
      <c r="B21" s="81" t="s">
        <v>116</v>
      </c>
      <c r="C21" s="82" t="s">
        <v>117</v>
      </c>
      <c r="D21" s="15" t="s">
        <v>31</v>
      </c>
      <c r="E21" s="31" t="s">
        <v>27</v>
      </c>
      <c r="F21" s="83" t="s">
        <v>103</v>
      </c>
      <c r="G21" s="84">
        <v>38906</v>
      </c>
      <c r="H21" s="14">
        <f t="shared" si="0"/>
        <v>13</v>
      </c>
      <c r="I21" s="11">
        <f t="shared" ref="I21:I23" si="5">INT((IF(H21&lt;=8,"1",IF(H21&lt;=11,"2",IF(H21&lt;=14,"3",IF(AND(H21&lt;=34,E21="F"),"4",IF(AND(H21&lt;=34,E21="M"),"5",IF(H21&gt;=35,"6"))))))))</f>
        <v>3</v>
      </c>
      <c r="J21" s="10"/>
      <c r="K21" s="26"/>
      <c r="L21" s="27"/>
      <c r="M21" s="53"/>
      <c r="N21" s="53"/>
      <c r="O21" s="28">
        <f t="shared" ref="O21:O23" si="6">J21+K21+L21</f>
        <v>0</v>
      </c>
      <c r="P21" s="49">
        <f t="shared" ref="P21:P23" si="7">M21+N21</f>
        <v>0</v>
      </c>
      <c r="Q21" s="28">
        <f t="shared" ref="Q21:Q23" si="8">O21+P21</f>
        <v>0</v>
      </c>
      <c r="R21" s="36"/>
    </row>
    <row r="22" spans="1:18" ht="15.75" thickBot="1">
      <c r="A22" s="12"/>
      <c r="B22" s="25"/>
      <c r="C22" s="77"/>
      <c r="D22" s="74"/>
      <c r="E22" s="51"/>
      <c r="F22" s="75"/>
      <c r="G22" s="76"/>
      <c r="H22" s="14"/>
      <c r="I22" s="11"/>
      <c r="J22" s="10"/>
      <c r="K22" s="26"/>
      <c r="L22" s="27"/>
      <c r="M22" s="53"/>
      <c r="N22" s="53"/>
      <c r="O22" s="28">
        <f t="shared" si="6"/>
        <v>0</v>
      </c>
      <c r="P22" s="49">
        <f t="shared" si="7"/>
        <v>0</v>
      </c>
      <c r="Q22" s="28">
        <f t="shared" si="8"/>
        <v>0</v>
      </c>
      <c r="R22" s="36"/>
    </row>
    <row r="23" spans="1:18" ht="15">
      <c r="A23" s="12"/>
      <c r="B23" s="50"/>
      <c r="C23" s="32"/>
      <c r="D23" s="74"/>
      <c r="E23" s="51"/>
      <c r="F23" s="75"/>
      <c r="G23" s="76"/>
      <c r="H23" s="14"/>
      <c r="I23" s="11"/>
      <c r="J23" s="10"/>
      <c r="K23" s="26"/>
      <c r="L23" s="27"/>
      <c r="M23" s="53"/>
      <c r="N23" s="53"/>
      <c r="O23" s="28">
        <f t="shared" si="6"/>
        <v>0</v>
      </c>
      <c r="P23" s="49">
        <f t="shared" si="7"/>
        <v>0</v>
      </c>
      <c r="Q23" s="28">
        <f t="shared" si="8"/>
        <v>0</v>
      </c>
    </row>
    <row r="24" spans="1:18" ht="15" thickBot="1"/>
    <row r="25" spans="1:18" ht="15" thickBot="1">
      <c r="D25" s="47" t="s">
        <v>65</v>
      </c>
      <c r="E25" s="39" t="s">
        <v>13</v>
      </c>
      <c r="F25" s="40" t="s">
        <v>64</v>
      </c>
      <c r="G25" s="36"/>
    </row>
    <row r="26" spans="1:18" ht="15">
      <c r="D26" s="41" t="s">
        <v>37</v>
      </c>
      <c r="E26" s="44" t="s">
        <v>38</v>
      </c>
      <c r="F26" s="44">
        <v>1</v>
      </c>
      <c r="G26" s="16"/>
    </row>
    <row r="27" spans="1:18" ht="15">
      <c r="D27" s="42" t="s">
        <v>39</v>
      </c>
      <c r="E27" s="45" t="s">
        <v>40</v>
      </c>
      <c r="F27" s="45">
        <v>2</v>
      </c>
      <c r="G27" s="16"/>
    </row>
    <row r="28" spans="1:18" ht="15">
      <c r="D28" s="42" t="s">
        <v>41</v>
      </c>
      <c r="E28" s="45" t="s">
        <v>42</v>
      </c>
      <c r="F28" s="45">
        <v>3</v>
      </c>
      <c r="G28" s="16"/>
    </row>
    <row r="29" spans="1:18" ht="15">
      <c r="D29" s="42" t="s">
        <v>43</v>
      </c>
      <c r="E29" s="45" t="s">
        <v>44</v>
      </c>
      <c r="F29" s="45">
        <v>4</v>
      </c>
      <c r="G29" s="16"/>
    </row>
    <row r="30" spans="1:18" ht="15">
      <c r="D30" s="42" t="s">
        <v>45</v>
      </c>
      <c r="E30" s="45" t="s">
        <v>44</v>
      </c>
      <c r="F30" s="45">
        <v>5</v>
      </c>
      <c r="G30" s="16"/>
    </row>
    <row r="31" spans="1:18" ht="15.75" thickBot="1">
      <c r="D31" s="43" t="s">
        <v>46</v>
      </c>
      <c r="E31" s="46" t="s">
        <v>47</v>
      </c>
      <c r="F31" s="46">
        <v>6</v>
      </c>
      <c r="G31" s="16"/>
    </row>
    <row r="32" spans="1:18" ht="15">
      <c r="D32" s="16"/>
      <c r="E32" s="16"/>
      <c r="F32" s="16"/>
      <c r="G32" s="16"/>
      <c r="H32" s="16"/>
    </row>
    <row r="34" spans="2:17" ht="15">
      <c r="B34" s="25" t="s">
        <v>52</v>
      </c>
      <c r="C34" s="29" t="s">
        <v>53</v>
      </c>
      <c r="D34" s="13" t="s">
        <v>31</v>
      </c>
      <c r="E34" s="14" t="s">
        <v>27</v>
      </c>
      <c r="F34" s="9" t="s">
        <v>32</v>
      </c>
    </row>
    <row r="35" spans="2:17" ht="15">
      <c r="B35" s="25" t="s">
        <v>54</v>
      </c>
      <c r="C35" s="29" t="s">
        <v>55</v>
      </c>
      <c r="D35" s="13" t="s">
        <v>31</v>
      </c>
      <c r="E35" s="14" t="s">
        <v>27</v>
      </c>
      <c r="F35" s="9" t="s">
        <v>50</v>
      </c>
      <c r="G35" s="52"/>
    </row>
    <row r="36" spans="2:17" ht="15">
      <c r="B36" s="25" t="s">
        <v>56</v>
      </c>
      <c r="C36" s="29" t="s">
        <v>55</v>
      </c>
      <c r="D36" s="13" t="s">
        <v>31</v>
      </c>
      <c r="E36" s="17" t="s">
        <v>25</v>
      </c>
      <c r="F36" s="9" t="s">
        <v>32</v>
      </c>
      <c r="G36" s="52">
        <v>38082</v>
      </c>
    </row>
    <row r="37" spans="2:17" ht="15">
      <c r="B37" s="50" t="s">
        <v>89</v>
      </c>
      <c r="C37" s="8" t="s">
        <v>96</v>
      </c>
      <c r="D37" s="13" t="s">
        <v>31</v>
      </c>
      <c r="E37" s="67" t="s">
        <v>25</v>
      </c>
      <c r="F37" s="9" t="s">
        <v>58</v>
      </c>
      <c r="G37" s="52">
        <v>38887</v>
      </c>
    </row>
    <row r="38" spans="2:17" ht="15">
      <c r="B38" s="25" t="s">
        <v>71</v>
      </c>
      <c r="C38" s="29" t="s">
        <v>70</v>
      </c>
      <c r="D38" s="13" t="s">
        <v>31</v>
      </c>
      <c r="E38" s="21" t="s">
        <v>27</v>
      </c>
      <c r="F38" s="9" t="s">
        <v>34</v>
      </c>
      <c r="G38" s="52"/>
    </row>
    <row r="39" spans="2:17" ht="15">
      <c r="B39" s="25" t="s">
        <v>60</v>
      </c>
      <c r="C39" s="29" t="s">
        <v>68</v>
      </c>
      <c r="D39" s="15" t="s">
        <v>31</v>
      </c>
      <c r="E39" s="31" t="s">
        <v>27</v>
      </c>
      <c r="F39" s="9" t="s">
        <v>58</v>
      </c>
      <c r="G39" s="52"/>
    </row>
    <row r="40" spans="2:17" ht="15">
      <c r="B40" s="30" t="s">
        <v>69</v>
      </c>
      <c r="C40" s="29" t="s">
        <v>68</v>
      </c>
      <c r="D40" s="13" t="s">
        <v>31</v>
      </c>
      <c r="E40" s="21" t="s">
        <v>27</v>
      </c>
      <c r="F40" s="9" t="s">
        <v>58</v>
      </c>
      <c r="G40" s="52"/>
    </row>
    <row r="41" spans="2:17" ht="15">
      <c r="B41" s="30" t="s">
        <v>66</v>
      </c>
      <c r="C41" s="29" t="s">
        <v>67</v>
      </c>
      <c r="D41" s="13" t="s">
        <v>31</v>
      </c>
      <c r="E41" s="21" t="s">
        <v>25</v>
      </c>
      <c r="F41" s="9" t="s">
        <v>26</v>
      </c>
      <c r="G41" s="52"/>
    </row>
    <row r="42" spans="2:17" ht="15">
      <c r="B42" s="50" t="s">
        <v>90</v>
      </c>
      <c r="C42" s="8" t="s">
        <v>91</v>
      </c>
      <c r="D42" s="13" t="s">
        <v>31</v>
      </c>
      <c r="E42" s="67" t="s">
        <v>25</v>
      </c>
      <c r="F42" s="9" t="s">
        <v>26</v>
      </c>
      <c r="G42" s="52">
        <v>39911</v>
      </c>
    </row>
    <row r="43" spans="2:17" ht="15">
      <c r="B43" s="25" t="s">
        <v>75</v>
      </c>
      <c r="C43" s="8" t="s">
        <v>76</v>
      </c>
      <c r="D43" s="13" t="s">
        <v>31</v>
      </c>
      <c r="E43" s="34" t="s">
        <v>25</v>
      </c>
      <c r="F43" s="9" t="s">
        <v>32</v>
      </c>
      <c r="G43" s="52">
        <v>27927</v>
      </c>
    </row>
    <row r="44" spans="2:17" ht="15.75" thickBot="1">
      <c r="B44" s="35" t="s">
        <v>87</v>
      </c>
      <c r="C44" s="8" t="s">
        <v>88</v>
      </c>
      <c r="D44" s="13" t="s">
        <v>24</v>
      </c>
      <c r="E44" s="67" t="s">
        <v>27</v>
      </c>
      <c r="F44" s="9" t="s">
        <v>50</v>
      </c>
      <c r="G44" s="52">
        <v>36818</v>
      </c>
    </row>
    <row r="45" spans="2:17" ht="15.75" thickBot="1">
      <c r="B45" s="25" t="s">
        <v>48</v>
      </c>
      <c r="C45" s="29" t="s">
        <v>49</v>
      </c>
      <c r="D45" s="13" t="s">
        <v>31</v>
      </c>
      <c r="E45" s="33" t="s">
        <v>25</v>
      </c>
      <c r="F45" s="9" t="s">
        <v>59</v>
      </c>
      <c r="G45" s="52">
        <v>37120</v>
      </c>
      <c r="H45" s="14">
        <f>INT(($C$2-G45)/365)</f>
        <v>18</v>
      </c>
      <c r="I45" s="11">
        <f>INT((IF(H45&lt;=8,"1",IF(H45&lt;=11,"2",IF(H45&lt;=14,"3",IF(AND(H45&lt;=34,E45="F"),"4",IF(AND(H45&lt;=34,E45="M"),"5",IF(H45&gt;=35,"6"))))))))</f>
        <v>4</v>
      </c>
      <c r="J45" s="10"/>
      <c r="K45" s="26"/>
      <c r="L45" s="27"/>
      <c r="M45" s="53"/>
      <c r="N45" s="53"/>
      <c r="O45" s="28">
        <f>J45+K45+L45</f>
        <v>0</v>
      </c>
      <c r="P45" s="49">
        <f>M45+N45</f>
        <v>0</v>
      </c>
      <c r="Q45" s="28">
        <f>O45+P45</f>
        <v>0</v>
      </c>
    </row>
    <row r="46" spans="2:17" ht="15">
      <c r="B46" s="30" t="s">
        <v>61</v>
      </c>
      <c r="C46" s="29" t="s">
        <v>62</v>
      </c>
      <c r="D46" s="13" t="s">
        <v>31</v>
      </c>
      <c r="E46" s="21" t="s">
        <v>27</v>
      </c>
      <c r="F46" s="9" t="s">
        <v>32</v>
      </c>
      <c r="G46" s="52">
        <v>39363</v>
      </c>
      <c r="H46" s="14">
        <f t="shared" ref="H46" si="9">INT(($C$2-G46)/365)</f>
        <v>12</v>
      </c>
      <c r="I46" s="11">
        <f>INT((IF(H46&lt;=8,"1",IF(H46&lt;=11,"2",IF(H46&lt;=14,"3",IF(AND(H46&lt;=34,E46="F"),"4",IF(AND(H46&lt;=34,E46="M"),"5",IF(H46&gt;=35,"6"))))))))</f>
        <v>3</v>
      </c>
      <c r="J46" s="10"/>
      <c r="K46" s="26"/>
      <c r="L46" s="27"/>
      <c r="M46" s="48"/>
      <c r="N46" s="48"/>
      <c r="O46" s="28">
        <f>J46+K46+L46</f>
        <v>0</v>
      </c>
      <c r="P46" s="49">
        <f>M46+N46</f>
        <v>0</v>
      </c>
      <c r="Q46" s="28">
        <f>O46+P46</f>
        <v>0</v>
      </c>
    </row>
    <row r="47" spans="2:17" ht="15.75" thickBot="1">
      <c r="B47" s="35" t="s">
        <v>78</v>
      </c>
      <c r="C47" s="8" t="s">
        <v>79</v>
      </c>
      <c r="D47" s="13" t="s">
        <v>31</v>
      </c>
      <c r="E47" s="67" t="s">
        <v>27</v>
      </c>
      <c r="F47" s="9" t="s">
        <v>58</v>
      </c>
      <c r="G47" s="52">
        <v>39691</v>
      </c>
      <c r="H47" s="14">
        <f>INT(($C$2-G47)/365)</f>
        <v>11</v>
      </c>
    </row>
    <row r="48" spans="2:17" ht="15">
      <c r="B48" s="35" t="s">
        <v>82</v>
      </c>
      <c r="C48" s="8" t="s">
        <v>83</v>
      </c>
      <c r="D48" s="13" t="s">
        <v>31</v>
      </c>
      <c r="E48" s="67" t="s">
        <v>27</v>
      </c>
      <c r="F48" s="9" t="s">
        <v>72</v>
      </c>
      <c r="G48" s="52">
        <v>40282</v>
      </c>
      <c r="H48" s="14">
        <f>INT(($C$2-G48)/365)</f>
        <v>9</v>
      </c>
      <c r="I48" s="11">
        <f>INT((IF(H48&lt;=8,"1",IF(H48&lt;=11,"2",IF(H48&lt;=14,"3",IF(AND(H48&lt;=34,E48="F"),"4",IF(AND(H48&lt;=34,E48="M"),"5",IF(H48&gt;=35,"6"))))))))</f>
        <v>2</v>
      </c>
      <c r="J48" s="10"/>
      <c r="K48" s="26"/>
      <c r="L48" s="27"/>
      <c r="M48" s="53"/>
      <c r="N48" s="53"/>
      <c r="O48" s="28">
        <f>J48+K48+L48</f>
        <v>0</v>
      </c>
      <c r="P48" s="49">
        <f>M48+N48</f>
        <v>0</v>
      </c>
      <c r="Q48" s="66">
        <f>O48+P48</f>
        <v>0</v>
      </c>
    </row>
    <row r="49" spans="2:9" ht="15">
      <c r="B49" s="25" t="s">
        <v>88</v>
      </c>
      <c r="C49" s="77" t="s">
        <v>92</v>
      </c>
      <c r="D49" s="74" t="s">
        <v>31</v>
      </c>
      <c r="E49" s="51" t="s">
        <v>27</v>
      </c>
      <c r="F49" s="75" t="s">
        <v>34</v>
      </c>
      <c r="G49" s="76">
        <v>40352</v>
      </c>
      <c r="H49" s="14">
        <f>INT(($C$2-G49)/365)</f>
        <v>9</v>
      </c>
      <c r="I49" s="11">
        <f>INT((IF(H49&lt;=8,"1",IF(H49&lt;=11,"2",IF(H49&lt;=14,"3",IF(AND(H49&lt;=34,E49="F"),"4",IF(AND(H49&lt;=34,E49="M"),"5",IF(H49&gt;=35,"6"))))))))</f>
        <v>2</v>
      </c>
    </row>
    <row r="51" spans="2:9" ht="15">
      <c r="B51" s="78" t="s">
        <v>100</v>
      </c>
    </row>
    <row r="52" spans="2:9" ht="15">
      <c r="B52" s="25" t="s">
        <v>73</v>
      </c>
      <c r="C52" s="73" t="s">
        <v>74</v>
      </c>
      <c r="D52" s="74" t="s">
        <v>28</v>
      </c>
      <c r="E52" s="34" t="s">
        <v>25</v>
      </c>
      <c r="F52" s="75" t="s">
        <v>97</v>
      </c>
      <c r="G52" s="76">
        <v>39014</v>
      </c>
    </row>
    <row r="53" spans="2:9" ht="15">
      <c r="B53" s="35" t="s">
        <v>80</v>
      </c>
      <c r="C53" s="73" t="s">
        <v>81</v>
      </c>
      <c r="D53" s="74" t="s">
        <v>24</v>
      </c>
      <c r="E53" s="34" t="s">
        <v>25</v>
      </c>
      <c r="F53" s="75" t="s">
        <v>32</v>
      </c>
      <c r="G53" s="76">
        <v>39400</v>
      </c>
    </row>
    <row r="54" spans="2:9" ht="15">
      <c r="B54" s="35" t="s">
        <v>93</v>
      </c>
      <c r="C54" s="73" t="s">
        <v>92</v>
      </c>
      <c r="D54" s="74" t="s">
        <v>31</v>
      </c>
      <c r="E54" s="72" t="s">
        <v>25</v>
      </c>
      <c r="F54" s="75" t="s">
        <v>34</v>
      </c>
      <c r="G54" s="76">
        <v>39765</v>
      </c>
    </row>
    <row r="55" spans="2:9" ht="15">
      <c r="B55" s="70" t="s">
        <v>77</v>
      </c>
      <c r="C55" s="71" t="s">
        <v>33</v>
      </c>
      <c r="D55" s="74" t="s">
        <v>31</v>
      </c>
      <c r="E55" s="72" t="s">
        <v>25</v>
      </c>
      <c r="F55" s="75" t="s">
        <v>57</v>
      </c>
      <c r="G55" s="76">
        <v>38195</v>
      </c>
    </row>
    <row r="56" spans="2:9" ht="15">
      <c r="B56" s="70" t="s">
        <v>35</v>
      </c>
      <c r="C56" s="71" t="s">
        <v>36</v>
      </c>
      <c r="D56" s="74" t="s">
        <v>31</v>
      </c>
      <c r="E56" s="72" t="s">
        <v>25</v>
      </c>
      <c r="F56" s="75" t="s">
        <v>59</v>
      </c>
      <c r="G56" s="76">
        <v>37691</v>
      </c>
    </row>
    <row r="57" spans="2:9" ht="15">
      <c r="B57" s="35" t="s">
        <v>29</v>
      </c>
      <c r="C57" s="73" t="s">
        <v>30</v>
      </c>
      <c r="D57" s="74" t="s">
        <v>28</v>
      </c>
      <c r="E57" s="72" t="s">
        <v>27</v>
      </c>
      <c r="F57" s="75" t="s">
        <v>97</v>
      </c>
      <c r="G57" s="76">
        <v>38880</v>
      </c>
    </row>
    <row r="58" spans="2:9" ht="15">
      <c r="B58" s="35" t="s">
        <v>94</v>
      </c>
      <c r="C58" s="73" t="s">
        <v>92</v>
      </c>
      <c r="D58" s="74" t="s">
        <v>31</v>
      </c>
      <c r="E58" s="72" t="s">
        <v>25</v>
      </c>
      <c r="F58" s="75" t="s">
        <v>34</v>
      </c>
      <c r="G58" s="76">
        <v>38508</v>
      </c>
    </row>
    <row r="59" spans="2:9" ht="15">
      <c r="B59" s="25" t="s">
        <v>98</v>
      </c>
      <c r="C59" s="77" t="s">
        <v>99</v>
      </c>
      <c r="D59" s="74" t="s">
        <v>31</v>
      </c>
      <c r="E59" s="51" t="s">
        <v>27</v>
      </c>
      <c r="F59" s="75" t="s">
        <v>50</v>
      </c>
      <c r="G59" s="76">
        <v>36383</v>
      </c>
    </row>
    <row r="60" spans="2:9" ht="15">
      <c r="B60" s="50" t="s">
        <v>95</v>
      </c>
      <c r="C60" s="32" t="s">
        <v>68</v>
      </c>
      <c r="D60" s="74" t="s">
        <v>31</v>
      </c>
      <c r="E60" s="51" t="s">
        <v>27</v>
      </c>
      <c r="F60" s="75" t="s">
        <v>26</v>
      </c>
      <c r="G60" s="76">
        <v>39188</v>
      </c>
    </row>
    <row r="61" spans="2:9" ht="15">
      <c r="B61" s="25" t="s">
        <v>88</v>
      </c>
      <c r="C61" s="77" t="s">
        <v>92</v>
      </c>
      <c r="D61" s="74" t="s">
        <v>31</v>
      </c>
      <c r="E61" s="51" t="s">
        <v>27</v>
      </c>
      <c r="F61" s="75" t="s">
        <v>34</v>
      </c>
      <c r="G61" s="76">
        <v>40352</v>
      </c>
    </row>
    <row r="62" spans="2:9" ht="15">
      <c r="B62" s="35" t="s">
        <v>107</v>
      </c>
      <c r="C62" s="73" t="s">
        <v>81</v>
      </c>
      <c r="D62" s="74" t="s">
        <v>24</v>
      </c>
      <c r="E62" s="72" t="s">
        <v>25</v>
      </c>
      <c r="F62" s="75" t="s">
        <v>59</v>
      </c>
      <c r="G62" s="76">
        <v>26688</v>
      </c>
    </row>
  </sheetData>
  <sortState xmlns:xlrd2="http://schemas.microsoft.com/office/spreadsheetml/2017/richdata2" ref="B8:Q23">
    <sortCondition descending="1" ref="Q8:Q23"/>
  </sortState>
  <mergeCells count="5">
    <mergeCell ref="D5:I5"/>
    <mergeCell ref="J5:L5"/>
    <mergeCell ref="M5:N5"/>
    <mergeCell ref="O5:Q5"/>
    <mergeCell ref="B6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Forms</vt:lpstr>
      <vt:lpstr>CheckIn_Feb2020</vt:lpstr>
      <vt:lpstr>Forms_Feb2020</vt:lpstr>
      <vt:lpstr>Overall_Feb2020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Yocum</dc:creator>
  <cp:lastModifiedBy>Larry Yocum</cp:lastModifiedBy>
  <dcterms:created xsi:type="dcterms:W3CDTF">2014-06-17T23:31:22Z</dcterms:created>
  <dcterms:modified xsi:type="dcterms:W3CDTF">2020-02-19T17:01:00Z</dcterms:modified>
</cp:coreProperties>
</file>