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Documents/Grad School/Classes and Research/Climate-Energy-Water-Nexus/WEAP-SWITCH paper 2/Figures/"/>
    </mc:Choice>
  </mc:AlternateContent>
  <xr:revisionPtr revIDLastSave="0" documentId="13_ncr:40009_{8CF84D11-9913-FB4C-B1E6-075682154664}" xr6:coauthVersionLast="47" xr6:coauthVersionMax="47" xr10:uidLastSave="{00000000-0000-0000-0000-000000000000}"/>
  <bookViews>
    <workbookView xWindow="0" yWindow="500" windowWidth="51200" windowHeight="26600"/>
  </bookViews>
  <sheets>
    <sheet name="Summary Tx builds" sheetId="2" r:id="rId1"/>
    <sheet name="Summary of DELTA_WECC_Tx_by_per" sheetId="1" r:id="rId2"/>
  </sheets>
  <definedNames>
    <definedName name="_xlnm._FilterDatabase" localSheetId="1" hidden="1">'Summary of DELTA_WECC_Tx_by_per'!$A$1:$H$301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J20" i="2"/>
  <c r="I20" i="2"/>
  <c r="H20" i="2"/>
  <c r="J19" i="2"/>
  <c r="I19" i="2"/>
  <c r="H19" i="2"/>
  <c r="G19" i="2"/>
  <c r="F19" i="2"/>
  <c r="E19" i="2"/>
  <c r="D20" i="2"/>
  <c r="C20" i="2"/>
  <c r="B20" i="2"/>
  <c r="D19" i="2"/>
  <c r="C19" i="2"/>
  <c r="B19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<sst xmlns="http://schemas.openxmlformats.org/spreadsheetml/2006/main" count="942" uniqueCount="34">
  <si>
    <t>Scenario</t>
  </si>
  <si>
    <t>PERIOD</t>
  </si>
  <si>
    <t>Tx_type</t>
  </si>
  <si>
    <t>MW_Tx</t>
  </si>
  <si>
    <t>Baseline_Scenario</t>
  </si>
  <si>
    <t>MW_Tx_baseline</t>
  </si>
  <si>
    <t>Delta_MW_Tx</t>
  </si>
  <si>
    <t>Tx_perc_change_from_baseline</t>
  </si>
  <si>
    <t>ACCESS-1.0</t>
  </si>
  <si>
    <t>New Tx Capacity Built</t>
  </si>
  <si>
    <t>Baseline no CC</t>
  </si>
  <si>
    <t>CCSM</t>
  </si>
  <si>
    <t>CESM1-BGC</t>
  </si>
  <si>
    <t>CESM1-CAM5</t>
  </si>
  <si>
    <t>CMCC-CM</t>
  </si>
  <si>
    <t>CMCC-CMS</t>
  </si>
  <si>
    <t>CNRM-CM5</t>
  </si>
  <si>
    <t>CanESM</t>
  </si>
  <si>
    <t>GFDL-CM3</t>
  </si>
  <si>
    <t>GFDL-ESM2M</t>
  </si>
  <si>
    <t>HadGEM2-CC</t>
  </si>
  <si>
    <t>HadGEM2-ES</t>
  </si>
  <si>
    <t>MIROC5</t>
  </si>
  <si>
    <t>MPI-ESM-LR</t>
  </si>
  <si>
    <t>bcc-csm1-1</t>
  </si>
  <si>
    <t>Total Tx Nameplate Capacity</t>
  </si>
  <si>
    <t>Cumulative New Tx Capacity Built</t>
  </si>
  <si>
    <t>Existing Tx Capacity</t>
  </si>
  <si>
    <t>Max</t>
  </si>
  <si>
    <t>Min</t>
  </si>
  <si>
    <t>Max % change</t>
  </si>
  <si>
    <t>Min % change</t>
  </si>
  <si>
    <t>Max Scenario</t>
  </si>
  <si>
    <t>Min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</si>
</sst>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2" sqref="B22"/>
    </sheetView>
  </sheetViews>
  <sheetFormatPr baseColWidth="10" defaultRowHeight="16" x14ac:dyDescent="0.2"/>
  <cols>
    <col min="1" max="1" width="13" bestFit="1" customWidth="1"/>
    <col min="2" max="2" width="29.1640625" bestFit="1" customWidth="1"/>
    <col min="3" max="3" width="17.33203125" bestFit="1" customWidth="1"/>
    <col min="4" max="4" width="19.1640625" bestFit="1" customWidth="1"/>
    <col min="5" max="5" width="29.1640625" bestFit="1" customWidth="1"/>
    <col min="6" max="6" width="17.33203125" bestFit="1" customWidth="1"/>
    <col min="7" max="7" width="19.1640625" bestFit="1" customWidth="1"/>
    <col min="8" max="8" width="29.1640625" bestFit="1" customWidth="1"/>
    <col min="9" max="9" width="17.33203125" bestFit="1" customWidth="1"/>
    <col min="10" max="10" width="19.1640625" bestFit="1" customWidth="1"/>
  </cols>
  <sheetData>
    <row r="1" spans="1:10" x14ac:dyDescent="0.2">
      <c r="A1" t="s">
        <v>6</v>
      </c>
      <c r="B1">
        <v>2050</v>
      </c>
      <c r="E1" t="s">
        <v>5</v>
      </c>
      <c r="F1">
        <v>2050</v>
      </c>
      <c r="H1" t="s">
        <v>3</v>
      </c>
      <c r="I1">
        <v>2050</v>
      </c>
    </row>
    <row r="2" spans="1:10" x14ac:dyDescent="0.2">
      <c r="A2" s="1" t="s">
        <v>0</v>
      </c>
      <c r="B2" t="s">
        <v>26</v>
      </c>
      <c r="C2" t="s">
        <v>27</v>
      </c>
      <c r="D2" t="s">
        <v>9</v>
      </c>
      <c r="E2" t="s">
        <v>26</v>
      </c>
      <c r="F2" t="s">
        <v>27</v>
      </c>
      <c r="G2" t="s">
        <v>9</v>
      </c>
      <c r="H2" t="s">
        <v>26</v>
      </c>
      <c r="I2" t="s">
        <v>27</v>
      </c>
      <c r="J2" t="s">
        <v>9</v>
      </c>
    </row>
    <row r="3" spans="1:10" x14ac:dyDescent="0.2">
      <c r="A3" s="2" t="s">
        <v>8</v>
      </c>
      <c r="B3" s="3">
        <f>SUMIFS('Summary of DELTA_WECC_Tx_by_per'!$G:$G,'Summary of DELTA_WECC_Tx_by_per'!$C:$C,'Summary Tx builds'!B$2,'Summary of DELTA_WECC_Tx_by_per'!$B:$B,'Summary Tx builds'!$B$1,'Summary of DELTA_WECC_Tx_by_per'!$A:$A,$A3)</f>
        <v>-5107.11689999999</v>
      </c>
      <c r="C3" s="3">
        <f>SUMIFS('Summary of DELTA_WECC_Tx_by_per'!$G:$G,'Summary of DELTA_WECC_Tx_by_per'!$C:$C,'Summary Tx builds'!C$2,'Summary of DELTA_WECC_Tx_by_per'!$B:$B,'Summary Tx builds'!$B$1,'Summary of DELTA_WECC_Tx_by_per'!$A:$A,$A3)</f>
        <v>-6585.6130000000103</v>
      </c>
      <c r="D3" s="3">
        <f>SUMIFS('Summary of DELTA_WECC_Tx_by_per'!$G:$G,'Summary of DELTA_WECC_Tx_by_per'!$C:$C,'Summary Tx builds'!D$2,'Summary of DELTA_WECC_Tx_by_per'!$B:$B,'Summary Tx builds'!$B$1,'Summary of DELTA_WECC_Tx_by_per'!$A:$A,$A3)</f>
        <v>1477.9259999999999</v>
      </c>
      <c r="E3" s="3">
        <f>SUMIFS('Summary of DELTA_WECC_Tx_by_per'!$F:$F,'Summary of DELTA_WECC_Tx_by_per'!$C:$C,'Summary Tx builds'!E$2,'Summary of DELTA_WECC_Tx_by_per'!$B:$B,'Summary Tx builds'!$B$1,'Summary of DELTA_WECC_Tx_by_per'!$A:$A,$A3)</f>
        <v>84026.992899999997</v>
      </c>
      <c r="F3" s="3">
        <f>SUMIFS('Summary of DELTA_WECC_Tx_by_per'!$F:$F,'Summary of DELTA_WECC_Tx_by_per'!$C:$C,'Summary Tx builds'!F$2,'Summary of DELTA_WECC_Tx_by_per'!$B:$B,'Summary Tx builds'!$B$1,'Summary of DELTA_WECC_Tx_by_per'!$A:$A,$A3)</f>
        <v>462510.42700000003</v>
      </c>
      <c r="G3" s="3">
        <f>SUMIFS('Summary of DELTA_WECC_Tx_by_per'!$F:$F,'Summary of DELTA_WECC_Tx_by_per'!$C:$C,'Summary Tx builds'!G$2,'Summary of DELTA_WECC_Tx_by_per'!$B:$B,'Summary Tx builds'!$B$1,'Summary of DELTA_WECC_Tx_by_per'!$A:$A,$A3)</f>
        <v>18652.163</v>
      </c>
      <c r="H3" s="3">
        <f>SUMIFS('Summary of DELTA_WECC_Tx_by_per'!$D:$D,'Summary of DELTA_WECC_Tx_by_per'!$C:$C,'Summary Tx builds'!H$2,'Summary of DELTA_WECC_Tx_by_per'!$B:$B,'Summary Tx builds'!$B$1,'Summary of DELTA_WECC_Tx_by_per'!$A:$A,$A3)</f>
        <v>78919.876000000004</v>
      </c>
      <c r="I3" s="3">
        <f>SUMIFS('Summary of DELTA_WECC_Tx_by_per'!$D:$D,'Summary of DELTA_WECC_Tx_by_per'!$C:$C,'Summary Tx builds'!I$2,'Summary of DELTA_WECC_Tx_by_per'!$B:$B,'Summary Tx builds'!$B$1,'Summary of DELTA_WECC_Tx_by_per'!$A:$A,$A3)</f>
        <v>455924.81400000001</v>
      </c>
      <c r="J3" s="3">
        <f>SUMIFS('Summary of DELTA_WECC_Tx_by_per'!$D:$D,'Summary of DELTA_WECC_Tx_by_per'!$C:$C,'Summary Tx builds'!J$2,'Summary of DELTA_WECC_Tx_by_per'!$B:$B,'Summary Tx builds'!$B$1,'Summary of DELTA_WECC_Tx_by_per'!$A:$A,$A3)</f>
        <v>20130.089</v>
      </c>
    </row>
    <row r="4" spans="1:10" x14ac:dyDescent="0.2">
      <c r="A4" s="2" t="s">
        <v>11</v>
      </c>
      <c r="B4" s="3">
        <f>SUMIFS('Summary of DELTA_WECC_Tx_by_per'!$G:$G,'Summary of DELTA_WECC_Tx_by_per'!$C:$C,'Summary Tx builds'!B$2,'Summary of DELTA_WECC_Tx_by_per'!$B:$B,'Summary Tx builds'!$B$1,'Summary of DELTA_WECC_Tx_by_per'!$A:$A,$A4)</f>
        <v>-9794.8431724429993</v>
      </c>
      <c r="C4" s="3">
        <f>SUMIFS('Summary of DELTA_WECC_Tx_by_per'!$G:$G,'Summary of DELTA_WECC_Tx_by_per'!$C:$C,'Summary Tx builds'!C$2,'Summary of DELTA_WECC_Tx_by_per'!$B:$B,'Summary Tx builds'!$B$1,'Summary of DELTA_WECC_Tx_by_per'!$A:$A,$A4)</f>
        <v>-144.546281724062</v>
      </c>
      <c r="D4" s="3">
        <f>SUMIFS('Summary of DELTA_WECC_Tx_by_per'!$G:$G,'Summary of DELTA_WECC_Tx_by_per'!$C:$C,'Summary Tx builds'!D$2,'Summary of DELTA_WECC_Tx_by_per'!$B:$B,'Summary Tx builds'!$B$1,'Summary of DELTA_WECC_Tx_by_per'!$A:$A,$A4)</f>
        <v>-9650.8524900089997</v>
      </c>
      <c r="E4" s="3">
        <f>SUMIFS('Summary of DELTA_WECC_Tx_by_per'!$F:$F,'Summary of DELTA_WECC_Tx_by_per'!$C:$C,'Summary Tx builds'!E$2,'Summary of DELTA_WECC_Tx_by_per'!$B:$B,'Summary Tx builds'!$B$1,'Summary of DELTA_WECC_Tx_by_per'!$A:$A,$A4)</f>
        <v>84026.992899999997</v>
      </c>
      <c r="F4" s="3">
        <f>SUMIFS('Summary of DELTA_WECC_Tx_by_per'!$F:$F,'Summary of DELTA_WECC_Tx_by_per'!$C:$C,'Summary Tx builds'!F$2,'Summary of DELTA_WECC_Tx_by_per'!$B:$B,'Summary Tx builds'!$B$1,'Summary of DELTA_WECC_Tx_by_per'!$A:$A,$A4)</f>
        <v>462510.42700000003</v>
      </c>
      <c r="G4" s="3">
        <f>SUMIFS('Summary of DELTA_WECC_Tx_by_per'!$F:$F,'Summary of DELTA_WECC_Tx_by_per'!$C:$C,'Summary Tx builds'!G$2,'Summary of DELTA_WECC_Tx_by_per'!$B:$B,'Summary Tx builds'!$B$1,'Summary of DELTA_WECC_Tx_by_per'!$A:$A,$A4)</f>
        <v>18652.163</v>
      </c>
      <c r="H4" s="3">
        <f>SUMIFS('Summary of DELTA_WECC_Tx_by_per'!$D:$D,'Summary of DELTA_WECC_Tx_by_per'!$C:$C,'Summary Tx builds'!H$2,'Summary of DELTA_WECC_Tx_by_per'!$B:$B,'Summary Tx builds'!$B$1,'Summary of DELTA_WECC_Tx_by_per'!$A:$A,$A4)</f>
        <v>74232.149727557</v>
      </c>
      <c r="I4" s="3">
        <f>SUMIFS('Summary of DELTA_WECC_Tx_by_per'!$D:$D,'Summary of DELTA_WECC_Tx_by_per'!$C:$C,'Summary Tx builds'!I$2,'Summary of DELTA_WECC_Tx_by_per'!$B:$B,'Summary Tx builds'!$B$1,'Summary of DELTA_WECC_Tx_by_per'!$A:$A,$A4)</f>
        <v>462365.88071827602</v>
      </c>
      <c r="J4" s="3">
        <f>SUMIFS('Summary of DELTA_WECC_Tx_by_per'!$D:$D,'Summary of DELTA_WECC_Tx_by_per'!$C:$C,'Summary Tx builds'!J$2,'Summary of DELTA_WECC_Tx_by_per'!$B:$B,'Summary Tx builds'!$B$1,'Summary of DELTA_WECC_Tx_by_per'!$A:$A,$A4)</f>
        <v>9001.3105099910008</v>
      </c>
    </row>
    <row r="5" spans="1:10" x14ac:dyDescent="0.2">
      <c r="A5" s="2" t="s">
        <v>12</v>
      </c>
      <c r="B5" s="3">
        <f>SUMIFS('Summary of DELTA_WECC_Tx_by_per'!$G:$G,'Summary of DELTA_WECC_Tx_by_per'!$C:$C,'Summary Tx builds'!B$2,'Summary of DELTA_WECC_Tx_by_per'!$B:$B,'Summary Tx builds'!$B$1,'Summary of DELTA_WECC_Tx_by_per'!$A:$A,$A5)</f>
        <v>3803.1193687179898</v>
      </c>
      <c r="C5" s="3">
        <f>SUMIFS('Summary of DELTA_WECC_Tx_by_per'!$G:$G,'Summary of DELTA_WECC_Tx_by_per'!$C:$C,'Summary Tx builds'!C$2,'Summary of DELTA_WECC_Tx_by_per'!$B:$B,'Summary Tx builds'!$B$1,'Summary of DELTA_WECC_Tx_by_per'!$A:$A,$A5)</f>
        <v>8756.4661709319898</v>
      </c>
      <c r="D5" s="3">
        <f>SUMIFS('Summary of DELTA_WECC_Tx_by_per'!$G:$G,'Summary of DELTA_WECC_Tx_by_per'!$C:$C,'Summary Tx builds'!D$2,'Summary of DELTA_WECC_Tx_by_per'!$B:$B,'Summary Tx builds'!$B$1,'Summary of DELTA_WECC_Tx_by_per'!$A:$A,$A5)</f>
        <v>-4953.9269435320002</v>
      </c>
      <c r="E5" s="3">
        <f>SUMIFS('Summary of DELTA_WECC_Tx_by_per'!$F:$F,'Summary of DELTA_WECC_Tx_by_per'!$C:$C,'Summary Tx builds'!E$2,'Summary of DELTA_WECC_Tx_by_per'!$B:$B,'Summary Tx builds'!$B$1,'Summary of DELTA_WECC_Tx_by_per'!$A:$A,$A5)</f>
        <v>84026.992899999997</v>
      </c>
      <c r="F5" s="3">
        <f>SUMIFS('Summary of DELTA_WECC_Tx_by_per'!$F:$F,'Summary of DELTA_WECC_Tx_by_per'!$C:$C,'Summary Tx builds'!F$2,'Summary of DELTA_WECC_Tx_by_per'!$B:$B,'Summary Tx builds'!$B$1,'Summary of DELTA_WECC_Tx_by_per'!$A:$A,$A5)</f>
        <v>462510.42700000003</v>
      </c>
      <c r="G5" s="3">
        <f>SUMIFS('Summary of DELTA_WECC_Tx_by_per'!$F:$F,'Summary of DELTA_WECC_Tx_by_per'!$C:$C,'Summary Tx builds'!G$2,'Summary of DELTA_WECC_Tx_by_per'!$B:$B,'Summary Tx builds'!$B$1,'Summary of DELTA_WECC_Tx_by_per'!$A:$A,$A5)</f>
        <v>18652.163</v>
      </c>
      <c r="H5" s="3">
        <f>SUMIFS('Summary of DELTA_WECC_Tx_by_per'!$D:$D,'Summary of DELTA_WECC_Tx_by_per'!$C:$C,'Summary Tx builds'!H$2,'Summary of DELTA_WECC_Tx_by_per'!$B:$B,'Summary Tx builds'!$B$1,'Summary of DELTA_WECC_Tx_by_per'!$A:$A,$A5)</f>
        <v>87830.112268718003</v>
      </c>
      <c r="I5" s="3">
        <f>SUMIFS('Summary of DELTA_WECC_Tx_by_per'!$D:$D,'Summary of DELTA_WECC_Tx_by_per'!$C:$C,'Summary Tx builds'!I$2,'Summary of DELTA_WECC_Tx_by_per'!$B:$B,'Summary Tx builds'!$B$1,'Summary of DELTA_WECC_Tx_by_per'!$A:$A,$A5)</f>
        <v>471266.89317093202</v>
      </c>
      <c r="J5" s="3">
        <f>SUMIFS('Summary of DELTA_WECC_Tx_by_per'!$D:$D,'Summary of DELTA_WECC_Tx_by_per'!$C:$C,'Summary Tx builds'!J$2,'Summary of DELTA_WECC_Tx_by_per'!$B:$B,'Summary Tx builds'!$B$1,'Summary of DELTA_WECC_Tx_by_per'!$A:$A,$A5)</f>
        <v>13698.236056468</v>
      </c>
    </row>
    <row r="6" spans="1:10" x14ac:dyDescent="0.2">
      <c r="A6" s="2" t="s">
        <v>13</v>
      </c>
      <c r="B6" s="3">
        <f>SUMIFS('Summary of DELTA_WECC_Tx_by_per'!$G:$G,'Summary of DELTA_WECC_Tx_by_per'!$C:$C,'Summary Tx builds'!B$2,'Summary of DELTA_WECC_Tx_by_per'!$B:$B,'Summary Tx builds'!$B$1,'Summary of DELTA_WECC_Tx_by_per'!$A:$A,$A6)</f>
        <v>13091.899132551</v>
      </c>
      <c r="C6" s="3">
        <f>SUMIFS('Summary of DELTA_WECC_Tx_by_per'!$G:$G,'Summary of DELTA_WECC_Tx_by_per'!$C:$C,'Summary Tx builds'!C$2,'Summary of DELTA_WECC_Tx_by_per'!$B:$B,'Summary Tx builds'!$B$1,'Summary of DELTA_WECC_Tx_by_per'!$A:$A,$A6)</f>
        <v>7694.9239839049997</v>
      </c>
      <c r="D6" s="3">
        <f>SUMIFS('Summary of DELTA_WECC_Tx_by_per'!$G:$G,'Summary of DELTA_WECC_Tx_by_per'!$C:$C,'Summary Tx builds'!D$2,'Summary of DELTA_WECC_Tx_by_per'!$B:$B,'Summary Tx builds'!$B$1,'Summary of DELTA_WECC_Tx_by_per'!$A:$A,$A6)</f>
        <v>5395.8970160950003</v>
      </c>
      <c r="E6" s="3">
        <f>SUMIFS('Summary of DELTA_WECC_Tx_by_per'!$F:$F,'Summary of DELTA_WECC_Tx_by_per'!$C:$C,'Summary Tx builds'!E$2,'Summary of DELTA_WECC_Tx_by_per'!$B:$B,'Summary Tx builds'!$B$1,'Summary of DELTA_WECC_Tx_by_per'!$A:$A,$A6)</f>
        <v>84026.992899999997</v>
      </c>
      <c r="F6" s="3">
        <f>SUMIFS('Summary of DELTA_WECC_Tx_by_per'!$F:$F,'Summary of DELTA_WECC_Tx_by_per'!$C:$C,'Summary Tx builds'!F$2,'Summary of DELTA_WECC_Tx_by_per'!$B:$B,'Summary Tx builds'!$B$1,'Summary of DELTA_WECC_Tx_by_per'!$A:$A,$A6)</f>
        <v>462510.42700000003</v>
      </c>
      <c r="G6" s="3">
        <f>SUMIFS('Summary of DELTA_WECC_Tx_by_per'!$F:$F,'Summary of DELTA_WECC_Tx_by_per'!$C:$C,'Summary Tx builds'!G$2,'Summary of DELTA_WECC_Tx_by_per'!$B:$B,'Summary Tx builds'!$B$1,'Summary of DELTA_WECC_Tx_by_per'!$A:$A,$A6)</f>
        <v>18652.163</v>
      </c>
      <c r="H6" s="3">
        <f>SUMIFS('Summary of DELTA_WECC_Tx_by_per'!$D:$D,'Summary of DELTA_WECC_Tx_by_per'!$C:$C,'Summary Tx builds'!H$2,'Summary of DELTA_WECC_Tx_by_per'!$B:$B,'Summary Tx builds'!$B$1,'Summary of DELTA_WECC_Tx_by_per'!$A:$A,$A6)</f>
        <v>97118.892032550997</v>
      </c>
      <c r="I6" s="3">
        <f>SUMIFS('Summary of DELTA_WECC_Tx_by_per'!$D:$D,'Summary of DELTA_WECC_Tx_by_per'!$C:$C,'Summary Tx builds'!I$2,'Summary of DELTA_WECC_Tx_by_per'!$B:$B,'Summary Tx builds'!$B$1,'Summary of DELTA_WECC_Tx_by_per'!$A:$A,$A6)</f>
        <v>470205.35098390502</v>
      </c>
      <c r="J6" s="3">
        <f>SUMIFS('Summary of DELTA_WECC_Tx_by_per'!$D:$D,'Summary of DELTA_WECC_Tx_by_per'!$C:$C,'Summary Tx builds'!J$2,'Summary of DELTA_WECC_Tx_by_per'!$B:$B,'Summary Tx builds'!$B$1,'Summary of DELTA_WECC_Tx_by_per'!$A:$A,$A6)</f>
        <v>24048.060016095002</v>
      </c>
    </row>
    <row r="7" spans="1:10" x14ac:dyDescent="0.2">
      <c r="A7" s="2" t="s">
        <v>14</v>
      </c>
      <c r="B7" s="3">
        <f>SUMIFS('Summary of DELTA_WECC_Tx_by_per'!$G:$G,'Summary of DELTA_WECC_Tx_by_per'!$C:$C,'Summary Tx builds'!B$2,'Summary of DELTA_WECC_Tx_by_per'!$B:$B,'Summary Tx builds'!$B$1,'Summary of DELTA_WECC_Tx_by_per'!$A:$A,$A7)</f>
        <v>-37232.566868520997</v>
      </c>
      <c r="C7" s="3">
        <f>SUMIFS('Summary of DELTA_WECC_Tx_by_per'!$G:$G,'Summary of DELTA_WECC_Tx_by_per'!$C:$C,'Summary Tx builds'!C$2,'Summary of DELTA_WECC_Tx_by_per'!$B:$B,'Summary Tx builds'!$B$1,'Summary of DELTA_WECC_Tx_by_per'!$A:$A,$A7)</f>
        <v>-22459.865949888001</v>
      </c>
      <c r="D7" s="3">
        <f>SUMIFS('Summary of DELTA_WECC_Tx_by_per'!$G:$G,'Summary of DELTA_WECC_Tx_by_per'!$C:$C,'Summary Tx builds'!D$2,'Summary of DELTA_WECC_Tx_by_per'!$B:$B,'Summary Tx builds'!$B$1,'Summary of DELTA_WECC_Tx_by_per'!$A:$A,$A7)</f>
        <v>-14773.138999999999</v>
      </c>
      <c r="E7" s="3">
        <f>SUMIFS('Summary of DELTA_WECC_Tx_by_per'!$F:$F,'Summary of DELTA_WECC_Tx_by_per'!$C:$C,'Summary Tx builds'!E$2,'Summary of DELTA_WECC_Tx_by_per'!$B:$B,'Summary Tx builds'!$B$1,'Summary of DELTA_WECC_Tx_by_per'!$A:$A,$A7)</f>
        <v>84026.992899999997</v>
      </c>
      <c r="F7" s="3">
        <f>SUMIFS('Summary of DELTA_WECC_Tx_by_per'!$F:$F,'Summary of DELTA_WECC_Tx_by_per'!$C:$C,'Summary Tx builds'!F$2,'Summary of DELTA_WECC_Tx_by_per'!$B:$B,'Summary Tx builds'!$B$1,'Summary of DELTA_WECC_Tx_by_per'!$A:$A,$A7)</f>
        <v>462510.42700000003</v>
      </c>
      <c r="G7" s="3">
        <f>SUMIFS('Summary of DELTA_WECC_Tx_by_per'!$F:$F,'Summary of DELTA_WECC_Tx_by_per'!$C:$C,'Summary Tx builds'!G$2,'Summary of DELTA_WECC_Tx_by_per'!$B:$B,'Summary Tx builds'!$B$1,'Summary of DELTA_WECC_Tx_by_per'!$A:$A,$A7)</f>
        <v>18652.163</v>
      </c>
      <c r="H7" s="3">
        <f>SUMIFS('Summary of DELTA_WECC_Tx_by_per'!$D:$D,'Summary of DELTA_WECC_Tx_by_per'!$C:$C,'Summary Tx builds'!H$2,'Summary of DELTA_WECC_Tx_by_per'!$B:$B,'Summary Tx builds'!$B$1,'Summary of DELTA_WECC_Tx_by_per'!$A:$A,$A7)</f>
        <v>46794.426031479001</v>
      </c>
      <c r="I7" s="3">
        <f>SUMIFS('Summary of DELTA_WECC_Tx_by_per'!$D:$D,'Summary of DELTA_WECC_Tx_by_per'!$C:$C,'Summary Tx builds'!I$2,'Summary of DELTA_WECC_Tx_by_per'!$B:$B,'Summary Tx builds'!$B$1,'Summary of DELTA_WECC_Tx_by_per'!$A:$A,$A7)</f>
        <v>440050.56105011201</v>
      </c>
      <c r="J7" s="3">
        <f>SUMIFS('Summary of DELTA_WECC_Tx_by_per'!$D:$D,'Summary of DELTA_WECC_Tx_by_per'!$C:$C,'Summary Tx builds'!J$2,'Summary of DELTA_WECC_Tx_by_per'!$B:$B,'Summary Tx builds'!$B$1,'Summary of DELTA_WECC_Tx_by_per'!$A:$A,$A7)</f>
        <v>3879.0239999999999</v>
      </c>
    </row>
    <row r="8" spans="1:10" x14ac:dyDescent="0.2">
      <c r="A8" s="2" t="s">
        <v>15</v>
      </c>
      <c r="B8" s="3">
        <f>SUMIFS('Summary of DELTA_WECC_Tx_by_per'!$G:$G,'Summary of DELTA_WECC_Tx_by_per'!$C:$C,'Summary Tx builds'!B$2,'Summary of DELTA_WECC_Tx_by_per'!$B:$B,'Summary Tx builds'!$B$1,'Summary of DELTA_WECC_Tx_by_per'!$A:$A,$A8)</f>
        <v>-31519.0749</v>
      </c>
      <c r="C8" s="3">
        <f>SUMIFS('Summary of DELTA_WECC_Tx_by_per'!$G:$G,'Summary of DELTA_WECC_Tx_by_per'!$C:$C,'Summary Tx builds'!C$2,'Summary of DELTA_WECC_Tx_by_per'!$B:$B,'Summary Tx builds'!$B$1,'Summary of DELTA_WECC_Tx_by_per'!$A:$A,$A8)</f>
        <v>-23394.307000000001</v>
      </c>
      <c r="D8" s="3">
        <f>SUMIFS('Summary of DELTA_WECC_Tx_by_per'!$G:$G,'Summary of DELTA_WECC_Tx_by_per'!$C:$C,'Summary Tx builds'!D$2,'Summary of DELTA_WECC_Tx_by_per'!$B:$B,'Summary Tx builds'!$B$1,'Summary of DELTA_WECC_Tx_by_per'!$A:$A,$A8)</f>
        <v>-8125.3630000000003</v>
      </c>
      <c r="E8" s="3">
        <f>SUMIFS('Summary of DELTA_WECC_Tx_by_per'!$F:$F,'Summary of DELTA_WECC_Tx_by_per'!$C:$C,'Summary Tx builds'!E$2,'Summary of DELTA_WECC_Tx_by_per'!$B:$B,'Summary Tx builds'!$B$1,'Summary of DELTA_WECC_Tx_by_per'!$A:$A,$A8)</f>
        <v>84026.992899999997</v>
      </c>
      <c r="F8" s="3">
        <f>SUMIFS('Summary of DELTA_WECC_Tx_by_per'!$F:$F,'Summary of DELTA_WECC_Tx_by_per'!$C:$C,'Summary Tx builds'!F$2,'Summary of DELTA_WECC_Tx_by_per'!$B:$B,'Summary Tx builds'!$B$1,'Summary of DELTA_WECC_Tx_by_per'!$A:$A,$A8)</f>
        <v>462510.42700000003</v>
      </c>
      <c r="G8" s="3">
        <f>SUMIFS('Summary of DELTA_WECC_Tx_by_per'!$F:$F,'Summary of DELTA_WECC_Tx_by_per'!$C:$C,'Summary Tx builds'!G$2,'Summary of DELTA_WECC_Tx_by_per'!$B:$B,'Summary Tx builds'!$B$1,'Summary of DELTA_WECC_Tx_by_per'!$A:$A,$A8)</f>
        <v>18652.163</v>
      </c>
      <c r="H8" s="3">
        <f>SUMIFS('Summary of DELTA_WECC_Tx_by_per'!$D:$D,'Summary of DELTA_WECC_Tx_by_per'!$C:$C,'Summary Tx builds'!H$2,'Summary of DELTA_WECC_Tx_by_per'!$B:$B,'Summary Tx builds'!$B$1,'Summary of DELTA_WECC_Tx_by_per'!$A:$A,$A8)</f>
        <v>52507.917999999998</v>
      </c>
      <c r="I8" s="3">
        <f>SUMIFS('Summary of DELTA_WECC_Tx_by_per'!$D:$D,'Summary of DELTA_WECC_Tx_by_per'!$C:$C,'Summary Tx builds'!I$2,'Summary of DELTA_WECC_Tx_by_per'!$B:$B,'Summary Tx builds'!$B$1,'Summary of DELTA_WECC_Tx_by_per'!$A:$A,$A8)</f>
        <v>439116.12</v>
      </c>
      <c r="J8" s="3">
        <f>SUMIFS('Summary of DELTA_WECC_Tx_by_per'!$D:$D,'Summary of DELTA_WECC_Tx_by_per'!$C:$C,'Summary Tx builds'!J$2,'Summary of DELTA_WECC_Tx_by_per'!$B:$B,'Summary Tx builds'!$B$1,'Summary of DELTA_WECC_Tx_by_per'!$A:$A,$A8)</f>
        <v>10526.8</v>
      </c>
    </row>
    <row r="9" spans="1:10" x14ac:dyDescent="0.2">
      <c r="A9" s="2" t="s">
        <v>16</v>
      </c>
      <c r="B9" s="3">
        <f>SUMIFS('Summary of DELTA_WECC_Tx_by_per'!$G:$G,'Summary of DELTA_WECC_Tx_by_per'!$C:$C,'Summary Tx builds'!B$2,'Summary of DELTA_WECC_Tx_by_per'!$B:$B,'Summary Tx builds'!$B$1,'Summary of DELTA_WECC_Tx_by_per'!$A:$A,$A9)</f>
        <v>-2933.5788795559902</v>
      </c>
      <c r="C9" s="3">
        <f>SUMIFS('Summary of DELTA_WECC_Tx_by_per'!$G:$G,'Summary of DELTA_WECC_Tx_by_per'!$C:$C,'Summary Tx builds'!C$2,'Summary of DELTA_WECC_Tx_by_per'!$B:$B,'Summary Tx builds'!$B$1,'Summary of DELTA_WECC_Tx_by_per'!$A:$A,$A9)</f>
        <v>4249.3190059259696</v>
      </c>
      <c r="D9" s="3">
        <f>SUMIFS('Summary of DELTA_WECC_Tx_by_per'!$G:$G,'Summary of DELTA_WECC_Tx_by_per'!$C:$C,'Summary Tx builds'!D$2,'Summary of DELTA_WECC_Tx_by_per'!$B:$B,'Summary Tx builds'!$B$1,'Summary of DELTA_WECC_Tx_by_per'!$A:$A,$A9)</f>
        <v>-7183.0229795559999</v>
      </c>
      <c r="E9" s="3">
        <f>SUMIFS('Summary of DELTA_WECC_Tx_by_per'!$F:$F,'Summary of DELTA_WECC_Tx_by_per'!$C:$C,'Summary Tx builds'!E$2,'Summary of DELTA_WECC_Tx_by_per'!$B:$B,'Summary Tx builds'!$B$1,'Summary of DELTA_WECC_Tx_by_per'!$A:$A,$A9)</f>
        <v>84026.992899999997</v>
      </c>
      <c r="F9" s="3">
        <f>SUMIFS('Summary of DELTA_WECC_Tx_by_per'!$F:$F,'Summary of DELTA_WECC_Tx_by_per'!$C:$C,'Summary Tx builds'!F$2,'Summary of DELTA_WECC_Tx_by_per'!$B:$B,'Summary Tx builds'!$B$1,'Summary of DELTA_WECC_Tx_by_per'!$A:$A,$A9)</f>
        <v>462510.42700000003</v>
      </c>
      <c r="G9" s="3">
        <f>SUMIFS('Summary of DELTA_WECC_Tx_by_per'!$F:$F,'Summary of DELTA_WECC_Tx_by_per'!$C:$C,'Summary Tx builds'!G$2,'Summary of DELTA_WECC_Tx_by_per'!$B:$B,'Summary Tx builds'!$B$1,'Summary of DELTA_WECC_Tx_by_per'!$A:$A,$A9)</f>
        <v>18652.163</v>
      </c>
      <c r="H9" s="3">
        <f>SUMIFS('Summary of DELTA_WECC_Tx_by_per'!$D:$D,'Summary of DELTA_WECC_Tx_by_per'!$C:$C,'Summary Tx builds'!H$2,'Summary of DELTA_WECC_Tx_by_per'!$B:$B,'Summary Tx builds'!$B$1,'Summary of DELTA_WECC_Tx_by_per'!$A:$A,$A9)</f>
        <v>81093.414020444005</v>
      </c>
      <c r="I9" s="3">
        <f>SUMIFS('Summary of DELTA_WECC_Tx_by_per'!$D:$D,'Summary of DELTA_WECC_Tx_by_per'!$C:$C,'Summary Tx builds'!I$2,'Summary of DELTA_WECC_Tx_by_per'!$B:$B,'Summary Tx builds'!$B$1,'Summary of DELTA_WECC_Tx_by_per'!$A:$A,$A9)</f>
        <v>466759.74600592599</v>
      </c>
      <c r="J9" s="3">
        <f>SUMIFS('Summary of DELTA_WECC_Tx_by_per'!$D:$D,'Summary of DELTA_WECC_Tx_by_per'!$C:$C,'Summary Tx builds'!J$2,'Summary of DELTA_WECC_Tx_by_per'!$B:$B,'Summary Tx builds'!$B$1,'Summary of DELTA_WECC_Tx_by_per'!$A:$A,$A9)</f>
        <v>11469.140020444</v>
      </c>
    </row>
    <row r="10" spans="1:10" x14ac:dyDescent="0.2">
      <c r="A10" s="2" t="s">
        <v>17</v>
      </c>
      <c r="B10" s="3">
        <f>SUMIFS('Summary of DELTA_WECC_Tx_by_per'!$G:$G,'Summary of DELTA_WECC_Tx_by_per'!$C:$C,'Summary Tx builds'!B$2,'Summary of DELTA_WECC_Tx_by_per'!$B:$B,'Summary Tx builds'!$B$1,'Summary of DELTA_WECC_Tx_by_per'!$A:$A,$A10)</f>
        <v>-2415.3089778389999</v>
      </c>
      <c r="C10" s="3">
        <f>SUMIFS('Summary of DELTA_WECC_Tx_by_per'!$G:$G,'Summary of DELTA_WECC_Tx_by_per'!$C:$C,'Summary Tx builds'!C$2,'Summary of DELTA_WECC_Tx_by_per'!$B:$B,'Summary Tx builds'!$B$1,'Summary of DELTA_WECC_Tx_by_per'!$A:$A,$A10)</f>
        <v>2621.8770013639601</v>
      </c>
      <c r="D10" s="3">
        <f>SUMIFS('Summary of DELTA_WECC_Tx_by_per'!$G:$G,'Summary of DELTA_WECC_Tx_by_per'!$C:$C,'Summary Tx builds'!D$2,'Summary of DELTA_WECC_Tx_by_per'!$B:$B,'Summary Tx builds'!$B$1,'Summary of DELTA_WECC_Tx_by_per'!$A:$A,$A10)</f>
        <v>-5038.4629778389999</v>
      </c>
      <c r="E10" s="3">
        <f>SUMIFS('Summary of DELTA_WECC_Tx_by_per'!$F:$F,'Summary of DELTA_WECC_Tx_by_per'!$C:$C,'Summary Tx builds'!E$2,'Summary of DELTA_WECC_Tx_by_per'!$B:$B,'Summary Tx builds'!$B$1,'Summary of DELTA_WECC_Tx_by_per'!$A:$A,$A10)</f>
        <v>84026.992899999997</v>
      </c>
      <c r="F10" s="3">
        <f>SUMIFS('Summary of DELTA_WECC_Tx_by_per'!$F:$F,'Summary of DELTA_WECC_Tx_by_per'!$C:$C,'Summary Tx builds'!F$2,'Summary of DELTA_WECC_Tx_by_per'!$B:$B,'Summary Tx builds'!$B$1,'Summary of DELTA_WECC_Tx_by_per'!$A:$A,$A10)</f>
        <v>462510.42700000003</v>
      </c>
      <c r="G10" s="3">
        <f>SUMIFS('Summary of DELTA_WECC_Tx_by_per'!$F:$F,'Summary of DELTA_WECC_Tx_by_per'!$C:$C,'Summary Tx builds'!G$2,'Summary of DELTA_WECC_Tx_by_per'!$B:$B,'Summary Tx builds'!$B$1,'Summary of DELTA_WECC_Tx_by_per'!$A:$A,$A10)</f>
        <v>18652.163</v>
      </c>
      <c r="H10" s="3">
        <f>SUMIFS('Summary of DELTA_WECC_Tx_by_per'!$D:$D,'Summary of DELTA_WECC_Tx_by_per'!$C:$C,'Summary Tx builds'!H$2,'Summary of DELTA_WECC_Tx_by_per'!$B:$B,'Summary Tx builds'!$B$1,'Summary of DELTA_WECC_Tx_by_per'!$A:$A,$A10)</f>
        <v>81611.683922160999</v>
      </c>
      <c r="I10" s="3">
        <f>SUMIFS('Summary of DELTA_WECC_Tx_by_per'!$D:$D,'Summary of DELTA_WECC_Tx_by_per'!$C:$C,'Summary Tx builds'!I$2,'Summary of DELTA_WECC_Tx_by_per'!$B:$B,'Summary Tx builds'!$B$1,'Summary of DELTA_WECC_Tx_by_per'!$A:$A,$A10)</f>
        <v>465132.30400136398</v>
      </c>
      <c r="J10" s="3">
        <f>SUMIFS('Summary of DELTA_WECC_Tx_by_per'!$D:$D,'Summary of DELTA_WECC_Tx_by_per'!$C:$C,'Summary Tx builds'!J$2,'Summary of DELTA_WECC_Tx_by_per'!$B:$B,'Summary Tx builds'!$B$1,'Summary of DELTA_WECC_Tx_by_per'!$A:$A,$A10)</f>
        <v>13613.700022161</v>
      </c>
    </row>
    <row r="11" spans="1:10" x14ac:dyDescent="0.2">
      <c r="A11" s="2" t="s">
        <v>18</v>
      </c>
      <c r="B11" s="3">
        <f>SUMIFS('Summary of DELTA_WECC_Tx_by_per'!$G:$G,'Summary of DELTA_WECC_Tx_by_per'!$C:$C,'Summary Tx builds'!B$2,'Summary of DELTA_WECC_Tx_by_per'!$B:$B,'Summary Tx builds'!$B$1,'Summary of DELTA_WECC_Tx_by_per'!$A:$A,$A11)</f>
        <v>10348.025486693001</v>
      </c>
      <c r="C11" s="3">
        <f>SUMIFS('Summary of DELTA_WECC_Tx_by_per'!$G:$G,'Summary of DELTA_WECC_Tx_by_per'!$C:$C,'Summary Tx builds'!C$2,'Summary of DELTA_WECC_Tx_by_per'!$B:$B,'Summary Tx builds'!$B$1,'Summary of DELTA_WECC_Tx_by_per'!$A:$A,$A11)</f>
        <v>5004.9910773499896</v>
      </c>
      <c r="D11" s="3">
        <f>SUMIFS('Summary of DELTA_WECC_Tx_by_per'!$G:$G,'Summary of DELTA_WECC_Tx_by_per'!$C:$C,'Summary Tx builds'!D$2,'Summary of DELTA_WECC_Tx_by_per'!$B:$B,'Summary Tx builds'!$B$1,'Summary of DELTA_WECC_Tx_by_per'!$A:$A,$A11)</f>
        <v>5342.7192084349999</v>
      </c>
      <c r="E11" s="3">
        <f>SUMIFS('Summary of DELTA_WECC_Tx_by_per'!$F:$F,'Summary of DELTA_WECC_Tx_by_per'!$C:$C,'Summary Tx builds'!E$2,'Summary of DELTA_WECC_Tx_by_per'!$B:$B,'Summary Tx builds'!$B$1,'Summary of DELTA_WECC_Tx_by_per'!$A:$A,$A11)</f>
        <v>84026.992899999997</v>
      </c>
      <c r="F11" s="3">
        <f>SUMIFS('Summary of DELTA_WECC_Tx_by_per'!$F:$F,'Summary of DELTA_WECC_Tx_by_per'!$C:$C,'Summary Tx builds'!F$2,'Summary of DELTA_WECC_Tx_by_per'!$B:$B,'Summary Tx builds'!$B$1,'Summary of DELTA_WECC_Tx_by_per'!$A:$A,$A11)</f>
        <v>462510.42700000003</v>
      </c>
      <c r="G11" s="3">
        <f>SUMIFS('Summary of DELTA_WECC_Tx_by_per'!$F:$F,'Summary of DELTA_WECC_Tx_by_per'!$C:$C,'Summary Tx builds'!G$2,'Summary of DELTA_WECC_Tx_by_per'!$B:$B,'Summary Tx builds'!$B$1,'Summary of DELTA_WECC_Tx_by_per'!$A:$A,$A11)</f>
        <v>18652.163</v>
      </c>
      <c r="H11" s="3">
        <f>SUMIFS('Summary of DELTA_WECC_Tx_by_per'!$D:$D,'Summary of DELTA_WECC_Tx_by_per'!$C:$C,'Summary Tx builds'!H$2,'Summary of DELTA_WECC_Tx_by_per'!$B:$B,'Summary Tx builds'!$B$1,'Summary of DELTA_WECC_Tx_by_per'!$A:$A,$A11)</f>
        <v>94375.018386693002</v>
      </c>
      <c r="I11" s="3">
        <f>SUMIFS('Summary of DELTA_WECC_Tx_by_per'!$D:$D,'Summary of DELTA_WECC_Tx_by_per'!$C:$C,'Summary Tx builds'!I$2,'Summary of DELTA_WECC_Tx_by_per'!$B:$B,'Summary Tx builds'!$B$1,'Summary of DELTA_WECC_Tx_by_per'!$A:$A,$A11)</f>
        <v>467515.41807735001</v>
      </c>
      <c r="J11" s="3">
        <f>SUMIFS('Summary of DELTA_WECC_Tx_by_per'!$D:$D,'Summary of DELTA_WECC_Tx_by_per'!$C:$C,'Summary Tx builds'!J$2,'Summary of DELTA_WECC_Tx_by_per'!$B:$B,'Summary Tx builds'!$B$1,'Summary of DELTA_WECC_Tx_by_per'!$A:$A,$A11)</f>
        <v>23994.882208434999</v>
      </c>
    </row>
    <row r="12" spans="1:10" x14ac:dyDescent="0.2">
      <c r="A12" s="2" t="s">
        <v>19</v>
      </c>
      <c r="B12" s="3">
        <f>SUMIFS('Summary of DELTA_WECC_Tx_by_per'!$G:$G,'Summary of DELTA_WECC_Tx_by_per'!$C:$C,'Summary Tx builds'!B$2,'Summary of DELTA_WECC_Tx_by_per'!$B:$B,'Summary Tx builds'!$B$1,'Summary of DELTA_WECC_Tx_by_per'!$A:$A,$A12)</f>
        <v>-10961.604825158</v>
      </c>
      <c r="C12" s="3">
        <f>SUMIFS('Summary of DELTA_WECC_Tx_by_per'!$G:$G,'Summary of DELTA_WECC_Tx_by_per'!$C:$C,'Summary Tx builds'!C$2,'Summary of DELTA_WECC_Tx_by_per'!$B:$B,'Summary Tx builds'!$B$1,'Summary of DELTA_WECC_Tx_by_per'!$A:$A,$A12)</f>
        <v>-23466.566969613999</v>
      </c>
      <c r="D12" s="3">
        <f>SUMIFS('Summary of DELTA_WECC_Tx_by_per'!$G:$G,'Summary of DELTA_WECC_Tx_by_per'!$C:$C,'Summary Tx builds'!D$2,'Summary of DELTA_WECC_Tx_by_per'!$B:$B,'Summary Tx builds'!$B$1,'Summary of DELTA_WECC_Tx_by_per'!$A:$A,$A12)</f>
        <v>12504.689050256</v>
      </c>
      <c r="E12" s="3">
        <f>SUMIFS('Summary of DELTA_WECC_Tx_by_per'!$F:$F,'Summary of DELTA_WECC_Tx_by_per'!$C:$C,'Summary Tx builds'!E$2,'Summary of DELTA_WECC_Tx_by_per'!$B:$B,'Summary Tx builds'!$B$1,'Summary of DELTA_WECC_Tx_by_per'!$A:$A,$A12)</f>
        <v>84026.992899999997</v>
      </c>
      <c r="F12" s="3">
        <f>SUMIFS('Summary of DELTA_WECC_Tx_by_per'!$F:$F,'Summary of DELTA_WECC_Tx_by_per'!$C:$C,'Summary Tx builds'!F$2,'Summary of DELTA_WECC_Tx_by_per'!$B:$B,'Summary Tx builds'!$B$1,'Summary of DELTA_WECC_Tx_by_per'!$A:$A,$A12)</f>
        <v>462510.42700000003</v>
      </c>
      <c r="G12" s="3">
        <f>SUMIFS('Summary of DELTA_WECC_Tx_by_per'!$F:$F,'Summary of DELTA_WECC_Tx_by_per'!$C:$C,'Summary Tx builds'!G$2,'Summary of DELTA_WECC_Tx_by_per'!$B:$B,'Summary Tx builds'!$B$1,'Summary of DELTA_WECC_Tx_by_per'!$A:$A,$A12)</f>
        <v>18652.163</v>
      </c>
      <c r="H12" s="3">
        <f>SUMIFS('Summary of DELTA_WECC_Tx_by_per'!$D:$D,'Summary of DELTA_WECC_Tx_by_per'!$C:$C,'Summary Tx builds'!H$2,'Summary of DELTA_WECC_Tx_by_per'!$B:$B,'Summary Tx builds'!$B$1,'Summary of DELTA_WECC_Tx_by_per'!$A:$A,$A12)</f>
        <v>73065.388074842005</v>
      </c>
      <c r="I12" s="3">
        <f>SUMIFS('Summary of DELTA_WECC_Tx_by_per'!$D:$D,'Summary of DELTA_WECC_Tx_by_per'!$C:$C,'Summary Tx builds'!I$2,'Summary of DELTA_WECC_Tx_by_per'!$B:$B,'Summary Tx builds'!$B$1,'Summary of DELTA_WECC_Tx_by_per'!$A:$A,$A12)</f>
        <v>439043.86003038601</v>
      </c>
      <c r="J12" s="3">
        <f>SUMIFS('Summary of DELTA_WECC_Tx_by_per'!$D:$D,'Summary of DELTA_WECC_Tx_by_per'!$C:$C,'Summary Tx builds'!J$2,'Summary of DELTA_WECC_Tx_by_per'!$B:$B,'Summary Tx builds'!$B$1,'Summary of DELTA_WECC_Tx_by_per'!$A:$A,$A12)</f>
        <v>31156.852050255999</v>
      </c>
    </row>
    <row r="13" spans="1:10" x14ac:dyDescent="0.2">
      <c r="A13" s="2" t="s">
        <v>20</v>
      </c>
      <c r="B13" s="3">
        <f>SUMIFS('Summary of DELTA_WECC_Tx_by_per'!$G:$G,'Summary of DELTA_WECC_Tx_by_per'!$C:$C,'Summary Tx builds'!B$2,'Summary of DELTA_WECC_Tx_by_per'!$B:$B,'Summary Tx builds'!$B$1,'Summary of DELTA_WECC_Tx_by_per'!$A:$A,$A13)</f>
        <v>-20107.9058</v>
      </c>
      <c r="C13" s="3">
        <f>SUMIFS('Summary of DELTA_WECC_Tx_by_per'!$G:$G,'Summary of DELTA_WECC_Tx_by_per'!$C:$C,'Summary Tx builds'!C$2,'Summary of DELTA_WECC_Tx_by_per'!$B:$B,'Summary Tx builds'!$B$1,'Summary of DELTA_WECC_Tx_by_per'!$A:$A,$A13)</f>
        <v>-13494.536</v>
      </c>
      <c r="D13" s="3">
        <f>SUMIFS('Summary of DELTA_WECC_Tx_by_per'!$G:$G,'Summary of DELTA_WECC_Tx_by_per'!$C:$C,'Summary Tx builds'!D$2,'Summary of DELTA_WECC_Tx_by_per'!$B:$B,'Summary Tx builds'!$B$1,'Summary of DELTA_WECC_Tx_by_per'!$A:$A,$A13)</f>
        <v>-6614.0140000000001</v>
      </c>
      <c r="E13" s="3">
        <f>SUMIFS('Summary of DELTA_WECC_Tx_by_per'!$F:$F,'Summary of DELTA_WECC_Tx_by_per'!$C:$C,'Summary Tx builds'!E$2,'Summary of DELTA_WECC_Tx_by_per'!$B:$B,'Summary Tx builds'!$B$1,'Summary of DELTA_WECC_Tx_by_per'!$A:$A,$A13)</f>
        <v>84026.992899999997</v>
      </c>
      <c r="F13" s="3">
        <f>SUMIFS('Summary of DELTA_WECC_Tx_by_per'!$F:$F,'Summary of DELTA_WECC_Tx_by_per'!$C:$C,'Summary Tx builds'!F$2,'Summary of DELTA_WECC_Tx_by_per'!$B:$B,'Summary Tx builds'!$B$1,'Summary of DELTA_WECC_Tx_by_per'!$A:$A,$A13)</f>
        <v>462510.42700000003</v>
      </c>
      <c r="G13" s="3">
        <f>SUMIFS('Summary of DELTA_WECC_Tx_by_per'!$F:$F,'Summary of DELTA_WECC_Tx_by_per'!$C:$C,'Summary Tx builds'!G$2,'Summary of DELTA_WECC_Tx_by_per'!$B:$B,'Summary Tx builds'!$B$1,'Summary of DELTA_WECC_Tx_by_per'!$A:$A,$A13)</f>
        <v>18652.163</v>
      </c>
      <c r="H13" s="3">
        <f>SUMIFS('Summary of DELTA_WECC_Tx_by_per'!$D:$D,'Summary of DELTA_WECC_Tx_by_per'!$C:$C,'Summary Tx builds'!H$2,'Summary of DELTA_WECC_Tx_by_per'!$B:$B,'Summary Tx builds'!$B$1,'Summary of DELTA_WECC_Tx_by_per'!$A:$A,$A13)</f>
        <v>63919.087099999997</v>
      </c>
      <c r="I13" s="3">
        <f>SUMIFS('Summary of DELTA_WECC_Tx_by_per'!$D:$D,'Summary of DELTA_WECC_Tx_by_per'!$C:$C,'Summary Tx builds'!I$2,'Summary of DELTA_WECC_Tx_by_per'!$B:$B,'Summary Tx builds'!$B$1,'Summary of DELTA_WECC_Tx_by_per'!$A:$A,$A13)</f>
        <v>449015.891</v>
      </c>
      <c r="J13" s="3">
        <f>SUMIFS('Summary of DELTA_WECC_Tx_by_per'!$D:$D,'Summary of DELTA_WECC_Tx_by_per'!$C:$C,'Summary Tx builds'!J$2,'Summary of DELTA_WECC_Tx_by_per'!$B:$B,'Summary Tx builds'!$B$1,'Summary of DELTA_WECC_Tx_by_per'!$A:$A,$A13)</f>
        <v>12038.148999999999</v>
      </c>
    </row>
    <row r="14" spans="1:10" x14ac:dyDescent="0.2">
      <c r="A14" s="2" t="s">
        <v>21</v>
      </c>
      <c r="B14" s="3">
        <f>SUMIFS('Summary of DELTA_WECC_Tx_by_per'!$G:$G,'Summary of DELTA_WECC_Tx_by_per'!$C:$C,'Summary Tx builds'!B$2,'Summary of DELTA_WECC_Tx_by_per'!$B:$B,'Summary Tx builds'!$B$1,'Summary of DELTA_WECC_Tx_by_per'!$A:$A,$A14)</f>
        <v>-8437.0216999999993</v>
      </c>
      <c r="C14" s="3">
        <f>SUMIFS('Summary of DELTA_WECC_Tx_by_per'!$G:$G,'Summary of DELTA_WECC_Tx_by_per'!$C:$C,'Summary Tx builds'!C$2,'Summary of DELTA_WECC_Tx_by_per'!$B:$B,'Summary Tx builds'!$B$1,'Summary of DELTA_WECC_Tx_by_per'!$A:$A,$A14)</f>
        <v>-306.85700000001799</v>
      </c>
      <c r="D14" s="3">
        <f>SUMIFS('Summary of DELTA_WECC_Tx_by_per'!$G:$G,'Summary of DELTA_WECC_Tx_by_per'!$C:$C,'Summary Tx builds'!D$2,'Summary of DELTA_WECC_Tx_by_per'!$B:$B,'Summary Tx builds'!$B$1,'Summary of DELTA_WECC_Tx_by_per'!$A:$A,$A14)</f>
        <v>-8130.2430000000004</v>
      </c>
      <c r="E14" s="3">
        <f>SUMIFS('Summary of DELTA_WECC_Tx_by_per'!$F:$F,'Summary of DELTA_WECC_Tx_by_per'!$C:$C,'Summary Tx builds'!E$2,'Summary of DELTA_WECC_Tx_by_per'!$B:$B,'Summary Tx builds'!$B$1,'Summary of DELTA_WECC_Tx_by_per'!$A:$A,$A14)</f>
        <v>84026.992899999997</v>
      </c>
      <c r="F14" s="3">
        <f>SUMIFS('Summary of DELTA_WECC_Tx_by_per'!$F:$F,'Summary of DELTA_WECC_Tx_by_per'!$C:$C,'Summary Tx builds'!F$2,'Summary of DELTA_WECC_Tx_by_per'!$B:$B,'Summary Tx builds'!$B$1,'Summary of DELTA_WECC_Tx_by_per'!$A:$A,$A14)</f>
        <v>462510.42700000003</v>
      </c>
      <c r="G14" s="3">
        <f>SUMIFS('Summary of DELTA_WECC_Tx_by_per'!$F:$F,'Summary of DELTA_WECC_Tx_by_per'!$C:$C,'Summary Tx builds'!G$2,'Summary of DELTA_WECC_Tx_by_per'!$B:$B,'Summary Tx builds'!$B$1,'Summary of DELTA_WECC_Tx_by_per'!$A:$A,$A14)</f>
        <v>18652.163</v>
      </c>
      <c r="H14" s="3">
        <f>SUMIFS('Summary of DELTA_WECC_Tx_by_per'!$D:$D,'Summary of DELTA_WECC_Tx_by_per'!$C:$C,'Summary Tx builds'!H$2,'Summary of DELTA_WECC_Tx_by_per'!$B:$B,'Summary Tx builds'!$B$1,'Summary of DELTA_WECC_Tx_by_per'!$A:$A,$A14)</f>
        <v>75589.9712</v>
      </c>
      <c r="I14" s="3">
        <f>SUMIFS('Summary of DELTA_WECC_Tx_by_per'!$D:$D,'Summary of DELTA_WECC_Tx_by_per'!$C:$C,'Summary Tx builds'!I$2,'Summary of DELTA_WECC_Tx_by_per'!$B:$B,'Summary Tx builds'!$B$1,'Summary of DELTA_WECC_Tx_by_per'!$A:$A,$A14)</f>
        <v>462203.57</v>
      </c>
      <c r="J14" s="3">
        <f>SUMIFS('Summary of DELTA_WECC_Tx_by_per'!$D:$D,'Summary of DELTA_WECC_Tx_by_per'!$C:$C,'Summary Tx builds'!J$2,'Summary of DELTA_WECC_Tx_by_per'!$B:$B,'Summary Tx builds'!$B$1,'Summary of DELTA_WECC_Tx_by_per'!$A:$A,$A14)</f>
        <v>10521.92</v>
      </c>
    </row>
    <row r="15" spans="1:10" x14ac:dyDescent="0.2">
      <c r="A15" s="2" t="s">
        <v>22</v>
      </c>
      <c r="B15" s="3">
        <f>SUMIFS('Summary of DELTA_WECC_Tx_by_per'!$G:$G,'Summary of DELTA_WECC_Tx_by_per'!$C:$C,'Summary Tx builds'!B$2,'Summary of DELTA_WECC_Tx_by_per'!$B:$B,'Summary Tx builds'!$B$1,'Summary of DELTA_WECC_Tx_by_per'!$A:$A,$A15)</f>
        <v>12604.41995</v>
      </c>
      <c r="C15" s="3">
        <f>SUMIFS('Summary of DELTA_WECC_Tx_by_per'!$G:$G,'Summary of DELTA_WECC_Tx_by_per'!$C:$C,'Summary Tx builds'!C$2,'Summary of DELTA_WECC_Tx_by_per'!$B:$B,'Summary Tx builds'!$B$1,'Summary of DELTA_WECC_Tx_by_per'!$A:$A,$A15)</f>
        <v>7176.83385</v>
      </c>
      <c r="D15" s="3">
        <f>SUMIFS('Summary of DELTA_WECC_Tx_by_per'!$G:$G,'Summary of DELTA_WECC_Tx_by_per'!$C:$C,'Summary Tx builds'!D$2,'Summary of DELTA_WECC_Tx_by_per'!$B:$B,'Summary Tx builds'!$B$1,'Summary of DELTA_WECC_Tx_by_per'!$A:$A,$A15)</f>
        <v>5425.9750000000004</v>
      </c>
      <c r="E15" s="3">
        <f>SUMIFS('Summary of DELTA_WECC_Tx_by_per'!$F:$F,'Summary of DELTA_WECC_Tx_by_per'!$C:$C,'Summary Tx builds'!E$2,'Summary of DELTA_WECC_Tx_by_per'!$B:$B,'Summary Tx builds'!$B$1,'Summary of DELTA_WECC_Tx_by_per'!$A:$A,$A15)</f>
        <v>84026.992899999997</v>
      </c>
      <c r="F15" s="3">
        <f>SUMIFS('Summary of DELTA_WECC_Tx_by_per'!$F:$F,'Summary of DELTA_WECC_Tx_by_per'!$C:$C,'Summary Tx builds'!F$2,'Summary of DELTA_WECC_Tx_by_per'!$B:$B,'Summary Tx builds'!$B$1,'Summary of DELTA_WECC_Tx_by_per'!$A:$A,$A15)</f>
        <v>462510.42700000003</v>
      </c>
      <c r="G15" s="3">
        <f>SUMIFS('Summary of DELTA_WECC_Tx_by_per'!$F:$F,'Summary of DELTA_WECC_Tx_by_per'!$C:$C,'Summary Tx builds'!G$2,'Summary of DELTA_WECC_Tx_by_per'!$B:$B,'Summary Tx builds'!$B$1,'Summary of DELTA_WECC_Tx_by_per'!$A:$A,$A15)</f>
        <v>18652.163</v>
      </c>
      <c r="H15" s="3">
        <f>SUMIFS('Summary of DELTA_WECC_Tx_by_per'!$D:$D,'Summary of DELTA_WECC_Tx_by_per'!$C:$C,'Summary Tx builds'!H$2,'Summary of DELTA_WECC_Tx_by_per'!$B:$B,'Summary Tx builds'!$B$1,'Summary of DELTA_WECC_Tx_by_per'!$A:$A,$A15)</f>
        <v>96631.412849999993</v>
      </c>
      <c r="I15" s="3">
        <f>SUMIFS('Summary of DELTA_WECC_Tx_by_per'!$D:$D,'Summary of DELTA_WECC_Tx_by_per'!$C:$C,'Summary Tx builds'!I$2,'Summary of DELTA_WECC_Tx_by_per'!$B:$B,'Summary Tx builds'!$B$1,'Summary of DELTA_WECC_Tx_by_per'!$A:$A,$A15)</f>
        <v>469687.26085000002</v>
      </c>
      <c r="J15" s="3">
        <f>SUMIFS('Summary of DELTA_WECC_Tx_by_per'!$D:$D,'Summary of DELTA_WECC_Tx_by_per'!$C:$C,'Summary Tx builds'!J$2,'Summary of DELTA_WECC_Tx_by_per'!$B:$B,'Summary Tx builds'!$B$1,'Summary of DELTA_WECC_Tx_by_per'!$A:$A,$A15)</f>
        <v>24078.137999999999</v>
      </c>
    </row>
    <row r="16" spans="1:10" x14ac:dyDescent="0.2">
      <c r="A16" s="2" t="s">
        <v>23</v>
      </c>
      <c r="B16" s="3">
        <f>SUMIFS('Summary of DELTA_WECC_Tx_by_per'!$G:$G,'Summary of DELTA_WECC_Tx_by_per'!$C:$C,'Summary Tx builds'!B$2,'Summary of DELTA_WECC_Tx_by_per'!$B:$B,'Summary Tx builds'!$B$1,'Summary of DELTA_WECC_Tx_by_per'!$A:$A,$A16)</f>
        <v>-6001.2228425029998</v>
      </c>
      <c r="C16" s="3">
        <f>SUMIFS('Summary of DELTA_WECC_Tx_by_per'!$G:$G,'Summary of DELTA_WECC_Tx_by_per'!$C:$C,'Summary Tx builds'!C$2,'Summary of DELTA_WECC_Tx_by_per'!$B:$B,'Summary Tx builds'!$B$1,'Summary of DELTA_WECC_Tx_by_per'!$A:$A,$A16)</f>
        <v>-8669.9659221909806</v>
      </c>
      <c r="D16" s="3">
        <f>SUMIFS('Summary of DELTA_WECC_Tx_by_per'!$G:$G,'Summary of DELTA_WECC_Tx_by_per'!$C:$C,'Summary Tx builds'!D$2,'Summary of DELTA_WECC_Tx_by_per'!$B:$B,'Summary Tx builds'!$B$1,'Summary of DELTA_WECC_Tx_by_per'!$A:$A,$A16)</f>
        <v>2667.7660133949998</v>
      </c>
      <c r="E16" s="3">
        <f>SUMIFS('Summary of DELTA_WECC_Tx_by_per'!$F:$F,'Summary of DELTA_WECC_Tx_by_per'!$C:$C,'Summary Tx builds'!E$2,'Summary of DELTA_WECC_Tx_by_per'!$B:$B,'Summary Tx builds'!$B$1,'Summary of DELTA_WECC_Tx_by_per'!$A:$A,$A16)</f>
        <v>84026.992899999997</v>
      </c>
      <c r="F16" s="3">
        <f>SUMIFS('Summary of DELTA_WECC_Tx_by_per'!$F:$F,'Summary of DELTA_WECC_Tx_by_per'!$C:$C,'Summary Tx builds'!F$2,'Summary of DELTA_WECC_Tx_by_per'!$B:$B,'Summary Tx builds'!$B$1,'Summary of DELTA_WECC_Tx_by_per'!$A:$A,$A16)</f>
        <v>462510.42700000003</v>
      </c>
      <c r="G16" s="3">
        <f>SUMIFS('Summary of DELTA_WECC_Tx_by_per'!$F:$F,'Summary of DELTA_WECC_Tx_by_per'!$C:$C,'Summary Tx builds'!G$2,'Summary of DELTA_WECC_Tx_by_per'!$B:$B,'Summary Tx builds'!$B$1,'Summary of DELTA_WECC_Tx_by_per'!$A:$A,$A16)</f>
        <v>18652.163</v>
      </c>
      <c r="H16" s="3">
        <f>SUMIFS('Summary of DELTA_WECC_Tx_by_per'!$D:$D,'Summary of DELTA_WECC_Tx_by_per'!$C:$C,'Summary Tx builds'!H$2,'Summary of DELTA_WECC_Tx_by_per'!$B:$B,'Summary Tx builds'!$B$1,'Summary of DELTA_WECC_Tx_by_per'!$A:$A,$A16)</f>
        <v>78025.770057496993</v>
      </c>
      <c r="I16" s="3">
        <f>SUMIFS('Summary of DELTA_WECC_Tx_by_per'!$D:$D,'Summary of DELTA_WECC_Tx_by_per'!$C:$C,'Summary Tx builds'!I$2,'Summary of DELTA_WECC_Tx_by_per'!$B:$B,'Summary Tx builds'!$B$1,'Summary of DELTA_WECC_Tx_by_per'!$A:$A,$A16)</f>
        <v>453840.46107780898</v>
      </c>
      <c r="J16" s="3">
        <f>SUMIFS('Summary of DELTA_WECC_Tx_by_per'!$D:$D,'Summary of DELTA_WECC_Tx_by_per'!$C:$C,'Summary Tx builds'!J$2,'Summary of DELTA_WECC_Tx_by_per'!$B:$B,'Summary Tx builds'!$B$1,'Summary of DELTA_WECC_Tx_by_per'!$A:$A,$A16)</f>
        <v>21319.929013395002</v>
      </c>
    </row>
    <row r="17" spans="1:10" x14ac:dyDescent="0.2">
      <c r="A17" s="2" t="s">
        <v>24</v>
      </c>
      <c r="B17" s="3">
        <f>SUMIFS('Summary of DELTA_WECC_Tx_by_per'!$G:$G,'Summary of DELTA_WECC_Tx_by_per'!$C:$C,'Summary Tx builds'!B$2,'Summary of DELTA_WECC_Tx_by_per'!$B:$B,'Summary Tx builds'!$B$1,'Summary of DELTA_WECC_Tx_by_per'!$A:$A,$A17)</f>
        <v>3096.9092000000101</v>
      </c>
      <c r="C17" s="3">
        <f>SUMIFS('Summary of DELTA_WECC_Tx_by_per'!$G:$G,'Summary of DELTA_WECC_Tx_by_per'!$C:$C,'Summary Tx builds'!C$2,'Summary of DELTA_WECC_Tx_by_per'!$B:$B,'Summary Tx builds'!$B$1,'Summary of DELTA_WECC_Tx_by_per'!$A:$A,$A17)</f>
        <v>7680.0629999999701</v>
      </c>
      <c r="D17" s="3">
        <f>SUMIFS('Summary of DELTA_WECC_Tx_by_per'!$G:$G,'Summary of DELTA_WECC_Tx_by_per'!$C:$C,'Summary Tx builds'!D$2,'Summary of DELTA_WECC_Tx_by_per'!$B:$B,'Summary Tx builds'!$B$1,'Summary of DELTA_WECC_Tx_by_per'!$A:$A,$A17)</f>
        <v>-4584.5129999999999</v>
      </c>
      <c r="E17" s="3">
        <f>SUMIFS('Summary of DELTA_WECC_Tx_by_per'!$F:$F,'Summary of DELTA_WECC_Tx_by_per'!$C:$C,'Summary Tx builds'!E$2,'Summary of DELTA_WECC_Tx_by_per'!$B:$B,'Summary Tx builds'!$B$1,'Summary of DELTA_WECC_Tx_by_per'!$A:$A,$A17)</f>
        <v>84026.992899999997</v>
      </c>
      <c r="F17" s="3">
        <f>SUMIFS('Summary of DELTA_WECC_Tx_by_per'!$F:$F,'Summary of DELTA_WECC_Tx_by_per'!$C:$C,'Summary Tx builds'!F$2,'Summary of DELTA_WECC_Tx_by_per'!$B:$B,'Summary Tx builds'!$B$1,'Summary of DELTA_WECC_Tx_by_per'!$A:$A,$A17)</f>
        <v>462510.42700000003</v>
      </c>
      <c r="G17" s="3">
        <f>SUMIFS('Summary of DELTA_WECC_Tx_by_per'!$F:$F,'Summary of DELTA_WECC_Tx_by_per'!$C:$C,'Summary Tx builds'!G$2,'Summary of DELTA_WECC_Tx_by_per'!$B:$B,'Summary Tx builds'!$B$1,'Summary of DELTA_WECC_Tx_by_per'!$A:$A,$A17)</f>
        <v>18652.163</v>
      </c>
      <c r="H17" s="3">
        <f>SUMIFS('Summary of DELTA_WECC_Tx_by_per'!$D:$D,'Summary of DELTA_WECC_Tx_by_per'!$C:$C,'Summary Tx builds'!H$2,'Summary of DELTA_WECC_Tx_by_per'!$B:$B,'Summary Tx builds'!$B$1,'Summary of DELTA_WECC_Tx_by_per'!$A:$A,$A17)</f>
        <v>87123.902100000007</v>
      </c>
      <c r="I17" s="3">
        <f>SUMIFS('Summary of DELTA_WECC_Tx_by_per'!$D:$D,'Summary of DELTA_WECC_Tx_by_per'!$C:$C,'Summary Tx builds'!I$2,'Summary of DELTA_WECC_Tx_by_per'!$B:$B,'Summary Tx builds'!$B$1,'Summary of DELTA_WECC_Tx_by_per'!$A:$A,$A17)</f>
        <v>470190.49</v>
      </c>
      <c r="J17" s="3">
        <f>SUMIFS('Summary of DELTA_WECC_Tx_by_per'!$D:$D,'Summary of DELTA_WECC_Tx_by_per'!$C:$C,'Summary Tx builds'!J$2,'Summary of DELTA_WECC_Tx_by_per'!$B:$B,'Summary Tx builds'!$B$1,'Summary of DELTA_WECC_Tx_by_per'!$A:$A,$A17)</f>
        <v>14067.65</v>
      </c>
    </row>
    <row r="18" spans="1:10" x14ac:dyDescent="0.2"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t="s">
        <v>28</v>
      </c>
      <c r="B19" s="3">
        <f>MAX(B3:B17)</f>
        <v>13091.899132551</v>
      </c>
      <c r="C19" s="3">
        <f>MAX(C3:C17)</f>
        <v>8756.4661709319898</v>
      </c>
      <c r="D19" s="3">
        <f>MAX(D3:D17)</f>
        <v>12504.689050256</v>
      </c>
      <c r="E19" s="3">
        <f>MAX(E3:E17)</f>
        <v>84026.992899999997</v>
      </c>
      <c r="F19" s="3">
        <f>MAX(F3:F17)</f>
        <v>462510.42700000003</v>
      </c>
      <c r="G19" s="3">
        <f>MAX(G3:G17)</f>
        <v>18652.163</v>
      </c>
      <c r="H19" s="3">
        <f>MAX(H3:H17)</f>
        <v>97118.892032550997</v>
      </c>
      <c r="I19" s="3">
        <f>MAX(I3:I17)</f>
        <v>471266.89317093202</v>
      </c>
      <c r="J19" s="3">
        <f>MAX(J3:J17)</f>
        <v>31156.852050255999</v>
      </c>
    </row>
    <row r="20" spans="1:10" x14ac:dyDescent="0.2">
      <c r="A20" t="s">
        <v>29</v>
      </c>
      <c r="B20" s="3">
        <f>MIN(B3:B17)</f>
        <v>-37232.566868520997</v>
      </c>
      <c r="C20" s="3">
        <f>MIN(C3:C17)</f>
        <v>-23466.566969613999</v>
      </c>
      <c r="D20" s="3">
        <f>MIN(D3:D17)</f>
        <v>-14773.138999999999</v>
      </c>
      <c r="E20" s="3"/>
      <c r="F20" s="3"/>
      <c r="G20" s="3"/>
      <c r="H20" s="3">
        <f>MIN(H3:H17)</f>
        <v>46794.426031479001</v>
      </c>
      <c r="I20" s="3">
        <f>MIN(I3:I17)</f>
        <v>439043.86003038601</v>
      </c>
      <c r="J20" s="3">
        <f>MIN(J3:J17)</f>
        <v>3879.0239999999999</v>
      </c>
    </row>
    <row r="21" spans="1:10" x14ac:dyDescent="0.2">
      <c r="A21" t="s">
        <v>30</v>
      </c>
      <c r="B21">
        <f>B19/E19</f>
        <v>0.15580587476373917</v>
      </c>
    </row>
    <row r="22" spans="1:10" x14ac:dyDescent="0.2">
      <c r="A22" t="s">
        <v>31</v>
      </c>
    </row>
    <row r="23" spans="1:10" x14ac:dyDescent="0.2">
      <c r="A23" t="s">
        <v>32</v>
      </c>
    </row>
    <row r="24" spans="1:10" x14ac:dyDescent="0.2">
      <c r="A2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activeCell="D1" sqref="D1"/>
    </sheetView>
  </sheetViews>
  <sheetFormatPr baseColWidth="10" defaultRowHeight="16" x14ac:dyDescent="0.2"/>
  <cols>
    <col min="3" max="3" width="29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2030</v>
      </c>
      <c r="C2" t="s">
        <v>9</v>
      </c>
      <c r="D2">
        <v>3694.2150000000001</v>
      </c>
      <c r="E2" t="s">
        <v>10</v>
      </c>
      <c r="F2">
        <v>8720.1049999999996</v>
      </c>
      <c r="G2">
        <v>-5025.8900000000003</v>
      </c>
      <c r="H2">
        <v>-0.57599999999999996</v>
      </c>
    </row>
    <row r="3" spans="1:8" x14ac:dyDescent="0.2">
      <c r="A3" t="s">
        <v>8</v>
      </c>
      <c r="B3">
        <v>2035</v>
      </c>
      <c r="C3" t="s">
        <v>9</v>
      </c>
      <c r="D3">
        <v>18298.346000000001</v>
      </c>
      <c r="E3" t="s">
        <v>10</v>
      </c>
      <c r="F3">
        <v>11557.78</v>
      </c>
      <c r="G3">
        <v>6740.5659999999998</v>
      </c>
      <c r="H3">
        <v>0.58299999999999996</v>
      </c>
    </row>
    <row r="4" spans="1:8" x14ac:dyDescent="0.2">
      <c r="A4" t="s">
        <v>8</v>
      </c>
      <c r="B4">
        <v>2040</v>
      </c>
      <c r="C4" t="s">
        <v>9</v>
      </c>
      <c r="D4">
        <v>18631.43</v>
      </c>
      <c r="E4" t="s">
        <v>10</v>
      </c>
      <c r="F4">
        <v>31145.386900000001</v>
      </c>
      <c r="G4">
        <v>-12513.956899999999</v>
      </c>
      <c r="H4">
        <v>-0.40200000000000002</v>
      </c>
    </row>
    <row r="5" spans="1:8" x14ac:dyDescent="0.2">
      <c r="A5" t="s">
        <v>8</v>
      </c>
      <c r="B5">
        <v>2045</v>
      </c>
      <c r="C5" t="s">
        <v>9</v>
      </c>
      <c r="D5">
        <v>18165.795999999998</v>
      </c>
      <c r="E5" t="s">
        <v>10</v>
      </c>
      <c r="F5">
        <v>13951.558000000001</v>
      </c>
      <c r="G5">
        <v>4214.2380000000003</v>
      </c>
      <c r="H5">
        <v>0.30199999999999999</v>
      </c>
    </row>
    <row r="6" spans="1:8" x14ac:dyDescent="0.2">
      <c r="A6" t="s">
        <v>8</v>
      </c>
      <c r="B6">
        <v>2050</v>
      </c>
      <c r="C6" t="s">
        <v>9</v>
      </c>
      <c r="D6">
        <v>20130.089</v>
      </c>
      <c r="E6" t="s">
        <v>10</v>
      </c>
      <c r="F6">
        <v>18652.163</v>
      </c>
      <c r="G6">
        <v>1477.9259999999999</v>
      </c>
      <c r="H6">
        <v>7.9000000000000001E-2</v>
      </c>
    </row>
    <row r="7" spans="1:8" x14ac:dyDescent="0.2">
      <c r="A7" t="s">
        <v>11</v>
      </c>
      <c r="B7">
        <v>2030</v>
      </c>
      <c r="C7" t="s">
        <v>9</v>
      </c>
      <c r="D7">
        <v>6099.4303937329996</v>
      </c>
      <c r="E7" t="s">
        <v>10</v>
      </c>
      <c r="F7">
        <v>8720.1049999999996</v>
      </c>
      <c r="G7">
        <v>-2620.6746062669999</v>
      </c>
      <c r="H7">
        <v>-0.30099999999999999</v>
      </c>
    </row>
    <row r="8" spans="1:8" x14ac:dyDescent="0.2">
      <c r="A8" t="s">
        <v>11</v>
      </c>
      <c r="B8">
        <v>2035</v>
      </c>
      <c r="C8" t="s">
        <v>9</v>
      </c>
      <c r="D8">
        <v>10131.70582309</v>
      </c>
      <c r="E8" t="s">
        <v>10</v>
      </c>
      <c r="F8">
        <v>11557.78</v>
      </c>
      <c r="G8">
        <v>-1426.07417691</v>
      </c>
      <c r="H8">
        <v>-0.123</v>
      </c>
    </row>
    <row r="9" spans="1:8" x14ac:dyDescent="0.2">
      <c r="A9" t="s">
        <v>11</v>
      </c>
      <c r="B9">
        <v>2040</v>
      </c>
      <c r="C9" t="s">
        <v>9</v>
      </c>
      <c r="D9">
        <v>35054.142587871</v>
      </c>
      <c r="E9" t="s">
        <v>10</v>
      </c>
      <c r="F9">
        <v>31145.386900000001</v>
      </c>
      <c r="G9">
        <v>3908.7556878710002</v>
      </c>
      <c r="H9">
        <v>0.126</v>
      </c>
    </row>
    <row r="10" spans="1:8" x14ac:dyDescent="0.2">
      <c r="A10" t="s">
        <v>11</v>
      </c>
      <c r="B10">
        <v>2045</v>
      </c>
      <c r="C10" t="s">
        <v>9</v>
      </c>
      <c r="D10">
        <v>13945.560412872001</v>
      </c>
      <c r="E10" t="s">
        <v>10</v>
      </c>
      <c r="F10">
        <v>13951.558000000001</v>
      </c>
      <c r="G10">
        <v>-5.9975871280003004</v>
      </c>
      <c r="H10">
        <v>0</v>
      </c>
    </row>
    <row r="11" spans="1:8" x14ac:dyDescent="0.2">
      <c r="A11" t="s">
        <v>11</v>
      </c>
      <c r="B11">
        <v>2050</v>
      </c>
      <c r="C11" t="s">
        <v>9</v>
      </c>
      <c r="D11">
        <v>9001.3105099910008</v>
      </c>
      <c r="E11" t="s">
        <v>10</v>
      </c>
      <c r="F11">
        <v>18652.163</v>
      </c>
      <c r="G11">
        <v>-9650.8524900089997</v>
      </c>
      <c r="H11">
        <v>-0.51700000000000002</v>
      </c>
    </row>
    <row r="12" spans="1:8" x14ac:dyDescent="0.2">
      <c r="A12" t="s">
        <v>12</v>
      </c>
      <c r="B12">
        <v>2030</v>
      </c>
      <c r="C12" t="s">
        <v>9</v>
      </c>
      <c r="D12">
        <v>9178.3973079419993</v>
      </c>
      <c r="E12" t="s">
        <v>10</v>
      </c>
      <c r="F12">
        <v>8720.1049999999996</v>
      </c>
      <c r="G12">
        <v>458.29230794199998</v>
      </c>
      <c r="H12">
        <v>5.2999999999999999E-2</v>
      </c>
    </row>
    <row r="13" spans="1:8" x14ac:dyDescent="0.2">
      <c r="A13" t="s">
        <v>12</v>
      </c>
      <c r="B13">
        <v>2035</v>
      </c>
      <c r="C13" t="s">
        <v>9</v>
      </c>
      <c r="D13">
        <v>8600.1765787690001</v>
      </c>
      <c r="E13" t="s">
        <v>10</v>
      </c>
      <c r="F13">
        <v>11557.78</v>
      </c>
      <c r="G13">
        <v>-2957.6034212310001</v>
      </c>
      <c r="H13">
        <v>-0.25600000000000001</v>
      </c>
    </row>
    <row r="14" spans="1:8" x14ac:dyDescent="0.2">
      <c r="A14" t="s">
        <v>12</v>
      </c>
      <c r="B14">
        <v>2040</v>
      </c>
      <c r="C14" t="s">
        <v>9</v>
      </c>
      <c r="D14">
        <v>18658.526932224999</v>
      </c>
      <c r="E14" t="s">
        <v>10</v>
      </c>
      <c r="F14">
        <v>31145.386900000001</v>
      </c>
      <c r="G14">
        <v>-12486.859967775001</v>
      </c>
      <c r="H14">
        <v>-0.40100000000000002</v>
      </c>
    </row>
    <row r="15" spans="1:8" x14ac:dyDescent="0.2">
      <c r="A15" t="s">
        <v>12</v>
      </c>
      <c r="B15">
        <v>2045</v>
      </c>
      <c r="C15" t="s">
        <v>9</v>
      </c>
      <c r="D15">
        <v>37694.775393313997</v>
      </c>
      <c r="E15" t="s">
        <v>10</v>
      </c>
      <c r="F15">
        <v>13951.558000000001</v>
      </c>
      <c r="G15">
        <v>23743.217393314</v>
      </c>
      <c r="H15">
        <v>1.702</v>
      </c>
    </row>
    <row r="16" spans="1:8" x14ac:dyDescent="0.2">
      <c r="A16" t="s">
        <v>12</v>
      </c>
      <c r="B16">
        <v>2050</v>
      </c>
      <c r="C16" t="s">
        <v>9</v>
      </c>
      <c r="D16">
        <v>13698.236056468</v>
      </c>
      <c r="E16" t="s">
        <v>10</v>
      </c>
      <c r="F16">
        <v>18652.163</v>
      </c>
      <c r="G16">
        <v>-4953.9269435320002</v>
      </c>
      <c r="H16">
        <v>-0.26600000000000001</v>
      </c>
    </row>
    <row r="17" spans="1:8" x14ac:dyDescent="0.2">
      <c r="A17" t="s">
        <v>13</v>
      </c>
      <c r="B17">
        <v>2030</v>
      </c>
      <c r="C17" t="s">
        <v>9</v>
      </c>
      <c r="D17">
        <v>2681.0610000000001</v>
      </c>
      <c r="E17" t="s">
        <v>10</v>
      </c>
      <c r="F17">
        <v>8720.1049999999996</v>
      </c>
      <c r="G17">
        <v>-6039.0439999999999</v>
      </c>
      <c r="H17">
        <v>-0.69299999999999995</v>
      </c>
    </row>
    <row r="18" spans="1:8" x14ac:dyDescent="0.2">
      <c r="A18" t="s">
        <v>13</v>
      </c>
      <c r="B18">
        <v>2035</v>
      </c>
      <c r="C18" t="s">
        <v>9</v>
      </c>
      <c r="D18">
        <v>9393.5110000000004</v>
      </c>
      <c r="E18" t="s">
        <v>10</v>
      </c>
      <c r="F18">
        <v>11557.78</v>
      </c>
      <c r="G18">
        <v>-2164.2689999999998</v>
      </c>
      <c r="H18">
        <v>-0.187</v>
      </c>
    </row>
    <row r="19" spans="1:8" x14ac:dyDescent="0.2">
      <c r="A19" t="s">
        <v>13</v>
      </c>
      <c r="B19">
        <v>2040</v>
      </c>
      <c r="C19" t="s">
        <v>9</v>
      </c>
      <c r="D19">
        <v>33386.1</v>
      </c>
      <c r="E19" t="s">
        <v>10</v>
      </c>
      <c r="F19">
        <v>31145.386900000001</v>
      </c>
      <c r="G19">
        <v>2240.7130999999999</v>
      </c>
      <c r="H19">
        <v>7.1999999999999995E-2</v>
      </c>
    </row>
    <row r="20" spans="1:8" x14ac:dyDescent="0.2">
      <c r="A20" t="s">
        <v>13</v>
      </c>
      <c r="B20">
        <v>2045</v>
      </c>
      <c r="C20" t="s">
        <v>9</v>
      </c>
      <c r="D20">
        <v>27610.160016456</v>
      </c>
      <c r="E20" t="s">
        <v>10</v>
      </c>
      <c r="F20">
        <v>13951.558000000001</v>
      </c>
      <c r="G20">
        <v>13658.602016456</v>
      </c>
      <c r="H20">
        <v>0.97899999999999998</v>
      </c>
    </row>
    <row r="21" spans="1:8" x14ac:dyDescent="0.2">
      <c r="A21" t="s">
        <v>13</v>
      </c>
      <c r="B21">
        <v>2050</v>
      </c>
      <c r="C21" t="s">
        <v>9</v>
      </c>
      <c r="D21">
        <v>24048.060016095002</v>
      </c>
      <c r="E21" t="s">
        <v>10</v>
      </c>
      <c r="F21">
        <v>18652.163</v>
      </c>
      <c r="G21">
        <v>5395.8970160950003</v>
      </c>
      <c r="H21">
        <v>0.28899999999999998</v>
      </c>
    </row>
    <row r="22" spans="1:8" x14ac:dyDescent="0.2">
      <c r="A22" t="s">
        <v>14</v>
      </c>
      <c r="B22">
        <v>2030</v>
      </c>
      <c r="C22" t="s">
        <v>9</v>
      </c>
      <c r="D22">
        <v>5888.45</v>
      </c>
      <c r="E22" t="s">
        <v>10</v>
      </c>
      <c r="F22">
        <v>8720.1049999999996</v>
      </c>
      <c r="G22">
        <v>-2831.6550000000002</v>
      </c>
      <c r="H22">
        <v>-0.32500000000000001</v>
      </c>
    </row>
    <row r="23" spans="1:8" x14ac:dyDescent="0.2">
      <c r="A23" t="s">
        <v>14</v>
      </c>
      <c r="B23">
        <v>2035</v>
      </c>
      <c r="C23" t="s">
        <v>9</v>
      </c>
      <c r="D23">
        <v>12764.388000000001</v>
      </c>
      <c r="E23" t="s">
        <v>10</v>
      </c>
      <c r="F23">
        <v>11557.78</v>
      </c>
      <c r="G23">
        <v>1206.6079999999999</v>
      </c>
      <c r="H23">
        <v>0.104</v>
      </c>
    </row>
    <row r="24" spans="1:8" x14ac:dyDescent="0.2">
      <c r="A24" t="s">
        <v>14</v>
      </c>
      <c r="B24">
        <v>2040</v>
      </c>
      <c r="C24" t="s">
        <v>9</v>
      </c>
      <c r="D24">
        <v>22500.598014992</v>
      </c>
      <c r="E24" t="s">
        <v>10</v>
      </c>
      <c r="F24">
        <v>31145.386900000001</v>
      </c>
      <c r="G24">
        <v>-8644.7888850079999</v>
      </c>
      <c r="H24">
        <v>-0.27800000000000002</v>
      </c>
    </row>
    <row r="25" spans="1:8" x14ac:dyDescent="0.2">
      <c r="A25" t="s">
        <v>14</v>
      </c>
      <c r="B25">
        <v>2045</v>
      </c>
      <c r="C25" t="s">
        <v>9</v>
      </c>
      <c r="D25">
        <v>1761.9660164869999</v>
      </c>
      <c r="E25" t="s">
        <v>10</v>
      </c>
      <c r="F25">
        <v>13951.558000000001</v>
      </c>
      <c r="G25">
        <v>-12189.591983513001</v>
      </c>
      <c r="H25">
        <v>-0.874</v>
      </c>
    </row>
    <row r="26" spans="1:8" x14ac:dyDescent="0.2">
      <c r="A26" t="s">
        <v>14</v>
      </c>
      <c r="B26">
        <v>2050</v>
      </c>
      <c r="C26" t="s">
        <v>9</v>
      </c>
      <c r="D26">
        <v>3879.0239999999999</v>
      </c>
      <c r="E26" t="s">
        <v>10</v>
      </c>
      <c r="F26">
        <v>18652.163</v>
      </c>
      <c r="G26">
        <v>-14773.138999999999</v>
      </c>
      <c r="H26">
        <v>-0.79200000000000004</v>
      </c>
    </row>
    <row r="27" spans="1:8" x14ac:dyDescent="0.2">
      <c r="A27" t="s">
        <v>15</v>
      </c>
      <c r="B27">
        <v>2030</v>
      </c>
      <c r="C27" t="s">
        <v>9</v>
      </c>
      <c r="D27">
        <v>3193.2</v>
      </c>
      <c r="E27" t="s">
        <v>10</v>
      </c>
      <c r="F27">
        <v>8720.1049999999996</v>
      </c>
      <c r="G27">
        <v>-5526.9049999999997</v>
      </c>
      <c r="H27">
        <v>-0.63400000000000001</v>
      </c>
    </row>
    <row r="28" spans="1:8" x14ac:dyDescent="0.2">
      <c r="A28" t="s">
        <v>15</v>
      </c>
      <c r="B28">
        <v>2035</v>
      </c>
      <c r="C28" t="s">
        <v>9</v>
      </c>
      <c r="D28">
        <v>8767.7909999999993</v>
      </c>
      <c r="E28" t="s">
        <v>10</v>
      </c>
      <c r="F28">
        <v>11557.78</v>
      </c>
      <c r="G28">
        <v>-2789.989</v>
      </c>
      <c r="H28">
        <v>-0.24099999999999999</v>
      </c>
    </row>
    <row r="29" spans="1:8" x14ac:dyDescent="0.2">
      <c r="A29" t="s">
        <v>15</v>
      </c>
      <c r="B29">
        <v>2040</v>
      </c>
      <c r="C29" t="s">
        <v>9</v>
      </c>
      <c r="D29">
        <v>7426.2470000000003</v>
      </c>
      <c r="E29" t="s">
        <v>10</v>
      </c>
      <c r="F29">
        <v>31145.386900000001</v>
      </c>
      <c r="G29">
        <v>-23719.139899999998</v>
      </c>
      <c r="H29">
        <v>-0.76200000000000001</v>
      </c>
    </row>
    <row r="30" spans="1:8" x14ac:dyDescent="0.2">
      <c r="A30" t="s">
        <v>15</v>
      </c>
      <c r="B30">
        <v>2045</v>
      </c>
      <c r="C30" t="s">
        <v>9</v>
      </c>
      <c r="D30">
        <v>22593.88</v>
      </c>
      <c r="E30" t="s">
        <v>10</v>
      </c>
      <c r="F30">
        <v>13951.558000000001</v>
      </c>
      <c r="G30">
        <v>8642.3220000000001</v>
      </c>
      <c r="H30">
        <v>0.61899999999999999</v>
      </c>
    </row>
    <row r="31" spans="1:8" x14ac:dyDescent="0.2">
      <c r="A31" t="s">
        <v>15</v>
      </c>
      <c r="B31">
        <v>2050</v>
      </c>
      <c r="C31" t="s">
        <v>9</v>
      </c>
      <c r="D31">
        <v>10526.8</v>
      </c>
      <c r="E31" t="s">
        <v>10</v>
      </c>
      <c r="F31">
        <v>18652.163</v>
      </c>
      <c r="G31">
        <v>-8125.3630000000003</v>
      </c>
      <c r="H31">
        <v>-0.436</v>
      </c>
    </row>
    <row r="32" spans="1:8" x14ac:dyDescent="0.2">
      <c r="A32" t="s">
        <v>16</v>
      </c>
      <c r="B32">
        <v>2030</v>
      </c>
      <c r="C32" t="s">
        <v>9</v>
      </c>
      <c r="D32">
        <v>3996.71</v>
      </c>
      <c r="E32" t="s">
        <v>10</v>
      </c>
      <c r="F32">
        <v>8720.1049999999996</v>
      </c>
      <c r="G32">
        <v>-4723.3950000000004</v>
      </c>
      <c r="H32">
        <v>-0.54200000000000004</v>
      </c>
    </row>
    <row r="33" spans="1:8" x14ac:dyDescent="0.2">
      <c r="A33" t="s">
        <v>16</v>
      </c>
      <c r="B33">
        <v>2035</v>
      </c>
      <c r="C33" t="s">
        <v>9</v>
      </c>
      <c r="D33">
        <v>5332.47</v>
      </c>
      <c r="E33" t="s">
        <v>10</v>
      </c>
      <c r="F33">
        <v>11557.78</v>
      </c>
      <c r="G33">
        <v>-6225.31</v>
      </c>
      <c r="H33">
        <v>-0.53900000000000003</v>
      </c>
    </row>
    <row r="34" spans="1:8" x14ac:dyDescent="0.2">
      <c r="A34" t="s">
        <v>16</v>
      </c>
      <c r="B34">
        <v>2040</v>
      </c>
      <c r="C34" t="s">
        <v>9</v>
      </c>
      <c r="D34">
        <v>20310.080000000002</v>
      </c>
      <c r="E34" t="s">
        <v>10</v>
      </c>
      <c r="F34">
        <v>31145.386900000001</v>
      </c>
      <c r="G34">
        <v>-10835.3069</v>
      </c>
      <c r="H34">
        <v>-0.34799999999999998</v>
      </c>
    </row>
    <row r="35" spans="1:8" x14ac:dyDescent="0.2">
      <c r="A35" t="s">
        <v>16</v>
      </c>
      <c r="B35">
        <v>2045</v>
      </c>
      <c r="C35" t="s">
        <v>9</v>
      </c>
      <c r="D35">
        <v>39985.014000000003</v>
      </c>
      <c r="E35" t="s">
        <v>10</v>
      </c>
      <c r="F35">
        <v>13951.558000000001</v>
      </c>
      <c r="G35">
        <v>26033.455999999998</v>
      </c>
      <c r="H35">
        <v>1.8660000000000001</v>
      </c>
    </row>
    <row r="36" spans="1:8" x14ac:dyDescent="0.2">
      <c r="A36" t="s">
        <v>16</v>
      </c>
      <c r="B36">
        <v>2050</v>
      </c>
      <c r="C36" t="s">
        <v>9</v>
      </c>
      <c r="D36">
        <v>11469.140020444</v>
      </c>
      <c r="E36" t="s">
        <v>10</v>
      </c>
      <c r="F36">
        <v>18652.163</v>
      </c>
      <c r="G36">
        <v>-7183.0229795559999</v>
      </c>
      <c r="H36">
        <v>-0.38500000000000001</v>
      </c>
    </row>
    <row r="37" spans="1:8" x14ac:dyDescent="0.2">
      <c r="A37" t="s">
        <v>17</v>
      </c>
      <c r="B37">
        <v>2030</v>
      </c>
      <c r="C37" t="s">
        <v>9</v>
      </c>
      <c r="D37">
        <v>9854.3359999999993</v>
      </c>
      <c r="E37" t="s">
        <v>10</v>
      </c>
      <c r="F37">
        <v>8720.1049999999996</v>
      </c>
      <c r="G37">
        <v>1134.231</v>
      </c>
      <c r="H37">
        <v>0.13</v>
      </c>
    </row>
    <row r="38" spans="1:8" x14ac:dyDescent="0.2">
      <c r="A38" t="s">
        <v>17</v>
      </c>
      <c r="B38">
        <v>2035</v>
      </c>
      <c r="C38" t="s">
        <v>9</v>
      </c>
      <c r="D38">
        <v>7413.82</v>
      </c>
      <c r="E38" t="s">
        <v>10</v>
      </c>
      <c r="F38">
        <v>11557.78</v>
      </c>
      <c r="G38">
        <v>-4143.96</v>
      </c>
      <c r="H38">
        <v>-0.35899999999999999</v>
      </c>
    </row>
    <row r="39" spans="1:8" x14ac:dyDescent="0.2">
      <c r="A39" t="s">
        <v>17</v>
      </c>
      <c r="B39">
        <v>2040</v>
      </c>
      <c r="C39" t="s">
        <v>9</v>
      </c>
      <c r="D39">
        <v>28187.22</v>
      </c>
      <c r="E39" t="s">
        <v>10</v>
      </c>
      <c r="F39">
        <v>31145.386900000001</v>
      </c>
      <c r="G39">
        <v>-2958.1669000000002</v>
      </c>
      <c r="H39">
        <v>-9.5000000000000001E-2</v>
      </c>
    </row>
    <row r="40" spans="1:8" x14ac:dyDescent="0.2">
      <c r="A40" t="s">
        <v>17</v>
      </c>
      <c r="B40">
        <v>2045</v>
      </c>
      <c r="C40" t="s">
        <v>9</v>
      </c>
      <c r="D40">
        <v>22542.607899999999</v>
      </c>
      <c r="E40" t="s">
        <v>10</v>
      </c>
      <c r="F40">
        <v>13951.558000000001</v>
      </c>
      <c r="G40">
        <v>8591.0499</v>
      </c>
      <c r="H40">
        <v>0.61599999999999999</v>
      </c>
    </row>
    <row r="41" spans="1:8" x14ac:dyDescent="0.2">
      <c r="A41" t="s">
        <v>17</v>
      </c>
      <c r="B41">
        <v>2050</v>
      </c>
      <c r="C41" t="s">
        <v>9</v>
      </c>
      <c r="D41">
        <v>13613.700022161</v>
      </c>
      <c r="E41" t="s">
        <v>10</v>
      </c>
      <c r="F41">
        <v>18652.163</v>
      </c>
      <c r="G41">
        <v>-5038.4629778389999</v>
      </c>
      <c r="H41">
        <v>-0.27</v>
      </c>
    </row>
    <row r="42" spans="1:8" x14ac:dyDescent="0.2">
      <c r="A42" t="s">
        <v>18</v>
      </c>
      <c r="B42">
        <v>2030</v>
      </c>
      <c r="C42" t="s">
        <v>9</v>
      </c>
      <c r="D42">
        <v>4661.1500197810001</v>
      </c>
      <c r="E42" t="s">
        <v>10</v>
      </c>
      <c r="F42">
        <v>8720.1049999999996</v>
      </c>
      <c r="G42">
        <v>-4058.9549802189999</v>
      </c>
      <c r="H42">
        <v>-0.46500000000000002</v>
      </c>
    </row>
    <row r="43" spans="1:8" x14ac:dyDescent="0.2">
      <c r="A43" t="s">
        <v>18</v>
      </c>
      <c r="B43">
        <v>2035</v>
      </c>
      <c r="C43" t="s">
        <v>9</v>
      </c>
      <c r="D43">
        <v>8657.7620269580002</v>
      </c>
      <c r="E43" t="s">
        <v>10</v>
      </c>
      <c r="F43">
        <v>11557.78</v>
      </c>
      <c r="G43">
        <v>-2900.017973042</v>
      </c>
      <c r="H43">
        <v>-0.251</v>
      </c>
    </row>
    <row r="44" spans="1:8" x14ac:dyDescent="0.2">
      <c r="A44" t="s">
        <v>18</v>
      </c>
      <c r="B44">
        <v>2040</v>
      </c>
      <c r="C44" t="s">
        <v>9</v>
      </c>
      <c r="D44">
        <v>30676.458118999999</v>
      </c>
      <c r="E44" t="s">
        <v>10</v>
      </c>
      <c r="F44">
        <v>31145.386900000001</v>
      </c>
      <c r="G44">
        <v>-468.928781000002</v>
      </c>
      <c r="H44">
        <v>-1.4999999999999999E-2</v>
      </c>
    </row>
    <row r="45" spans="1:8" x14ac:dyDescent="0.2">
      <c r="A45" t="s">
        <v>18</v>
      </c>
      <c r="B45">
        <v>2045</v>
      </c>
      <c r="C45" t="s">
        <v>9</v>
      </c>
      <c r="D45">
        <v>26384.766012519001</v>
      </c>
      <c r="E45" t="s">
        <v>10</v>
      </c>
      <c r="F45">
        <v>13951.558000000001</v>
      </c>
      <c r="G45">
        <v>12433.208012519</v>
      </c>
      <c r="H45">
        <v>0.89100000000000001</v>
      </c>
    </row>
    <row r="46" spans="1:8" x14ac:dyDescent="0.2">
      <c r="A46" t="s">
        <v>18</v>
      </c>
      <c r="B46">
        <v>2050</v>
      </c>
      <c r="C46" t="s">
        <v>9</v>
      </c>
      <c r="D46">
        <v>23994.882208434999</v>
      </c>
      <c r="E46" t="s">
        <v>10</v>
      </c>
      <c r="F46">
        <v>18652.163</v>
      </c>
      <c r="G46">
        <v>5342.7192084349999</v>
      </c>
      <c r="H46">
        <v>0.28599999999999998</v>
      </c>
    </row>
    <row r="47" spans="1:8" x14ac:dyDescent="0.2">
      <c r="A47" t="s">
        <v>19</v>
      </c>
      <c r="B47">
        <v>2030</v>
      </c>
      <c r="C47" t="s">
        <v>9</v>
      </c>
      <c r="D47">
        <v>4309.3599999999997</v>
      </c>
      <c r="E47" t="s">
        <v>10</v>
      </c>
      <c r="F47">
        <v>8720.1049999999996</v>
      </c>
      <c r="G47">
        <v>-4410.7449999999999</v>
      </c>
      <c r="H47">
        <v>-0.50600000000000001</v>
      </c>
    </row>
    <row r="48" spans="1:8" x14ac:dyDescent="0.2">
      <c r="A48" t="s">
        <v>19</v>
      </c>
      <c r="B48">
        <v>2035</v>
      </c>
      <c r="C48" t="s">
        <v>9</v>
      </c>
      <c r="D48">
        <v>8488.1299999999992</v>
      </c>
      <c r="E48" t="s">
        <v>10</v>
      </c>
      <c r="F48">
        <v>11557.78</v>
      </c>
      <c r="G48">
        <v>-3069.65</v>
      </c>
      <c r="H48">
        <v>-0.26600000000000001</v>
      </c>
    </row>
    <row r="49" spans="1:8" x14ac:dyDescent="0.2">
      <c r="A49" t="s">
        <v>19</v>
      </c>
      <c r="B49">
        <v>2040</v>
      </c>
      <c r="C49" t="s">
        <v>9</v>
      </c>
      <c r="D49">
        <v>18400.705999999998</v>
      </c>
      <c r="E49" t="s">
        <v>10</v>
      </c>
      <c r="F49">
        <v>31145.386900000001</v>
      </c>
      <c r="G49">
        <v>-12744.680899999999</v>
      </c>
      <c r="H49">
        <v>-0.40899999999999997</v>
      </c>
    </row>
    <row r="50" spans="1:8" x14ac:dyDescent="0.2">
      <c r="A50" t="s">
        <v>19</v>
      </c>
      <c r="B50">
        <v>2045</v>
      </c>
      <c r="C50" t="s">
        <v>9</v>
      </c>
      <c r="D50">
        <v>10710.340024585999</v>
      </c>
      <c r="E50" t="s">
        <v>10</v>
      </c>
      <c r="F50">
        <v>13951.558000000001</v>
      </c>
      <c r="G50">
        <v>-3241.2179754140002</v>
      </c>
      <c r="H50">
        <v>-0.23200000000000001</v>
      </c>
    </row>
    <row r="51" spans="1:8" x14ac:dyDescent="0.2">
      <c r="A51" t="s">
        <v>19</v>
      </c>
      <c r="B51">
        <v>2050</v>
      </c>
      <c r="C51" t="s">
        <v>9</v>
      </c>
      <c r="D51">
        <v>31156.852050255999</v>
      </c>
      <c r="E51" t="s">
        <v>10</v>
      </c>
      <c r="F51">
        <v>18652.163</v>
      </c>
      <c r="G51">
        <v>12504.689050256</v>
      </c>
      <c r="H51">
        <v>0.67</v>
      </c>
    </row>
    <row r="52" spans="1:8" x14ac:dyDescent="0.2">
      <c r="A52" t="s">
        <v>20</v>
      </c>
      <c r="B52">
        <v>2030</v>
      </c>
      <c r="C52" t="s">
        <v>9</v>
      </c>
      <c r="D52">
        <v>9045.98</v>
      </c>
      <c r="E52" t="s">
        <v>10</v>
      </c>
      <c r="F52">
        <v>8720.1049999999996</v>
      </c>
      <c r="G52">
        <v>325.875</v>
      </c>
      <c r="H52">
        <v>3.6999999999999998E-2</v>
      </c>
    </row>
    <row r="53" spans="1:8" x14ac:dyDescent="0.2">
      <c r="A53" t="s">
        <v>20</v>
      </c>
      <c r="B53">
        <v>2035</v>
      </c>
      <c r="C53" t="s">
        <v>9</v>
      </c>
      <c r="D53">
        <v>14928.522000000001</v>
      </c>
      <c r="E53" t="s">
        <v>10</v>
      </c>
      <c r="F53">
        <v>11557.78</v>
      </c>
      <c r="G53">
        <v>3370.7420000000002</v>
      </c>
      <c r="H53">
        <v>0.29199999999999998</v>
      </c>
    </row>
    <row r="54" spans="1:8" x14ac:dyDescent="0.2">
      <c r="A54" t="s">
        <v>20</v>
      </c>
      <c r="B54">
        <v>2040</v>
      </c>
      <c r="C54" t="s">
        <v>9</v>
      </c>
      <c r="D54">
        <v>20567.952099999999</v>
      </c>
      <c r="E54" t="s">
        <v>10</v>
      </c>
      <c r="F54">
        <v>31145.386900000001</v>
      </c>
      <c r="G54">
        <v>-10577.434800000001</v>
      </c>
      <c r="H54">
        <v>-0.34</v>
      </c>
    </row>
    <row r="55" spans="1:8" x14ac:dyDescent="0.2">
      <c r="A55" t="s">
        <v>20</v>
      </c>
      <c r="B55">
        <v>2045</v>
      </c>
      <c r="C55" t="s">
        <v>9</v>
      </c>
      <c r="D55">
        <v>7338.4840000000004</v>
      </c>
      <c r="E55" t="s">
        <v>10</v>
      </c>
      <c r="F55">
        <v>13951.558000000001</v>
      </c>
      <c r="G55">
        <v>-6613.0739999999996</v>
      </c>
      <c r="H55">
        <v>-0.47399999999999998</v>
      </c>
    </row>
    <row r="56" spans="1:8" x14ac:dyDescent="0.2">
      <c r="A56" t="s">
        <v>20</v>
      </c>
      <c r="B56">
        <v>2050</v>
      </c>
      <c r="C56" t="s">
        <v>9</v>
      </c>
      <c r="D56">
        <v>12038.148999999999</v>
      </c>
      <c r="E56" t="s">
        <v>10</v>
      </c>
      <c r="F56">
        <v>18652.163</v>
      </c>
      <c r="G56">
        <v>-6614.0140000000001</v>
      </c>
      <c r="H56">
        <v>-0.35499999999999998</v>
      </c>
    </row>
    <row r="57" spans="1:8" x14ac:dyDescent="0.2">
      <c r="A57" t="s">
        <v>21</v>
      </c>
      <c r="B57">
        <v>2030</v>
      </c>
      <c r="C57" t="s">
        <v>9</v>
      </c>
      <c r="D57">
        <v>7354.2151999999996</v>
      </c>
      <c r="E57" t="s">
        <v>10</v>
      </c>
      <c r="F57">
        <v>8720.1049999999996</v>
      </c>
      <c r="G57">
        <v>-1365.8897999999999</v>
      </c>
      <c r="H57">
        <v>-0.157</v>
      </c>
    </row>
    <row r="58" spans="1:8" x14ac:dyDescent="0.2">
      <c r="A58" t="s">
        <v>21</v>
      </c>
      <c r="B58">
        <v>2035</v>
      </c>
      <c r="C58" t="s">
        <v>9</v>
      </c>
      <c r="D58">
        <v>3829.7</v>
      </c>
      <c r="E58" t="s">
        <v>10</v>
      </c>
      <c r="F58">
        <v>11557.78</v>
      </c>
      <c r="G58">
        <v>-7728.08</v>
      </c>
      <c r="H58">
        <v>-0.66900000000000004</v>
      </c>
    </row>
    <row r="59" spans="1:8" x14ac:dyDescent="0.2">
      <c r="A59" t="s">
        <v>21</v>
      </c>
      <c r="B59">
        <v>2040</v>
      </c>
      <c r="C59" t="s">
        <v>9</v>
      </c>
      <c r="D59">
        <v>26963.295999999998</v>
      </c>
      <c r="E59" t="s">
        <v>10</v>
      </c>
      <c r="F59">
        <v>31145.386900000001</v>
      </c>
      <c r="G59">
        <v>-4182.0909000000001</v>
      </c>
      <c r="H59">
        <v>-0.13400000000000001</v>
      </c>
    </row>
    <row r="60" spans="1:8" x14ac:dyDescent="0.2">
      <c r="A60" t="s">
        <v>21</v>
      </c>
      <c r="B60">
        <v>2045</v>
      </c>
      <c r="C60" t="s">
        <v>9</v>
      </c>
      <c r="D60">
        <v>26920.84</v>
      </c>
      <c r="E60" t="s">
        <v>10</v>
      </c>
      <c r="F60">
        <v>13951.558000000001</v>
      </c>
      <c r="G60">
        <v>12969.281999999999</v>
      </c>
      <c r="H60">
        <v>0.93</v>
      </c>
    </row>
    <row r="61" spans="1:8" x14ac:dyDescent="0.2">
      <c r="A61" t="s">
        <v>21</v>
      </c>
      <c r="B61">
        <v>2050</v>
      </c>
      <c r="C61" t="s">
        <v>9</v>
      </c>
      <c r="D61">
        <v>10521.92</v>
      </c>
      <c r="E61" t="s">
        <v>10</v>
      </c>
      <c r="F61">
        <v>18652.163</v>
      </c>
      <c r="G61">
        <v>-8130.2430000000004</v>
      </c>
      <c r="H61">
        <v>-0.436</v>
      </c>
    </row>
    <row r="62" spans="1:8" x14ac:dyDescent="0.2">
      <c r="A62" t="s">
        <v>22</v>
      </c>
      <c r="B62">
        <v>2030</v>
      </c>
      <c r="C62" t="s">
        <v>9</v>
      </c>
      <c r="D62">
        <v>5177.6099999999997</v>
      </c>
      <c r="E62" t="s">
        <v>10</v>
      </c>
      <c r="F62">
        <v>8720.1049999999996</v>
      </c>
      <c r="G62">
        <v>-3542.4949999999999</v>
      </c>
      <c r="H62">
        <v>-0.40600000000000003</v>
      </c>
    </row>
    <row r="63" spans="1:8" x14ac:dyDescent="0.2">
      <c r="A63" t="s">
        <v>22</v>
      </c>
      <c r="B63">
        <v>2035</v>
      </c>
      <c r="C63" t="s">
        <v>9</v>
      </c>
      <c r="D63">
        <v>8460.1088500000005</v>
      </c>
      <c r="E63" t="s">
        <v>10</v>
      </c>
      <c r="F63">
        <v>11557.78</v>
      </c>
      <c r="G63">
        <v>-3097.6711500000001</v>
      </c>
      <c r="H63">
        <v>-0.26800000000000002</v>
      </c>
    </row>
    <row r="64" spans="1:8" x14ac:dyDescent="0.2">
      <c r="A64" t="s">
        <v>22</v>
      </c>
      <c r="B64">
        <v>2040</v>
      </c>
      <c r="C64" t="s">
        <v>9</v>
      </c>
      <c r="D64">
        <v>40775.286</v>
      </c>
      <c r="E64" t="s">
        <v>10</v>
      </c>
      <c r="F64">
        <v>31145.386900000001</v>
      </c>
      <c r="G64">
        <v>9629.8991000000005</v>
      </c>
      <c r="H64">
        <v>0.309</v>
      </c>
    </row>
    <row r="65" spans="1:8" x14ac:dyDescent="0.2">
      <c r="A65" t="s">
        <v>22</v>
      </c>
      <c r="B65">
        <v>2045</v>
      </c>
      <c r="C65" t="s">
        <v>9</v>
      </c>
      <c r="D65">
        <v>18140.27</v>
      </c>
      <c r="E65" t="s">
        <v>10</v>
      </c>
      <c r="F65">
        <v>13951.558000000001</v>
      </c>
      <c r="G65">
        <v>4188.7120000000004</v>
      </c>
      <c r="H65">
        <v>0.3</v>
      </c>
    </row>
    <row r="66" spans="1:8" x14ac:dyDescent="0.2">
      <c r="A66" t="s">
        <v>22</v>
      </c>
      <c r="B66">
        <v>2050</v>
      </c>
      <c r="C66" t="s">
        <v>9</v>
      </c>
      <c r="D66">
        <v>24078.137999999999</v>
      </c>
      <c r="E66" t="s">
        <v>10</v>
      </c>
      <c r="F66">
        <v>18652.163</v>
      </c>
      <c r="G66">
        <v>5425.9750000000004</v>
      </c>
      <c r="H66">
        <v>0.29099999999999998</v>
      </c>
    </row>
    <row r="67" spans="1:8" x14ac:dyDescent="0.2">
      <c r="A67" t="s">
        <v>23</v>
      </c>
      <c r="B67">
        <v>2030</v>
      </c>
      <c r="C67" t="s">
        <v>9</v>
      </c>
      <c r="D67">
        <v>5044.1400191029998</v>
      </c>
      <c r="E67" t="s">
        <v>10</v>
      </c>
      <c r="F67">
        <v>8720.1049999999996</v>
      </c>
      <c r="G67">
        <v>-3675.9649808969998</v>
      </c>
      <c r="H67">
        <v>-0.42199999999999999</v>
      </c>
    </row>
    <row r="68" spans="1:8" x14ac:dyDescent="0.2">
      <c r="A68" t="s">
        <v>23</v>
      </c>
      <c r="B68">
        <v>2035</v>
      </c>
      <c r="C68" t="s">
        <v>9</v>
      </c>
      <c r="D68">
        <v>4921.7299999999996</v>
      </c>
      <c r="E68" t="s">
        <v>10</v>
      </c>
      <c r="F68">
        <v>11557.78</v>
      </c>
      <c r="G68">
        <v>-6636.05</v>
      </c>
      <c r="H68">
        <v>-0.57399999999999995</v>
      </c>
    </row>
    <row r="69" spans="1:8" x14ac:dyDescent="0.2">
      <c r="A69" t="s">
        <v>23</v>
      </c>
      <c r="B69">
        <v>2040</v>
      </c>
      <c r="C69" t="s">
        <v>9</v>
      </c>
      <c r="D69">
        <v>29549.950014976999</v>
      </c>
      <c r="E69" t="s">
        <v>10</v>
      </c>
      <c r="F69">
        <v>31145.386900000001</v>
      </c>
      <c r="G69">
        <v>-1595.4368850230001</v>
      </c>
      <c r="H69">
        <v>-5.0999999999999997E-2</v>
      </c>
    </row>
    <row r="70" spans="1:8" x14ac:dyDescent="0.2">
      <c r="A70" t="s">
        <v>23</v>
      </c>
      <c r="B70">
        <v>2045</v>
      </c>
      <c r="C70" t="s">
        <v>9</v>
      </c>
      <c r="D70">
        <v>17190.021010021999</v>
      </c>
      <c r="E70" t="s">
        <v>10</v>
      </c>
      <c r="F70">
        <v>13951.558000000001</v>
      </c>
      <c r="G70">
        <v>3238.4630100220002</v>
      </c>
      <c r="H70">
        <v>0.23200000000000001</v>
      </c>
    </row>
    <row r="71" spans="1:8" x14ac:dyDescent="0.2">
      <c r="A71" t="s">
        <v>23</v>
      </c>
      <c r="B71">
        <v>2050</v>
      </c>
      <c r="C71" t="s">
        <v>9</v>
      </c>
      <c r="D71">
        <v>21319.929013395002</v>
      </c>
      <c r="E71" t="s">
        <v>10</v>
      </c>
      <c r="F71">
        <v>18652.163</v>
      </c>
      <c r="G71">
        <v>2667.7660133949998</v>
      </c>
      <c r="H71">
        <v>0.14299999999999999</v>
      </c>
    </row>
    <row r="72" spans="1:8" x14ac:dyDescent="0.2">
      <c r="A72" t="s">
        <v>24</v>
      </c>
      <c r="B72">
        <v>2030</v>
      </c>
      <c r="C72" t="s">
        <v>9</v>
      </c>
      <c r="D72">
        <v>9883.57</v>
      </c>
      <c r="E72" t="s">
        <v>10</v>
      </c>
      <c r="F72">
        <v>8720.1049999999996</v>
      </c>
      <c r="G72">
        <v>1163.4649999999999</v>
      </c>
      <c r="H72">
        <v>0.13300000000000001</v>
      </c>
    </row>
    <row r="73" spans="1:8" x14ac:dyDescent="0.2">
      <c r="A73" t="s">
        <v>24</v>
      </c>
      <c r="B73">
        <v>2035</v>
      </c>
      <c r="C73" t="s">
        <v>9</v>
      </c>
      <c r="D73">
        <v>8714.84</v>
      </c>
      <c r="E73" t="s">
        <v>10</v>
      </c>
      <c r="F73">
        <v>11557.78</v>
      </c>
      <c r="G73">
        <v>-2842.94</v>
      </c>
      <c r="H73">
        <v>-0.246</v>
      </c>
    </row>
    <row r="74" spans="1:8" x14ac:dyDescent="0.2">
      <c r="A74" t="s">
        <v>24</v>
      </c>
      <c r="B74">
        <v>2040</v>
      </c>
      <c r="C74" t="s">
        <v>9</v>
      </c>
      <c r="D74">
        <v>20629.362099999998</v>
      </c>
      <c r="E74" t="s">
        <v>10</v>
      </c>
      <c r="F74">
        <v>31145.386900000001</v>
      </c>
      <c r="G74">
        <v>-10516.024799999999</v>
      </c>
      <c r="H74">
        <v>-0.33800000000000002</v>
      </c>
    </row>
    <row r="75" spans="1:8" x14ac:dyDescent="0.2">
      <c r="A75" t="s">
        <v>24</v>
      </c>
      <c r="B75">
        <v>2045</v>
      </c>
      <c r="C75" t="s">
        <v>9</v>
      </c>
      <c r="D75">
        <v>33828.480000000003</v>
      </c>
      <c r="E75" t="s">
        <v>10</v>
      </c>
      <c r="F75">
        <v>13951.558000000001</v>
      </c>
      <c r="G75">
        <v>19876.921999999999</v>
      </c>
      <c r="H75">
        <v>1.425</v>
      </c>
    </row>
    <row r="76" spans="1:8" x14ac:dyDescent="0.2">
      <c r="A76" t="s">
        <v>24</v>
      </c>
      <c r="B76">
        <v>2050</v>
      </c>
      <c r="C76" t="s">
        <v>9</v>
      </c>
      <c r="D76">
        <v>14067.65</v>
      </c>
      <c r="E76" t="s">
        <v>10</v>
      </c>
      <c r="F76">
        <v>18652.163</v>
      </c>
      <c r="G76">
        <v>-4584.5129999999999</v>
      </c>
      <c r="H76">
        <v>-0.246</v>
      </c>
    </row>
    <row r="77" spans="1:8" x14ac:dyDescent="0.2">
      <c r="A77" t="s">
        <v>8</v>
      </c>
      <c r="B77">
        <v>2030</v>
      </c>
      <c r="C77" t="s">
        <v>25</v>
      </c>
      <c r="D77">
        <v>400829.16</v>
      </c>
      <c r="E77" t="s">
        <v>10</v>
      </c>
      <c r="F77">
        <v>405855.1</v>
      </c>
      <c r="G77">
        <v>-5025.9399999999996</v>
      </c>
      <c r="H77">
        <v>-1.2E-2</v>
      </c>
    </row>
    <row r="78" spans="1:8" x14ac:dyDescent="0.2">
      <c r="A78" t="s">
        <v>8</v>
      </c>
      <c r="B78">
        <v>2035</v>
      </c>
      <c r="C78" t="s">
        <v>25</v>
      </c>
      <c r="D78">
        <v>419127.27100000001</v>
      </c>
      <c r="E78" t="s">
        <v>10</v>
      </c>
      <c r="F78">
        <v>417412.89</v>
      </c>
      <c r="G78">
        <v>1714.3809999999901</v>
      </c>
      <c r="H78">
        <v>4.0000000000000001E-3</v>
      </c>
    </row>
    <row r="79" spans="1:8" x14ac:dyDescent="0.2">
      <c r="A79" t="s">
        <v>8</v>
      </c>
      <c r="B79">
        <v>2040</v>
      </c>
      <c r="C79" t="s">
        <v>25</v>
      </c>
      <c r="D79">
        <v>437759.451</v>
      </c>
      <c r="E79" t="s">
        <v>10</v>
      </c>
      <c r="F79">
        <v>448558.19</v>
      </c>
      <c r="G79">
        <v>-10798.739</v>
      </c>
      <c r="H79">
        <v>-2.4E-2</v>
      </c>
    </row>
    <row r="80" spans="1:8" x14ac:dyDescent="0.2">
      <c r="A80" t="s">
        <v>8</v>
      </c>
      <c r="B80">
        <v>2045</v>
      </c>
      <c r="C80" t="s">
        <v>25</v>
      </c>
      <c r="D80">
        <v>455924.43300000002</v>
      </c>
      <c r="E80" t="s">
        <v>10</v>
      </c>
      <c r="F80">
        <v>462509.55</v>
      </c>
      <c r="G80">
        <v>-6585.1169999999702</v>
      </c>
      <c r="H80">
        <v>-1.4E-2</v>
      </c>
    </row>
    <row r="81" spans="1:8" x14ac:dyDescent="0.2">
      <c r="A81" t="s">
        <v>8</v>
      </c>
      <c r="B81">
        <v>2050</v>
      </c>
      <c r="C81" t="s">
        <v>25</v>
      </c>
      <c r="D81">
        <v>476054.90299999999</v>
      </c>
      <c r="E81" t="s">
        <v>10</v>
      </c>
      <c r="F81">
        <v>481162.59</v>
      </c>
      <c r="G81">
        <v>-5107.6870000000299</v>
      </c>
      <c r="H81">
        <v>-1.0999999999999999E-2</v>
      </c>
    </row>
    <row r="82" spans="1:8" x14ac:dyDescent="0.2">
      <c r="A82" t="s">
        <v>11</v>
      </c>
      <c r="B82">
        <v>2030</v>
      </c>
      <c r="C82" t="s">
        <v>25</v>
      </c>
      <c r="D82">
        <v>403234.43039373303</v>
      </c>
      <c r="E82" t="s">
        <v>10</v>
      </c>
      <c r="F82">
        <v>405855.1</v>
      </c>
      <c r="G82">
        <v>-2620.6696062669498</v>
      </c>
      <c r="H82">
        <v>-6.0000000000000001E-3</v>
      </c>
    </row>
    <row r="83" spans="1:8" x14ac:dyDescent="0.2">
      <c r="A83" t="s">
        <v>11</v>
      </c>
      <c r="B83">
        <v>2035</v>
      </c>
      <c r="C83" t="s">
        <v>25</v>
      </c>
      <c r="D83">
        <v>413366.23129760101</v>
      </c>
      <c r="E83" t="s">
        <v>10</v>
      </c>
      <c r="F83">
        <v>417412.89</v>
      </c>
      <c r="G83">
        <v>-4046.658702399</v>
      </c>
      <c r="H83">
        <v>-0.01</v>
      </c>
    </row>
    <row r="84" spans="1:8" x14ac:dyDescent="0.2">
      <c r="A84" t="s">
        <v>11</v>
      </c>
      <c r="B84">
        <v>2040</v>
      </c>
      <c r="C84" t="s">
        <v>25</v>
      </c>
      <c r="D84">
        <v>448420.34085423499</v>
      </c>
      <c r="E84" t="s">
        <v>10</v>
      </c>
      <c r="F84">
        <v>448558.19</v>
      </c>
      <c r="G84">
        <v>-137.84914576500901</v>
      </c>
      <c r="H84">
        <v>0</v>
      </c>
    </row>
    <row r="85" spans="1:8" x14ac:dyDescent="0.2">
      <c r="A85" t="s">
        <v>11</v>
      </c>
      <c r="B85">
        <v>2045</v>
      </c>
      <c r="C85" t="s">
        <v>25</v>
      </c>
      <c r="D85">
        <v>462365.811054027</v>
      </c>
      <c r="E85" t="s">
        <v>10</v>
      </c>
      <c r="F85">
        <v>462509.55</v>
      </c>
      <c r="G85">
        <v>-143.738945972989</v>
      </c>
      <c r="H85">
        <v>0</v>
      </c>
    </row>
    <row r="86" spans="1:8" x14ac:dyDescent="0.2">
      <c r="A86" t="s">
        <v>11</v>
      </c>
      <c r="B86">
        <v>2050</v>
      </c>
      <c r="C86" t="s">
        <v>25</v>
      </c>
      <c r="D86">
        <v>471367.19122826698</v>
      </c>
      <c r="E86" t="s">
        <v>10</v>
      </c>
      <c r="F86">
        <v>481162.59</v>
      </c>
      <c r="G86">
        <v>-9795.3987717330492</v>
      </c>
      <c r="H86">
        <v>-0.02</v>
      </c>
    </row>
    <row r="87" spans="1:8" x14ac:dyDescent="0.2">
      <c r="A87" t="s">
        <v>12</v>
      </c>
      <c r="B87">
        <v>2030</v>
      </c>
      <c r="C87" t="s">
        <v>25</v>
      </c>
      <c r="D87">
        <v>406313.39517487597</v>
      </c>
      <c r="E87" t="s">
        <v>10</v>
      </c>
      <c r="F87">
        <v>405855.1</v>
      </c>
      <c r="G87">
        <v>458.29517487599497</v>
      </c>
      <c r="H87">
        <v>1E-3</v>
      </c>
    </row>
    <row r="88" spans="1:8" x14ac:dyDescent="0.2">
      <c r="A88" t="s">
        <v>12</v>
      </c>
      <c r="B88">
        <v>2035</v>
      </c>
      <c r="C88" t="s">
        <v>25</v>
      </c>
      <c r="D88">
        <v>414913.50088463002</v>
      </c>
      <c r="E88" t="s">
        <v>10</v>
      </c>
      <c r="F88">
        <v>417412.89</v>
      </c>
      <c r="G88">
        <v>-2499.3891153700001</v>
      </c>
      <c r="H88">
        <v>-6.0000000000000001E-3</v>
      </c>
    </row>
    <row r="89" spans="1:8" x14ac:dyDescent="0.2">
      <c r="A89" t="s">
        <v>12</v>
      </c>
      <c r="B89">
        <v>2040</v>
      </c>
      <c r="C89" t="s">
        <v>25</v>
      </c>
      <c r="D89">
        <v>433572.21036617999</v>
      </c>
      <c r="E89" t="s">
        <v>10</v>
      </c>
      <c r="F89">
        <v>448558.19</v>
      </c>
      <c r="G89">
        <v>-14985.979633819999</v>
      </c>
      <c r="H89">
        <v>-3.3000000000000002E-2</v>
      </c>
    </row>
    <row r="90" spans="1:8" x14ac:dyDescent="0.2">
      <c r="A90" t="s">
        <v>12</v>
      </c>
      <c r="B90">
        <v>2045</v>
      </c>
      <c r="C90" t="s">
        <v>25</v>
      </c>
      <c r="D90">
        <v>471267.01414598001</v>
      </c>
      <c r="E90" t="s">
        <v>10</v>
      </c>
      <c r="F90">
        <v>462509.55</v>
      </c>
      <c r="G90">
        <v>8757.4641459800205</v>
      </c>
      <c r="H90">
        <v>1.9E-2</v>
      </c>
    </row>
    <row r="91" spans="1:8" x14ac:dyDescent="0.2">
      <c r="A91" t="s">
        <v>12</v>
      </c>
      <c r="B91">
        <v>2050</v>
      </c>
      <c r="C91" t="s">
        <v>25</v>
      </c>
      <c r="D91">
        <v>484965.1292274</v>
      </c>
      <c r="E91" t="s">
        <v>10</v>
      </c>
      <c r="F91">
        <v>481162.59</v>
      </c>
      <c r="G91">
        <v>3802.5392273999801</v>
      </c>
      <c r="H91">
        <v>8.0000000000000002E-3</v>
      </c>
    </row>
    <row r="92" spans="1:8" x14ac:dyDescent="0.2">
      <c r="A92" t="s">
        <v>13</v>
      </c>
      <c r="B92">
        <v>2030</v>
      </c>
      <c r="C92" t="s">
        <v>25</v>
      </c>
      <c r="D92">
        <v>399816.06</v>
      </c>
      <c r="E92" t="s">
        <v>10</v>
      </c>
      <c r="F92">
        <v>405855.1</v>
      </c>
      <c r="G92">
        <v>-6039.03999999998</v>
      </c>
      <c r="H92">
        <v>-1.4999999999999999E-2</v>
      </c>
    </row>
    <row r="93" spans="1:8" x14ac:dyDescent="0.2">
      <c r="A93" t="s">
        <v>13</v>
      </c>
      <c r="B93">
        <v>2035</v>
      </c>
      <c r="C93" t="s">
        <v>25</v>
      </c>
      <c r="D93">
        <v>409209.61099999998</v>
      </c>
      <c r="E93" t="s">
        <v>10</v>
      </c>
      <c r="F93">
        <v>417412.89</v>
      </c>
      <c r="G93">
        <v>-8203.2790000000405</v>
      </c>
      <c r="H93">
        <v>-0.02</v>
      </c>
    </row>
    <row r="94" spans="1:8" x14ac:dyDescent="0.2">
      <c r="A94" t="s">
        <v>13</v>
      </c>
      <c r="B94">
        <v>2040</v>
      </c>
      <c r="C94" t="s">
        <v>25</v>
      </c>
      <c r="D94">
        <v>442595.641</v>
      </c>
      <c r="E94" t="s">
        <v>10</v>
      </c>
      <c r="F94">
        <v>448558.19</v>
      </c>
      <c r="G94">
        <v>-5962.549</v>
      </c>
      <c r="H94">
        <v>-1.2999999999999999E-2</v>
      </c>
    </row>
    <row r="95" spans="1:8" x14ac:dyDescent="0.2">
      <c r="A95" t="s">
        <v>13</v>
      </c>
      <c r="B95">
        <v>2045</v>
      </c>
      <c r="C95" t="s">
        <v>25</v>
      </c>
      <c r="D95">
        <v>470205.701</v>
      </c>
      <c r="E95" t="s">
        <v>10</v>
      </c>
      <c r="F95">
        <v>462509.55</v>
      </c>
      <c r="G95">
        <v>7696.1510000000098</v>
      </c>
      <c r="H95">
        <v>1.7000000000000001E-2</v>
      </c>
    </row>
    <row r="96" spans="1:8" x14ac:dyDescent="0.2">
      <c r="A96" t="s">
        <v>13</v>
      </c>
      <c r="B96">
        <v>2050</v>
      </c>
      <c r="C96" t="s">
        <v>25</v>
      </c>
      <c r="D96">
        <v>494253.41100000002</v>
      </c>
      <c r="E96" t="s">
        <v>10</v>
      </c>
      <c r="F96">
        <v>481162.59</v>
      </c>
      <c r="G96">
        <v>13090.821</v>
      </c>
      <c r="H96">
        <v>2.7E-2</v>
      </c>
    </row>
    <row r="97" spans="1:8" x14ac:dyDescent="0.2">
      <c r="A97" t="s">
        <v>14</v>
      </c>
      <c r="B97">
        <v>2030</v>
      </c>
      <c r="C97" t="s">
        <v>25</v>
      </c>
      <c r="D97">
        <v>403023.42</v>
      </c>
      <c r="E97" t="s">
        <v>10</v>
      </c>
      <c r="F97">
        <v>405855.1</v>
      </c>
      <c r="G97">
        <v>-2831.6799999999898</v>
      </c>
      <c r="H97">
        <v>-7.0000000000000001E-3</v>
      </c>
    </row>
    <row r="98" spans="1:8" x14ac:dyDescent="0.2">
      <c r="A98" t="s">
        <v>14</v>
      </c>
      <c r="B98">
        <v>2035</v>
      </c>
      <c r="C98" t="s">
        <v>25</v>
      </c>
      <c r="D98">
        <v>415787.84499999997</v>
      </c>
      <c r="E98" t="s">
        <v>10</v>
      </c>
      <c r="F98">
        <v>417412.89</v>
      </c>
      <c r="G98">
        <v>-1625.0450000000401</v>
      </c>
      <c r="H98">
        <v>-4.0000000000000001E-3</v>
      </c>
    </row>
    <row r="99" spans="1:8" x14ac:dyDescent="0.2">
      <c r="A99" t="s">
        <v>14</v>
      </c>
      <c r="B99">
        <v>2040</v>
      </c>
      <c r="C99" t="s">
        <v>25</v>
      </c>
      <c r="D99">
        <v>438288.78501661</v>
      </c>
      <c r="E99" t="s">
        <v>10</v>
      </c>
      <c r="F99">
        <v>448558.19</v>
      </c>
      <c r="G99">
        <v>-10269.404983390001</v>
      </c>
      <c r="H99">
        <v>-2.3E-2</v>
      </c>
    </row>
    <row r="100" spans="1:8" x14ac:dyDescent="0.2">
      <c r="A100" t="s">
        <v>14</v>
      </c>
      <c r="B100">
        <v>2045</v>
      </c>
      <c r="C100" t="s">
        <v>25</v>
      </c>
      <c r="D100">
        <v>440050.68503896199</v>
      </c>
      <c r="E100" t="s">
        <v>10</v>
      </c>
      <c r="F100">
        <v>462509.55</v>
      </c>
      <c r="G100">
        <v>-22458.864961038002</v>
      </c>
      <c r="H100">
        <v>-4.9000000000000002E-2</v>
      </c>
    </row>
    <row r="101" spans="1:8" x14ac:dyDescent="0.2">
      <c r="A101" t="s">
        <v>14</v>
      </c>
      <c r="B101">
        <v>2050</v>
      </c>
      <c r="C101" t="s">
        <v>25</v>
      </c>
      <c r="D101">
        <v>443929.58505011199</v>
      </c>
      <c r="E101" t="s">
        <v>10</v>
      </c>
      <c r="F101">
        <v>481162.59</v>
      </c>
      <c r="G101">
        <v>-37233.004949888003</v>
      </c>
      <c r="H101">
        <v>-7.6999999999999999E-2</v>
      </c>
    </row>
    <row r="102" spans="1:8" x14ac:dyDescent="0.2">
      <c r="A102" t="s">
        <v>15</v>
      </c>
      <c r="B102">
        <v>2030</v>
      </c>
      <c r="C102" t="s">
        <v>25</v>
      </c>
      <c r="D102">
        <v>400328.2</v>
      </c>
      <c r="E102" t="s">
        <v>10</v>
      </c>
      <c r="F102">
        <v>405855.1</v>
      </c>
      <c r="G102">
        <v>-5526.8999999999696</v>
      </c>
      <c r="H102">
        <v>-1.4E-2</v>
      </c>
    </row>
    <row r="103" spans="1:8" x14ac:dyDescent="0.2">
      <c r="A103" t="s">
        <v>15</v>
      </c>
      <c r="B103">
        <v>2035</v>
      </c>
      <c r="C103" t="s">
        <v>25</v>
      </c>
      <c r="D103">
        <v>409096.02</v>
      </c>
      <c r="E103" t="s">
        <v>10</v>
      </c>
      <c r="F103">
        <v>417412.89</v>
      </c>
      <c r="G103">
        <v>-8316.8700000000008</v>
      </c>
      <c r="H103">
        <v>-0.02</v>
      </c>
    </row>
    <row r="104" spans="1:8" x14ac:dyDescent="0.2">
      <c r="A104" t="s">
        <v>15</v>
      </c>
      <c r="B104">
        <v>2040</v>
      </c>
      <c r="C104" t="s">
        <v>25</v>
      </c>
      <c r="D104">
        <v>416522.25</v>
      </c>
      <c r="E104" t="s">
        <v>10</v>
      </c>
      <c r="F104">
        <v>448558.19</v>
      </c>
      <c r="G104">
        <v>-32035.94</v>
      </c>
      <c r="H104">
        <v>-7.0999999999999994E-2</v>
      </c>
    </row>
    <row r="105" spans="1:8" x14ac:dyDescent="0.2">
      <c r="A105" t="s">
        <v>15</v>
      </c>
      <c r="B105">
        <v>2045</v>
      </c>
      <c r="C105" t="s">
        <v>25</v>
      </c>
      <c r="D105">
        <v>439115.72</v>
      </c>
      <c r="E105" t="s">
        <v>10</v>
      </c>
      <c r="F105">
        <v>462509.55</v>
      </c>
      <c r="G105">
        <v>-23393.83</v>
      </c>
      <c r="H105">
        <v>-5.0999999999999997E-2</v>
      </c>
    </row>
    <row r="106" spans="1:8" x14ac:dyDescent="0.2">
      <c r="A106" t="s">
        <v>15</v>
      </c>
      <c r="B106">
        <v>2050</v>
      </c>
      <c r="C106" t="s">
        <v>25</v>
      </c>
      <c r="D106">
        <v>449642.92</v>
      </c>
      <c r="E106" t="s">
        <v>10</v>
      </c>
      <c r="F106">
        <v>481162.59</v>
      </c>
      <c r="G106">
        <v>-31519.67</v>
      </c>
      <c r="H106">
        <v>-6.6000000000000003E-2</v>
      </c>
    </row>
    <row r="107" spans="1:8" x14ac:dyDescent="0.2">
      <c r="A107" t="s">
        <v>16</v>
      </c>
      <c r="B107">
        <v>2030</v>
      </c>
      <c r="C107" t="s">
        <v>25</v>
      </c>
      <c r="D107">
        <v>401131.7</v>
      </c>
      <c r="E107" t="s">
        <v>10</v>
      </c>
      <c r="F107">
        <v>405855.1</v>
      </c>
      <c r="G107">
        <v>-4723.3999999999696</v>
      </c>
      <c r="H107">
        <v>-1.2E-2</v>
      </c>
    </row>
    <row r="108" spans="1:8" x14ac:dyDescent="0.2">
      <c r="A108" t="s">
        <v>16</v>
      </c>
      <c r="B108">
        <v>2035</v>
      </c>
      <c r="C108" t="s">
        <v>25</v>
      </c>
      <c r="D108">
        <v>406464.28</v>
      </c>
      <c r="E108" t="s">
        <v>10</v>
      </c>
      <c r="F108">
        <v>417412.89</v>
      </c>
      <c r="G108">
        <v>-10948.61</v>
      </c>
      <c r="H108">
        <v>-2.5999999999999999E-2</v>
      </c>
    </row>
    <row r="109" spans="1:8" x14ac:dyDescent="0.2">
      <c r="A109" t="s">
        <v>16</v>
      </c>
      <c r="B109">
        <v>2040</v>
      </c>
      <c r="C109" t="s">
        <v>25</v>
      </c>
      <c r="D109">
        <v>426774.32</v>
      </c>
      <c r="E109" t="s">
        <v>10</v>
      </c>
      <c r="F109">
        <v>448558.19</v>
      </c>
      <c r="G109">
        <v>-21783.87</v>
      </c>
      <c r="H109">
        <v>-4.9000000000000002E-2</v>
      </c>
    </row>
    <row r="110" spans="1:8" x14ac:dyDescent="0.2">
      <c r="A110" t="s">
        <v>16</v>
      </c>
      <c r="B110">
        <v>2045</v>
      </c>
      <c r="C110" t="s">
        <v>25</v>
      </c>
      <c r="D110">
        <v>466759.58600000001</v>
      </c>
      <c r="E110" t="s">
        <v>10</v>
      </c>
      <c r="F110">
        <v>462509.55</v>
      </c>
      <c r="G110">
        <v>4250.0360000000201</v>
      </c>
      <c r="H110">
        <v>8.9999999999999993E-3</v>
      </c>
    </row>
    <row r="111" spans="1:8" x14ac:dyDescent="0.2">
      <c r="A111" t="s">
        <v>16</v>
      </c>
      <c r="B111">
        <v>2050</v>
      </c>
      <c r="C111" t="s">
        <v>25</v>
      </c>
      <c r="D111">
        <v>478228.88602636999</v>
      </c>
      <c r="E111" t="s">
        <v>10</v>
      </c>
      <c r="F111">
        <v>481162.59</v>
      </c>
      <c r="G111">
        <v>-2933.7039736300399</v>
      </c>
      <c r="H111">
        <v>-6.0000000000000001E-3</v>
      </c>
    </row>
    <row r="112" spans="1:8" x14ac:dyDescent="0.2">
      <c r="A112" t="s">
        <v>17</v>
      </c>
      <c r="B112">
        <v>2030</v>
      </c>
      <c r="C112" t="s">
        <v>25</v>
      </c>
      <c r="D112">
        <v>406989.33</v>
      </c>
      <c r="E112" t="s">
        <v>10</v>
      </c>
      <c r="F112">
        <v>405855.1</v>
      </c>
      <c r="G112">
        <v>1134.23000000004</v>
      </c>
      <c r="H112">
        <v>3.0000000000000001E-3</v>
      </c>
    </row>
    <row r="113" spans="1:8" x14ac:dyDescent="0.2">
      <c r="A113" t="s">
        <v>17</v>
      </c>
      <c r="B113">
        <v>2035</v>
      </c>
      <c r="C113" t="s">
        <v>25</v>
      </c>
      <c r="D113">
        <v>414403.03</v>
      </c>
      <c r="E113" t="s">
        <v>10</v>
      </c>
      <c r="F113">
        <v>417412.89</v>
      </c>
      <c r="G113">
        <v>-3009.8599999999901</v>
      </c>
      <c r="H113">
        <v>-7.0000000000000001E-3</v>
      </c>
    </row>
    <row r="114" spans="1:8" x14ac:dyDescent="0.2">
      <c r="A114" t="s">
        <v>17</v>
      </c>
      <c r="B114">
        <v>2040</v>
      </c>
      <c r="C114" t="s">
        <v>25</v>
      </c>
      <c r="D114">
        <v>442590.22</v>
      </c>
      <c r="E114" t="s">
        <v>10</v>
      </c>
      <c r="F114">
        <v>448558.19</v>
      </c>
      <c r="G114">
        <v>-5967.9700000000303</v>
      </c>
      <c r="H114">
        <v>-1.2999999999999999E-2</v>
      </c>
    </row>
    <row r="115" spans="1:8" x14ac:dyDescent="0.2">
      <c r="A115" t="s">
        <v>17</v>
      </c>
      <c r="B115">
        <v>2045</v>
      </c>
      <c r="C115" t="s">
        <v>25</v>
      </c>
      <c r="D115">
        <v>465132.554</v>
      </c>
      <c r="E115" t="s">
        <v>10</v>
      </c>
      <c r="F115">
        <v>462509.55</v>
      </c>
      <c r="G115">
        <v>2623.0040000000199</v>
      </c>
      <c r="H115">
        <v>6.0000000000000001E-3</v>
      </c>
    </row>
    <row r="116" spans="1:8" x14ac:dyDescent="0.2">
      <c r="A116" t="s">
        <v>17</v>
      </c>
      <c r="B116">
        <v>2050</v>
      </c>
      <c r="C116" t="s">
        <v>25</v>
      </c>
      <c r="D116">
        <v>478746.00402352499</v>
      </c>
      <c r="E116" t="s">
        <v>10</v>
      </c>
      <c r="F116">
        <v>481162.59</v>
      </c>
      <c r="G116">
        <v>-2416.5859764750298</v>
      </c>
      <c r="H116">
        <v>-5.0000000000000001E-3</v>
      </c>
    </row>
    <row r="117" spans="1:8" x14ac:dyDescent="0.2">
      <c r="A117" t="s">
        <v>18</v>
      </c>
      <c r="B117">
        <v>2030</v>
      </c>
      <c r="C117" t="s">
        <v>25</v>
      </c>
      <c r="D117">
        <v>401796.20001978101</v>
      </c>
      <c r="E117" t="s">
        <v>10</v>
      </c>
      <c r="F117">
        <v>405855.1</v>
      </c>
      <c r="G117">
        <v>-4058.8999802189601</v>
      </c>
      <c r="H117">
        <v>-0.01</v>
      </c>
    </row>
    <row r="118" spans="1:8" x14ac:dyDescent="0.2">
      <c r="A118" t="s">
        <v>18</v>
      </c>
      <c r="B118">
        <v>2035</v>
      </c>
      <c r="C118" t="s">
        <v>25</v>
      </c>
      <c r="D118">
        <v>410454.10005095199</v>
      </c>
      <c r="E118" t="s">
        <v>10</v>
      </c>
      <c r="F118">
        <v>417412.89</v>
      </c>
      <c r="G118">
        <v>-6958.7899490480204</v>
      </c>
      <c r="H118">
        <v>-1.7000000000000001E-2</v>
      </c>
    </row>
    <row r="119" spans="1:8" x14ac:dyDescent="0.2">
      <c r="A119" t="s">
        <v>18</v>
      </c>
      <c r="B119">
        <v>2040</v>
      </c>
      <c r="C119" t="s">
        <v>25</v>
      </c>
      <c r="D119">
        <v>441130.11003115203</v>
      </c>
      <c r="E119" t="s">
        <v>10</v>
      </c>
      <c r="F119">
        <v>448558.19</v>
      </c>
      <c r="G119">
        <v>-7428.0799688479701</v>
      </c>
      <c r="H119">
        <v>-1.7000000000000001E-2</v>
      </c>
    </row>
    <row r="120" spans="1:8" x14ac:dyDescent="0.2">
      <c r="A120" t="s">
        <v>18</v>
      </c>
      <c r="B120">
        <v>2045</v>
      </c>
      <c r="C120" t="s">
        <v>25</v>
      </c>
      <c r="D120">
        <v>467515.08006147598</v>
      </c>
      <c r="E120" t="s">
        <v>10</v>
      </c>
      <c r="F120">
        <v>462509.55</v>
      </c>
      <c r="G120">
        <v>5005.5300614759899</v>
      </c>
      <c r="H120">
        <v>1.0999999999999999E-2</v>
      </c>
    </row>
    <row r="121" spans="1:8" x14ac:dyDescent="0.2">
      <c r="A121" t="s">
        <v>18</v>
      </c>
      <c r="B121">
        <v>2050</v>
      </c>
      <c r="C121" t="s">
        <v>25</v>
      </c>
      <c r="D121">
        <v>491510.30028578499</v>
      </c>
      <c r="E121" t="s">
        <v>10</v>
      </c>
      <c r="F121">
        <v>481162.59</v>
      </c>
      <c r="G121">
        <v>10347.710285785</v>
      </c>
      <c r="H121">
        <v>2.1999999999999999E-2</v>
      </c>
    </row>
    <row r="122" spans="1:8" x14ac:dyDescent="0.2">
      <c r="A122" t="s">
        <v>19</v>
      </c>
      <c r="B122">
        <v>2030</v>
      </c>
      <c r="C122" t="s">
        <v>25</v>
      </c>
      <c r="D122">
        <v>401444.39</v>
      </c>
      <c r="E122" t="s">
        <v>10</v>
      </c>
      <c r="F122">
        <v>405855.1</v>
      </c>
      <c r="G122">
        <v>-4410.70999999996</v>
      </c>
      <c r="H122">
        <v>-1.0999999999999999E-2</v>
      </c>
    </row>
    <row r="123" spans="1:8" x14ac:dyDescent="0.2">
      <c r="A123" t="s">
        <v>19</v>
      </c>
      <c r="B123">
        <v>2035</v>
      </c>
      <c r="C123" t="s">
        <v>25</v>
      </c>
      <c r="D123">
        <v>409932.43</v>
      </c>
      <c r="E123" t="s">
        <v>10</v>
      </c>
      <c r="F123">
        <v>417412.89</v>
      </c>
      <c r="G123">
        <v>-7480.46000000002</v>
      </c>
      <c r="H123">
        <v>-1.7999999999999999E-2</v>
      </c>
    </row>
    <row r="124" spans="1:8" x14ac:dyDescent="0.2">
      <c r="A124" t="s">
        <v>19</v>
      </c>
      <c r="B124">
        <v>2040</v>
      </c>
      <c r="C124" t="s">
        <v>25</v>
      </c>
      <c r="D124">
        <v>428333.05900000001</v>
      </c>
      <c r="E124" t="s">
        <v>10</v>
      </c>
      <c r="F124">
        <v>448558.19</v>
      </c>
      <c r="G124">
        <v>-20225.131000000001</v>
      </c>
      <c r="H124">
        <v>-4.4999999999999998E-2</v>
      </c>
    </row>
    <row r="125" spans="1:8" x14ac:dyDescent="0.2">
      <c r="A125" t="s">
        <v>19</v>
      </c>
      <c r="B125">
        <v>2045</v>
      </c>
      <c r="C125" t="s">
        <v>25</v>
      </c>
      <c r="D125">
        <v>439043.55902666901</v>
      </c>
      <c r="E125" t="s">
        <v>10</v>
      </c>
      <c r="F125">
        <v>462509.55</v>
      </c>
      <c r="G125">
        <v>-23465.990973331001</v>
      </c>
      <c r="H125">
        <v>-5.0999999999999997E-2</v>
      </c>
    </row>
    <row r="126" spans="1:8" x14ac:dyDescent="0.2">
      <c r="A126" t="s">
        <v>19</v>
      </c>
      <c r="B126">
        <v>2050</v>
      </c>
      <c r="C126" t="s">
        <v>25</v>
      </c>
      <c r="D126">
        <v>470200.712080642</v>
      </c>
      <c r="E126" t="s">
        <v>10</v>
      </c>
      <c r="F126">
        <v>481162.59</v>
      </c>
      <c r="G126">
        <v>-10961.877919357999</v>
      </c>
      <c r="H126">
        <v>-2.3E-2</v>
      </c>
    </row>
    <row r="127" spans="1:8" x14ac:dyDescent="0.2">
      <c r="A127" t="s">
        <v>20</v>
      </c>
      <c r="B127">
        <v>2030</v>
      </c>
      <c r="C127" t="s">
        <v>25</v>
      </c>
      <c r="D127">
        <v>406181</v>
      </c>
      <c r="E127" t="s">
        <v>10</v>
      </c>
      <c r="F127">
        <v>405855.1</v>
      </c>
      <c r="G127">
        <v>325.900000000023</v>
      </c>
      <c r="H127">
        <v>1E-3</v>
      </c>
    </row>
    <row r="128" spans="1:8" x14ac:dyDescent="0.2">
      <c r="A128" t="s">
        <v>20</v>
      </c>
      <c r="B128">
        <v>2035</v>
      </c>
      <c r="C128" t="s">
        <v>25</v>
      </c>
      <c r="D128">
        <v>421109.52</v>
      </c>
      <c r="E128" t="s">
        <v>10</v>
      </c>
      <c r="F128">
        <v>417412.89</v>
      </c>
      <c r="G128">
        <v>3696.63</v>
      </c>
      <c r="H128">
        <v>8.9999999999999993E-3</v>
      </c>
    </row>
    <row r="129" spans="1:8" x14ac:dyDescent="0.2">
      <c r="A129" t="s">
        <v>20</v>
      </c>
      <c r="B129">
        <v>2040</v>
      </c>
      <c r="C129" t="s">
        <v>25</v>
      </c>
      <c r="D129">
        <v>441677.37</v>
      </c>
      <c r="E129" t="s">
        <v>10</v>
      </c>
      <c r="F129">
        <v>448558.19</v>
      </c>
      <c r="G129">
        <v>-6880.8200000000097</v>
      </c>
      <c r="H129">
        <v>-1.4999999999999999E-2</v>
      </c>
    </row>
    <row r="130" spans="1:8" x14ac:dyDescent="0.2">
      <c r="A130" t="s">
        <v>20</v>
      </c>
      <c r="B130">
        <v>2045</v>
      </c>
      <c r="C130" t="s">
        <v>25</v>
      </c>
      <c r="D130">
        <v>449015.94</v>
      </c>
      <c r="E130" t="s">
        <v>10</v>
      </c>
      <c r="F130">
        <v>462509.55</v>
      </c>
      <c r="G130">
        <v>-13493.61</v>
      </c>
      <c r="H130">
        <v>-2.9000000000000001E-2</v>
      </c>
    </row>
    <row r="131" spans="1:8" x14ac:dyDescent="0.2">
      <c r="A131" t="s">
        <v>20</v>
      </c>
      <c r="B131">
        <v>2050</v>
      </c>
      <c r="C131" t="s">
        <v>25</v>
      </c>
      <c r="D131">
        <v>461054.04</v>
      </c>
      <c r="E131" t="s">
        <v>10</v>
      </c>
      <c r="F131">
        <v>481162.59</v>
      </c>
      <c r="G131">
        <v>-20108.55</v>
      </c>
      <c r="H131">
        <v>-4.2000000000000003E-2</v>
      </c>
    </row>
    <row r="132" spans="1:8" x14ac:dyDescent="0.2">
      <c r="A132" t="s">
        <v>21</v>
      </c>
      <c r="B132">
        <v>2030</v>
      </c>
      <c r="C132" t="s">
        <v>25</v>
      </c>
      <c r="D132">
        <v>404489.1752</v>
      </c>
      <c r="E132" t="s">
        <v>10</v>
      </c>
      <c r="F132">
        <v>405855.1</v>
      </c>
      <c r="G132">
        <v>-1365.92479999998</v>
      </c>
      <c r="H132">
        <v>-3.0000000000000001E-3</v>
      </c>
    </row>
    <row r="133" spans="1:8" x14ac:dyDescent="0.2">
      <c r="A133" t="s">
        <v>21</v>
      </c>
      <c r="B133">
        <v>2035</v>
      </c>
      <c r="C133" t="s">
        <v>25</v>
      </c>
      <c r="D133">
        <v>408318.97519999999</v>
      </c>
      <c r="E133" t="s">
        <v>10</v>
      </c>
      <c r="F133">
        <v>417412.89</v>
      </c>
      <c r="G133">
        <v>-9093.9148000000296</v>
      </c>
      <c r="H133">
        <v>-2.1999999999999999E-2</v>
      </c>
    </row>
    <row r="134" spans="1:8" x14ac:dyDescent="0.2">
      <c r="A134" t="s">
        <v>21</v>
      </c>
      <c r="B134">
        <v>2040</v>
      </c>
      <c r="C134" t="s">
        <v>25</v>
      </c>
      <c r="D134">
        <v>435282.15</v>
      </c>
      <c r="E134" t="s">
        <v>10</v>
      </c>
      <c r="F134">
        <v>448558.19</v>
      </c>
      <c r="G134">
        <v>-13276.04</v>
      </c>
      <c r="H134">
        <v>-0.03</v>
      </c>
    </row>
    <row r="135" spans="1:8" x14ac:dyDescent="0.2">
      <c r="A135" t="s">
        <v>21</v>
      </c>
      <c r="B135">
        <v>2045</v>
      </c>
      <c r="C135" t="s">
        <v>25</v>
      </c>
      <c r="D135">
        <v>462203.39</v>
      </c>
      <c r="E135" t="s">
        <v>10</v>
      </c>
      <c r="F135">
        <v>462509.55</v>
      </c>
      <c r="G135">
        <v>-306.15999999997399</v>
      </c>
      <c r="H135">
        <v>-1E-3</v>
      </c>
    </row>
    <row r="136" spans="1:8" x14ac:dyDescent="0.2">
      <c r="A136" t="s">
        <v>21</v>
      </c>
      <c r="B136">
        <v>2050</v>
      </c>
      <c r="C136" t="s">
        <v>25</v>
      </c>
      <c r="D136">
        <v>472725.49</v>
      </c>
      <c r="E136" t="s">
        <v>10</v>
      </c>
      <c r="F136">
        <v>481162.59</v>
      </c>
      <c r="G136">
        <v>-8437.1000000000295</v>
      </c>
      <c r="H136">
        <v>-1.7999999999999999E-2</v>
      </c>
    </row>
    <row r="137" spans="1:8" x14ac:dyDescent="0.2">
      <c r="A137" t="s">
        <v>22</v>
      </c>
      <c r="B137">
        <v>2030</v>
      </c>
      <c r="C137" t="s">
        <v>25</v>
      </c>
      <c r="D137">
        <v>402312.61</v>
      </c>
      <c r="E137" t="s">
        <v>10</v>
      </c>
      <c r="F137">
        <v>405855.1</v>
      </c>
      <c r="G137">
        <v>-3542.4899999999898</v>
      </c>
      <c r="H137">
        <v>-8.9999999999999993E-3</v>
      </c>
    </row>
    <row r="138" spans="1:8" x14ac:dyDescent="0.2">
      <c r="A138" t="s">
        <v>22</v>
      </c>
      <c r="B138">
        <v>2035</v>
      </c>
      <c r="C138" t="s">
        <v>25</v>
      </c>
      <c r="D138">
        <v>410772.56884999998</v>
      </c>
      <c r="E138" t="s">
        <v>10</v>
      </c>
      <c r="F138">
        <v>417412.89</v>
      </c>
      <c r="G138">
        <v>-6640.3211500000298</v>
      </c>
      <c r="H138">
        <v>-1.6E-2</v>
      </c>
    </row>
    <row r="139" spans="1:8" x14ac:dyDescent="0.2">
      <c r="A139" t="s">
        <v>22</v>
      </c>
      <c r="B139">
        <v>2040</v>
      </c>
      <c r="C139" t="s">
        <v>25</v>
      </c>
      <c r="D139">
        <v>451547.85885000002</v>
      </c>
      <c r="E139" t="s">
        <v>10</v>
      </c>
      <c r="F139">
        <v>448558.19</v>
      </c>
      <c r="G139">
        <v>2989.66885000002</v>
      </c>
      <c r="H139">
        <v>7.0000000000000001E-3</v>
      </c>
    </row>
    <row r="140" spans="1:8" x14ac:dyDescent="0.2">
      <c r="A140" t="s">
        <v>22</v>
      </c>
      <c r="B140">
        <v>2045</v>
      </c>
      <c r="C140" t="s">
        <v>25</v>
      </c>
      <c r="D140">
        <v>469688.17885000003</v>
      </c>
      <c r="E140" t="s">
        <v>10</v>
      </c>
      <c r="F140">
        <v>462509.55</v>
      </c>
      <c r="G140">
        <v>7178.6288500000401</v>
      </c>
      <c r="H140">
        <v>1.6E-2</v>
      </c>
    </row>
    <row r="141" spans="1:8" x14ac:dyDescent="0.2">
      <c r="A141" t="s">
        <v>22</v>
      </c>
      <c r="B141">
        <v>2050</v>
      </c>
      <c r="C141" t="s">
        <v>25</v>
      </c>
      <c r="D141">
        <v>493765.39885</v>
      </c>
      <c r="E141" t="s">
        <v>10</v>
      </c>
      <c r="F141">
        <v>481162.59</v>
      </c>
      <c r="G141">
        <v>12602.808849999999</v>
      </c>
      <c r="H141">
        <v>2.5999999999999999E-2</v>
      </c>
    </row>
    <row r="142" spans="1:8" x14ac:dyDescent="0.2">
      <c r="A142" t="s">
        <v>23</v>
      </c>
      <c r="B142">
        <v>2030</v>
      </c>
      <c r="C142" t="s">
        <v>25</v>
      </c>
      <c r="D142">
        <v>402179.060019103</v>
      </c>
      <c r="E142" t="s">
        <v>10</v>
      </c>
      <c r="F142">
        <v>405855.1</v>
      </c>
      <c r="G142">
        <v>-3676.0399808969801</v>
      </c>
      <c r="H142">
        <v>-8.9999999999999993E-3</v>
      </c>
    </row>
    <row r="143" spans="1:8" x14ac:dyDescent="0.2">
      <c r="A143" t="s">
        <v>23</v>
      </c>
      <c r="B143">
        <v>2035</v>
      </c>
      <c r="C143" t="s">
        <v>25</v>
      </c>
      <c r="D143">
        <v>407100.800031283</v>
      </c>
      <c r="E143" t="s">
        <v>10</v>
      </c>
      <c r="F143">
        <v>417412.89</v>
      </c>
      <c r="G143">
        <v>-10312.089968717</v>
      </c>
      <c r="H143">
        <v>-2.5000000000000001E-2</v>
      </c>
    </row>
    <row r="144" spans="1:8" x14ac:dyDescent="0.2">
      <c r="A144" t="s">
        <v>23</v>
      </c>
      <c r="B144">
        <v>2040</v>
      </c>
      <c r="C144" t="s">
        <v>25</v>
      </c>
      <c r="D144">
        <v>436650.62003054598</v>
      </c>
      <c r="E144" t="s">
        <v>10</v>
      </c>
      <c r="F144">
        <v>448558.19</v>
      </c>
      <c r="G144">
        <v>-11907.569969454</v>
      </c>
      <c r="H144">
        <v>-2.7E-2</v>
      </c>
    </row>
    <row r="145" spans="1:8" x14ac:dyDescent="0.2">
      <c r="A145" t="s">
        <v>23</v>
      </c>
      <c r="B145">
        <v>2045</v>
      </c>
      <c r="C145" t="s">
        <v>25</v>
      </c>
      <c r="D145">
        <v>453840.66006918298</v>
      </c>
      <c r="E145" t="s">
        <v>10</v>
      </c>
      <c r="F145">
        <v>462509.55</v>
      </c>
      <c r="G145">
        <v>-8668.8899308170094</v>
      </c>
      <c r="H145">
        <v>-1.9E-2</v>
      </c>
    </row>
    <row r="146" spans="1:8" x14ac:dyDescent="0.2">
      <c r="A146" t="s">
        <v>23</v>
      </c>
      <c r="B146">
        <v>2050</v>
      </c>
      <c r="C146" t="s">
        <v>25</v>
      </c>
      <c r="D146">
        <v>475160.39009120403</v>
      </c>
      <c r="E146" t="s">
        <v>10</v>
      </c>
      <c r="F146">
        <v>481162.59</v>
      </c>
      <c r="G146">
        <v>-6002.1999087960003</v>
      </c>
      <c r="H146">
        <v>-1.2E-2</v>
      </c>
    </row>
    <row r="147" spans="1:8" x14ac:dyDescent="0.2">
      <c r="A147" t="s">
        <v>24</v>
      </c>
      <c r="B147">
        <v>2030</v>
      </c>
      <c r="C147" t="s">
        <v>25</v>
      </c>
      <c r="D147">
        <v>407018.55</v>
      </c>
      <c r="E147" t="s">
        <v>10</v>
      </c>
      <c r="F147">
        <v>405855.1</v>
      </c>
      <c r="G147">
        <v>1163.45000000001</v>
      </c>
      <c r="H147">
        <v>3.0000000000000001E-3</v>
      </c>
    </row>
    <row r="148" spans="1:8" x14ac:dyDescent="0.2">
      <c r="A148" t="s">
        <v>24</v>
      </c>
      <c r="B148">
        <v>2035</v>
      </c>
      <c r="C148" t="s">
        <v>25</v>
      </c>
      <c r="D148">
        <v>415733.32</v>
      </c>
      <c r="E148" t="s">
        <v>10</v>
      </c>
      <c r="F148">
        <v>417412.89</v>
      </c>
      <c r="G148">
        <v>-1679.5700000000099</v>
      </c>
      <c r="H148">
        <v>-4.0000000000000001E-3</v>
      </c>
    </row>
    <row r="149" spans="1:8" x14ac:dyDescent="0.2">
      <c r="A149" t="s">
        <v>24</v>
      </c>
      <c r="B149">
        <v>2040</v>
      </c>
      <c r="C149" t="s">
        <v>25</v>
      </c>
      <c r="D149">
        <v>436362.82</v>
      </c>
      <c r="E149" t="s">
        <v>10</v>
      </c>
      <c r="F149">
        <v>448558.19</v>
      </c>
      <c r="G149">
        <v>-12195.37</v>
      </c>
      <c r="H149">
        <v>-2.7E-2</v>
      </c>
    </row>
    <row r="150" spans="1:8" x14ac:dyDescent="0.2">
      <c r="A150" t="s">
        <v>24</v>
      </c>
      <c r="B150">
        <v>2045</v>
      </c>
      <c r="C150" t="s">
        <v>25</v>
      </c>
      <c r="D150">
        <v>470191.09</v>
      </c>
      <c r="E150" t="s">
        <v>10</v>
      </c>
      <c r="F150">
        <v>462509.55</v>
      </c>
      <c r="G150">
        <v>7681.54000000004</v>
      </c>
      <c r="H150">
        <v>1.7000000000000001E-2</v>
      </c>
    </row>
    <row r="151" spans="1:8" x14ac:dyDescent="0.2">
      <c r="A151" t="s">
        <v>24</v>
      </c>
      <c r="B151">
        <v>2050</v>
      </c>
      <c r="C151" t="s">
        <v>25</v>
      </c>
      <c r="D151">
        <v>484258.14</v>
      </c>
      <c r="E151" t="s">
        <v>10</v>
      </c>
      <c r="F151">
        <v>481162.59</v>
      </c>
      <c r="G151">
        <v>3095.5499999999902</v>
      </c>
      <c r="H151">
        <v>6.0000000000000001E-3</v>
      </c>
    </row>
    <row r="152" spans="1:8" x14ac:dyDescent="0.2">
      <c r="A152" t="s">
        <v>8</v>
      </c>
      <c r="B152">
        <v>2030</v>
      </c>
      <c r="C152" t="s">
        <v>26</v>
      </c>
      <c r="D152">
        <v>3694.2150000000001</v>
      </c>
      <c r="E152" t="s">
        <v>10</v>
      </c>
      <c r="F152">
        <v>8720.1049999999996</v>
      </c>
      <c r="G152">
        <v>-5025.8900000000003</v>
      </c>
      <c r="H152">
        <v>-0.57599999999999996</v>
      </c>
    </row>
    <row r="153" spans="1:8" x14ac:dyDescent="0.2">
      <c r="A153" t="s">
        <v>8</v>
      </c>
      <c r="B153">
        <v>2035</v>
      </c>
      <c r="C153" t="s">
        <v>26</v>
      </c>
      <c r="D153">
        <v>21992.561000000002</v>
      </c>
      <c r="E153" t="s">
        <v>10</v>
      </c>
      <c r="F153">
        <v>20277.884999999998</v>
      </c>
      <c r="G153">
        <v>1714.6759999999999</v>
      </c>
      <c r="H153">
        <v>8.5000000000000006E-2</v>
      </c>
    </row>
    <row r="154" spans="1:8" x14ac:dyDescent="0.2">
      <c r="A154" t="s">
        <v>8</v>
      </c>
      <c r="B154">
        <v>2040</v>
      </c>
      <c r="C154" t="s">
        <v>26</v>
      </c>
      <c r="D154">
        <v>40623.991000000002</v>
      </c>
      <c r="E154" t="s">
        <v>10</v>
      </c>
      <c r="F154">
        <v>51423.2719</v>
      </c>
      <c r="G154">
        <v>-10799.2809</v>
      </c>
      <c r="H154">
        <v>-0.21</v>
      </c>
    </row>
    <row r="155" spans="1:8" x14ac:dyDescent="0.2">
      <c r="A155" t="s">
        <v>8</v>
      </c>
      <c r="B155">
        <v>2045</v>
      </c>
      <c r="C155" t="s">
        <v>26</v>
      </c>
      <c r="D155">
        <v>58789.786999999997</v>
      </c>
      <c r="E155" t="s">
        <v>10</v>
      </c>
      <c r="F155">
        <v>65374.829899999997</v>
      </c>
      <c r="G155">
        <v>-6585.0429000000004</v>
      </c>
      <c r="H155">
        <v>-0.10100000000000001</v>
      </c>
    </row>
    <row r="156" spans="1:8" x14ac:dyDescent="0.2">
      <c r="A156" t="s">
        <v>8</v>
      </c>
      <c r="B156">
        <v>2050</v>
      </c>
      <c r="C156" t="s">
        <v>26</v>
      </c>
      <c r="D156">
        <v>78919.876000000004</v>
      </c>
      <c r="E156" t="s">
        <v>10</v>
      </c>
      <c r="F156">
        <v>84026.992899999997</v>
      </c>
      <c r="G156">
        <v>-5107.11689999999</v>
      </c>
      <c r="H156">
        <v>-6.0999999999999999E-2</v>
      </c>
    </row>
    <row r="157" spans="1:8" x14ac:dyDescent="0.2">
      <c r="A157" t="s">
        <v>11</v>
      </c>
      <c r="B157">
        <v>2030</v>
      </c>
      <c r="C157" t="s">
        <v>26</v>
      </c>
      <c r="D157">
        <v>6099.4303937329996</v>
      </c>
      <c r="E157" t="s">
        <v>10</v>
      </c>
      <c r="F157">
        <v>8720.1049999999996</v>
      </c>
      <c r="G157">
        <v>-2620.6746062669999</v>
      </c>
      <c r="H157">
        <v>-0.30099999999999999</v>
      </c>
    </row>
    <row r="158" spans="1:8" x14ac:dyDescent="0.2">
      <c r="A158" t="s">
        <v>11</v>
      </c>
      <c r="B158">
        <v>2035</v>
      </c>
      <c r="C158" t="s">
        <v>26</v>
      </c>
      <c r="D158">
        <v>16231.136216823001</v>
      </c>
      <c r="E158" t="s">
        <v>10</v>
      </c>
      <c r="F158">
        <v>20277.884999999998</v>
      </c>
      <c r="G158">
        <v>-4046.748783177</v>
      </c>
      <c r="H158">
        <v>-0.2</v>
      </c>
    </row>
    <row r="159" spans="1:8" x14ac:dyDescent="0.2">
      <c r="A159" t="s">
        <v>11</v>
      </c>
      <c r="B159">
        <v>2040</v>
      </c>
      <c r="C159" t="s">
        <v>26</v>
      </c>
      <c r="D159">
        <v>51285.278804693997</v>
      </c>
      <c r="E159" t="s">
        <v>10</v>
      </c>
      <c r="F159">
        <v>51423.2719</v>
      </c>
      <c r="G159">
        <v>-137.993095306003</v>
      </c>
      <c r="H159">
        <v>-3.0000000000000001E-3</v>
      </c>
    </row>
    <row r="160" spans="1:8" x14ac:dyDescent="0.2">
      <c r="A160" t="s">
        <v>11</v>
      </c>
      <c r="B160">
        <v>2045</v>
      </c>
      <c r="C160" t="s">
        <v>26</v>
      </c>
      <c r="D160">
        <v>65230.839217565997</v>
      </c>
      <c r="E160" t="s">
        <v>10</v>
      </c>
      <c r="F160">
        <v>65374.829899999997</v>
      </c>
      <c r="G160">
        <v>-143.990682434007</v>
      </c>
      <c r="H160">
        <v>-2E-3</v>
      </c>
    </row>
    <row r="161" spans="1:8" x14ac:dyDescent="0.2">
      <c r="A161" t="s">
        <v>11</v>
      </c>
      <c r="B161">
        <v>2050</v>
      </c>
      <c r="C161" t="s">
        <v>26</v>
      </c>
      <c r="D161">
        <v>74232.149727557</v>
      </c>
      <c r="E161" t="s">
        <v>10</v>
      </c>
      <c r="F161">
        <v>84026.992899999997</v>
      </c>
      <c r="G161">
        <v>-9794.8431724429993</v>
      </c>
      <c r="H161">
        <v>-0.11700000000000001</v>
      </c>
    </row>
    <row r="162" spans="1:8" x14ac:dyDescent="0.2">
      <c r="A162" t="s">
        <v>12</v>
      </c>
      <c r="B162">
        <v>2030</v>
      </c>
      <c r="C162" t="s">
        <v>26</v>
      </c>
      <c r="D162">
        <v>9178.3973079419993</v>
      </c>
      <c r="E162" t="s">
        <v>10</v>
      </c>
      <c r="F162">
        <v>8720.1049999999996</v>
      </c>
      <c r="G162">
        <v>458.29230794199998</v>
      </c>
      <c r="H162">
        <v>5.2999999999999999E-2</v>
      </c>
    </row>
    <row r="163" spans="1:8" x14ac:dyDescent="0.2">
      <c r="A163" t="s">
        <v>12</v>
      </c>
      <c r="B163">
        <v>2035</v>
      </c>
      <c r="C163" t="s">
        <v>26</v>
      </c>
      <c r="D163">
        <v>17778.573886711001</v>
      </c>
      <c r="E163" t="s">
        <v>10</v>
      </c>
      <c r="F163">
        <v>20277.884999999998</v>
      </c>
      <c r="G163">
        <v>-2499.3111132889999</v>
      </c>
      <c r="H163">
        <v>-0.123</v>
      </c>
    </row>
    <row r="164" spans="1:8" x14ac:dyDescent="0.2">
      <c r="A164" t="s">
        <v>12</v>
      </c>
      <c r="B164">
        <v>2040</v>
      </c>
      <c r="C164" t="s">
        <v>26</v>
      </c>
      <c r="D164">
        <v>36437.100818936</v>
      </c>
      <c r="E164" t="s">
        <v>10</v>
      </c>
      <c r="F164">
        <v>51423.2719</v>
      </c>
      <c r="G164">
        <v>-14986.171081064</v>
      </c>
      <c r="H164">
        <v>-0.29099999999999998</v>
      </c>
    </row>
    <row r="165" spans="1:8" x14ac:dyDescent="0.2">
      <c r="A165" t="s">
        <v>12</v>
      </c>
      <c r="B165">
        <v>2045</v>
      </c>
      <c r="C165" t="s">
        <v>26</v>
      </c>
      <c r="D165">
        <v>74131.876212250005</v>
      </c>
      <c r="E165" t="s">
        <v>10</v>
      </c>
      <c r="F165">
        <v>65374.829899999997</v>
      </c>
      <c r="G165">
        <v>8757.0463122499896</v>
      </c>
      <c r="H165">
        <v>0.13400000000000001</v>
      </c>
    </row>
    <row r="166" spans="1:8" x14ac:dyDescent="0.2">
      <c r="A166" t="s">
        <v>12</v>
      </c>
      <c r="B166">
        <v>2050</v>
      </c>
      <c r="C166" t="s">
        <v>26</v>
      </c>
      <c r="D166">
        <v>87830.112268718003</v>
      </c>
      <c r="E166" t="s">
        <v>10</v>
      </c>
      <c r="F166">
        <v>84026.992899999997</v>
      </c>
      <c r="G166">
        <v>3803.1193687179898</v>
      </c>
      <c r="H166">
        <v>4.4999999999999998E-2</v>
      </c>
    </row>
    <row r="167" spans="1:8" x14ac:dyDescent="0.2">
      <c r="A167" t="s">
        <v>13</v>
      </c>
      <c r="B167">
        <v>2030</v>
      </c>
      <c r="C167" t="s">
        <v>26</v>
      </c>
      <c r="D167">
        <v>2681.0610000000001</v>
      </c>
      <c r="E167" t="s">
        <v>10</v>
      </c>
      <c r="F167">
        <v>8720.1049999999996</v>
      </c>
      <c r="G167">
        <v>-6039.0439999999999</v>
      </c>
      <c r="H167">
        <v>-0.69299999999999995</v>
      </c>
    </row>
    <row r="168" spans="1:8" x14ac:dyDescent="0.2">
      <c r="A168" t="s">
        <v>13</v>
      </c>
      <c r="B168">
        <v>2035</v>
      </c>
      <c r="C168" t="s">
        <v>26</v>
      </c>
      <c r="D168">
        <v>12074.572</v>
      </c>
      <c r="E168" t="s">
        <v>10</v>
      </c>
      <c r="F168">
        <v>20277.884999999998</v>
      </c>
      <c r="G168">
        <v>-8203.3130000000001</v>
      </c>
      <c r="H168">
        <v>-0.40500000000000003</v>
      </c>
    </row>
    <row r="169" spans="1:8" x14ac:dyDescent="0.2">
      <c r="A169" t="s">
        <v>13</v>
      </c>
      <c r="B169">
        <v>2040</v>
      </c>
      <c r="C169" t="s">
        <v>26</v>
      </c>
      <c r="D169">
        <v>45460.671999999999</v>
      </c>
      <c r="E169" t="s">
        <v>10</v>
      </c>
      <c r="F169">
        <v>51423.2719</v>
      </c>
      <c r="G169">
        <v>-5962.5999000000002</v>
      </c>
      <c r="H169">
        <v>-0.11600000000000001</v>
      </c>
    </row>
    <row r="170" spans="1:8" x14ac:dyDescent="0.2">
      <c r="A170" t="s">
        <v>13</v>
      </c>
      <c r="B170">
        <v>2045</v>
      </c>
      <c r="C170" t="s">
        <v>26</v>
      </c>
      <c r="D170">
        <v>73070.832016455999</v>
      </c>
      <c r="E170" t="s">
        <v>10</v>
      </c>
      <c r="F170">
        <v>65374.829899999997</v>
      </c>
      <c r="G170">
        <v>7696.0021164559903</v>
      </c>
      <c r="H170">
        <v>0.11799999999999999</v>
      </c>
    </row>
    <row r="171" spans="1:8" x14ac:dyDescent="0.2">
      <c r="A171" t="s">
        <v>13</v>
      </c>
      <c r="B171">
        <v>2050</v>
      </c>
      <c r="C171" t="s">
        <v>26</v>
      </c>
      <c r="D171">
        <v>97118.892032550997</v>
      </c>
      <c r="E171" t="s">
        <v>10</v>
      </c>
      <c r="F171">
        <v>84026.992899999997</v>
      </c>
      <c r="G171">
        <v>13091.899132551</v>
      </c>
      <c r="H171">
        <v>0.156</v>
      </c>
    </row>
    <row r="172" spans="1:8" x14ac:dyDescent="0.2">
      <c r="A172" t="s">
        <v>14</v>
      </c>
      <c r="B172">
        <v>2030</v>
      </c>
      <c r="C172" t="s">
        <v>26</v>
      </c>
      <c r="D172">
        <v>5888.45</v>
      </c>
      <c r="E172" t="s">
        <v>10</v>
      </c>
      <c r="F172">
        <v>8720.1049999999996</v>
      </c>
      <c r="G172">
        <v>-2831.6550000000002</v>
      </c>
      <c r="H172">
        <v>-0.32500000000000001</v>
      </c>
    </row>
    <row r="173" spans="1:8" x14ac:dyDescent="0.2">
      <c r="A173" t="s">
        <v>14</v>
      </c>
      <c r="B173">
        <v>2035</v>
      </c>
      <c r="C173" t="s">
        <v>26</v>
      </c>
      <c r="D173">
        <v>18652.838</v>
      </c>
      <c r="E173" t="s">
        <v>10</v>
      </c>
      <c r="F173">
        <v>20277.884999999998</v>
      </c>
      <c r="G173">
        <v>-1625.047</v>
      </c>
      <c r="H173">
        <v>-0.08</v>
      </c>
    </row>
    <row r="174" spans="1:8" x14ac:dyDescent="0.2">
      <c r="A174" t="s">
        <v>14</v>
      </c>
      <c r="B174">
        <v>2040</v>
      </c>
      <c r="C174" t="s">
        <v>26</v>
      </c>
      <c r="D174">
        <v>41153.436014992003</v>
      </c>
      <c r="E174" t="s">
        <v>10</v>
      </c>
      <c r="F174">
        <v>51423.2719</v>
      </c>
      <c r="G174">
        <v>-10269.835885008</v>
      </c>
      <c r="H174">
        <v>-0.2</v>
      </c>
    </row>
    <row r="175" spans="1:8" x14ac:dyDescent="0.2">
      <c r="A175" t="s">
        <v>14</v>
      </c>
      <c r="B175">
        <v>2045</v>
      </c>
      <c r="C175" t="s">
        <v>26</v>
      </c>
      <c r="D175">
        <v>42915.402031479003</v>
      </c>
      <c r="E175" t="s">
        <v>10</v>
      </c>
      <c r="F175">
        <v>65374.829899999997</v>
      </c>
      <c r="G175">
        <v>-22459.427868521001</v>
      </c>
      <c r="H175">
        <v>-0.34399999999999997</v>
      </c>
    </row>
    <row r="176" spans="1:8" x14ac:dyDescent="0.2">
      <c r="A176" t="s">
        <v>14</v>
      </c>
      <c r="B176">
        <v>2050</v>
      </c>
      <c r="C176" t="s">
        <v>26</v>
      </c>
      <c r="D176">
        <v>46794.426031479001</v>
      </c>
      <c r="E176" t="s">
        <v>10</v>
      </c>
      <c r="F176">
        <v>84026.992899999997</v>
      </c>
      <c r="G176">
        <v>-37232.566868520997</v>
      </c>
      <c r="H176">
        <v>-0.443</v>
      </c>
    </row>
    <row r="177" spans="1:8" x14ac:dyDescent="0.2">
      <c r="A177" t="s">
        <v>15</v>
      </c>
      <c r="B177">
        <v>2030</v>
      </c>
      <c r="C177" t="s">
        <v>26</v>
      </c>
      <c r="D177">
        <v>3193.2</v>
      </c>
      <c r="E177" t="s">
        <v>10</v>
      </c>
      <c r="F177">
        <v>8720.1049999999996</v>
      </c>
      <c r="G177">
        <v>-5526.9049999999997</v>
      </c>
      <c r="H177">
        <v>-0.63400000000000001</v>
      </c>
    </row>
    <row r="178" spans="1:8" x14ac:dyDescent="0.2">
      <c r="A178" t="s">
        <v>15</v>
      </c>
      <c r="B178">
        <v>2035</v>
      </c>
      <c r="C178" t="s">
        <v>26</v>
      </c>
      <c r="D178">
        <v>11960.991</v>
      </c>
      <c r="E178" t="s">
        <v>10</v>
      </c>
      <c r="F178">
        <v>20277.884999999998</v>
      </c>
      <c r="G178">
        <v>-8316.8940000000002</v>
      </c>
      <c r="H178">
        <v>-0.41</v>
      </c>
    </row>
    <row r="179" spans="1:8" x14ac:dyDescent="0.2">
      <c r="A179" t="s">
        <v>15</v>
      </c>
      <c r="B179">
        <v>2040</v>
      </c>
      <c r="C179" t="s">
        <v>26</v>
      </c>
      <c r="D179">
        <v>19387.238000000001</v>
      </c>
      <c r="E179" t="s">
        <v>10</v>
      </c>
      <c r="F179">
        <v>51423.2719</v>
      </c>
      <c r="G179">
        <v>-32036.033899999999</v>
      </c>
      <c r="H179">
        <v>-0.623</v>
      </c>
    </row>
    <row r="180" spans="1:8" x14ac:dyDescent="0.2">
      <c r="A180" t="s">
        <v>15</v>
      </c>
      <c r="B180">
        <v>2045</v>
      </c>
      <c r="C180" t="s">
        <v>26</v>
      </c>
      <c r="D180">
        <v>41981.118000000002</v>
      </c>
      <c r="E180" t="s">
        <v>10</v>
      </c>
      <c r="F180">
        <v>65374.829899999997</v>
      </c>
      <c r="G180">
        <v>-23393.711899999998</v>
      </c>
      <c r="H180">
        <v>-0.35799999999999998</v>
      </c>
    </row>
    <row r="181" spans="1:8" x14ac:dyDescent="0.2">
      <c r="A181" t="s">
        <v>15</v>
      </c>
      <c r="B181">
        <v>2050</v>
      </c>
      <c r="C181" t="s">
        <v>26</v>
      </c>
      <c r="D181">
        <v>52507.917999999998</v>
      </c>
      <c r="E181" t="s">
        <v>10</v>
      </c>
      <c r="F181">
        <v>84026.992899999997</v>
      </c>
      <c r="G181">
        <v>-31519.0749</v>
      </c>
      <c r="H181">
        <v>-0.375</v>
      </c>
    </row>
    <row r="182" spans="1:8" x14ac:dyDescent="0.2">
      <c r="A182" t="s">
        <v>16</v>
      </c>
      <c r="B182">
        <v>2030</v>
      </c>
      <c r="C182" t="s">
        <v>26</v>
      </c>
      <c r="D182">
        <v>3996.71</v>
      </c>
      <c r="E182" t="s">
        <v>10</v>
      </c>
      <c r="F182">
        <v>8720.1049999999996</v>
      </c>
      <c r="G182">
        <v>-4723.3950000000004</v>
      </c>
      <c r="H182">
        <v>-0.54200000000000004</v>
      </c>
    </row>
    <row r="183" spans="1:8" x14ac:dyDescent="0.2">
      <c r="A183" t="s">
        <v>16</v>
      </c>
      <c r="B183">
        <v>2035</v>
      </c>
      <c r="C183" t="s">
        <v>26</v>
      </c>
      <c r="D183">
        <v>9329.18</v>
      </c>
      <c r="E183" t="s">
        <v>10</v>
      </c>
      <c r="F183">
        <v>20277.884999999998</v>
      </c>
      <c r="G183">
        <v>-10948.705</v>
      </c>
      <c r="H183">
        <v>-0.54</v>
      </c>
    </row>
    <row r="184" spans="1:8" x14ac:dyDescent="0.2">
      <c r="A184" t="s">
        <v>16</v>
      </c>
      <c r="B184">
        <v>2040</v>
      </c>
      <c r="C184" t="s">
        <v>26</v>
      </c>
      <c r="D184">
        <v>29639.26</v>
      </c>
      <c r="E184" t="s">
        <v>10</v>
      </c>
      <c r="F184">
        <v>51423.2719</v>
      </c>
      <c r="G184">
        <v>-21784.011900000001</v>
      </c>
      <c r="H184">
        <v>-0.42399999999999999</v>
      </c>
    </row>
    <row r="185" spans="1:8" x14ac:dyDescent="0.2">
      <c r="A185" t="s">
        <v>16</v>
      </c>
      <c r="B185">
        <v>2045</v>
      </c>
      <c r="C185" t="s">
        <v>26</v>
      </c>
      <c r="D185">
        <v>69624.274000000005</v>
      </c>
      <c r="E185" t="s">
        <v>10</v>
      </c>
      <c r="F185">
        <v>65374.829899999997</v>
      </c>
      <c r="G185">
        <v>4249.4440999999997</v>
      </c>
      <c r="H185">
        <v>6.5000000000000002E-2</v>
      </c>
    </row>
    <row r="186" spans="1:8" x14ac:dyDescent="0.2">
      <c r="A186" t="s">
        <v>16</v>
      </c>
      <c r="B186">
        <v>2050</v>
      </c>
      <c r="C186" t="s">
        <v>26</v>
      </c>
      <c r="D186">
        <v>81093.414020444005</v>
      </c>
      <c r="E186" t="s">
        <v>10</v>
      </c>
      <c r="F186">
        <v>84026.992899999997</v>
      </c>
      <c r="G186">
        <v>-2933.5788795559902</v>
      </c>
      <c r="H186">
        <v>-3.5000000000000003E-2</v>
      </c>
    </row>
    <row r="187" spans="1:8" x14ac:dyDescent="0.2">
      <c r="A187" t="s">
        <v>17</v>
      </c>
      <c r="B187">
        <v>2030</v>
      </c>
      <c r="C187" t="s">
        <v>26</v>
      </c>
      <c r="D187">
        <v>9854.3359999999993</v>
      </c>
      <c r="E187" t="s">
        <v>10</v>
      </c>
      <c r="F187">
        <v>8720.1049999999996</v>
      </c>
      <c r="G187">
        <v>1134.231</v>
      </c>
      <c r="H187">
        <v>0.13</v>
      </c>
    </row>
    <row r="188" spans="1:8" x14ac:dyDescent="0.2">
      <c r="A188" t="s">
        <v>17</v>
      </c>
      <c r="B188">
        <v>2035</v>
      </c>
      <c r="C188" t="s">
        <v>26</v>
      </c>
      <c r="D188">
        <v>17268.155999999999</v>
      </c>
      <c r="E188" t="s">
        <v>10</v>
      </c>
      <c r="F188">
        <v>20277.884999999998</v>
      </c>
      <c r="G188">
        <v>-3009.7289999999998</v>
      </c>
      <c r="H188">
        <v>-0.14799999999999999</v>
      </c>
    </row>
    <row r="189" spans="1:8" x14ac:dyDescent="0.2">
      <c r="A189" t="s">
        <v>17</v>
      </c>
      <c r="B189">
        <v>2040</v>
      </c>
      <c r="C189" t="s">
        <v>26</v>
      </c>
      <c r="D189">
        <v>45455.375999999997</v>
      </c>
      <c r="E189" t="s">
        <v>10</v>
      </c>
      <c r="F189">
        <v>51423.2719</v>
      </c>
      <c r="G189">
        <v>-5967.8959000000004</v>
      </c>
      <c r="H189">
        <v>-0.11600000000000001</v>
      </c>
    </row>
    <row r="190" spans="1:8" x14ac:dyDescent="0.2">
      <c r="A190" t="s">
        <v>17</v>
      </c>
      <c r="B190">
        <v>2045</v>
      </c>
      <c r="C190" t="s">
        <v>26</v>
      </c>
      <c r="D190">
        <v>67997.983900000007</v>
      </c>
      <c r="E190" t="s">
        <v>10</v>
      </c>
      <c r="F190">
        <v>65374.829899999997</v>
      </c>
      <c r="G190">
        <v>2623.15399999999</v>
      </c>
      <c r="H190">
        <v>0.04</v>
      </c>
    </row>
    <row r="191" spans="1:8" x14ac:dyDescent="0.2">
      <c r="A191" t="s">
        <v>17</v>
      </c>
      <c r="B191">
        <v>2050</v>
      </c>
      <c r="C191" t="s">
        <v>26</v>
      </c>
      <c r="D191">
        <v>81611.683922160999</v>
      </c>
      <c r="E191" t="s">
        <v>10</v>
      </c>
      <c r="F191">
        <v>84026.992899999997</v>
      </c>
      <c r="G191">
        <v>-2415.3089778389999</v>
      </c>
      <c r="H191">
        <v>-2.9000000000000001E-2</v>
      </c>
    </row>
    <row r="192" spans="1:8" x14ac:dyDescent="0.2">
      <c r="A192" t="s">
        <v>18</v>
      </c>
      <c r="B192">
        <v>2030</v>
      </c>
      <c r="C192" t="s">
        <v>26</v>
      </c>
      <c r="D192">
        <v>4661.1500197810001</v>
      </c>
      <c r="E192" t="s">
        <v>10</v>
      </c>
      <c r="F192">
        <v>8720.1049999999996</v>
      </c>
      <c r="G192">
        <v>-4058.9549802189999</v>
      </c>
      <c r="H192">
        <v>-0.46500000000000002</v>
      </c>
    </row>
    <row r="193" spans="1:8" x14ac:dyDescent="0.2">
      <c r="A193" t="s">
        <v>18</v>
      </c>
      <c r="B193">
        <v>2035</v>
      </c>
      <c r="C193" t="s">
        <v>26</v>
      </c>
      <c r="D193">
        <v>13318.912046739</v>
      </c>
      <c r="E193" t="s">
        <v>10</v>
      </c>
      <c r="F193">
        <v>20277.884999999998</v>
      </c>
      <c r="G193">
        <v>-6958.9729532609999</v>
      </c>
      <c r="H193">
        <v>-0.34300000000000003</v>
      </c>
    </row>
    <row r="194" spans="1:8" x14ac:dyDescent="0.2">
      <c r="A194" t="s">
        <v>18</v>
      </c>
      <c r="B194">
        <v>2040</v>
      </c>
      <c r="C194" t="s">
        <v>26</v>
      </c>
      <c r="D194">
        <v>43995.370165738997</v>
      </c>
      <c r="E194" t="s">
        <v>10</v>
      </c>
      <c r="F194">
        <v>51423.2719</v>
      </c>
      <c r="G194">
        <v>-7427.9017342609995</v>
      </c>
      <c r="H194">
        <v>-0.14399999999999999</v>
      </c>
    </row>
    <row r="195" spans="1:8" x14ac:dyDescent="0.2">
      <c r="A195" t="s">
        <v>18</v>
      </c>
      <c r="B195">
        <v>2045</v>
      </c>
      <c r="C195" t="s">
        <v>26</v>
      </c>
      <c r="D195">
        <v>70380.136178258006</v>
      </c>
      <c r="E195" t="s">
        <v>10</v>
      </c>
      <c r="F195">
        <v>65374.829899999997</v>
      </c>
      <c r="G195">
        <v>5005.306278258</v>
      </c>
      <c r="H195">
        <v>7.6999999999999999E-2</v>
      </c>
    </row>
    <row r="196" spans="1:8" x14ac:dyDescent="0.2">
      <c r="A196" t="s">
        <v>18</v>
      </c>
      <c r="B196">
        <v>2050</v>
      </c>
      <c r="C196" t="s">
        <v>26</v>
      </c>
      <c r="D196">
        <v>94375.018386693002</v>
      </c>
      <c r="E196" t="s">
        <v>10</v>
      </c>
      <c r="F196">
        <v>84026.992899999997</v>
      </c>
      <c r="G196">
        <v>10348.025486693001</v>
      </c>
      <c r="H196">
        <v>0.123</v>
      </c>
    </row>
    <row r="197" spans="1:8" x14ac:dyDescent="0.2">
      <c r="A197" t="s">
        <v>19</v>
      </c>
      <c r="B197">
        <v>2030</v>
      </c>
      <c r="C197" t="s">
        <v>26</v>
      </c>
      <c r="D197">
        <v>4309.3599999999997</v>
      </c>
      <c r="E197" t="s">
        <v>10</v>
      </c>
      <c r="F197">
        <v>8720.1049999999996</v>
      </c>
      <c r="G197">
        <v>-4410.7449999999999</v>
      </c>
      <c r="H197">
        <v>-0.50600000000000001</v>
      </c>
    </row>
    <row r="198" spans="1:8" x14ac:dyDescent="0.2">
      <c r="A198" t="s">
        <v>19</v>
      </c>
      <c r="B198">
        <v>2035</v>
      </c>
      <c r="C198" t="s">
        <v>26</v>
      </c>
      <c r="D198">
        <v>12797.49</v>
      </c>
      <c r="E198" t="s">
        <v>10</v>
      </c>
      <c r="F198">
        <v>20277.884999999998</v>
      </c>
      <c r="G198">
        <v>-7480.3950000000004</v>
      </c>
      <c r="H198">
        <v>-0.36899999999999999</v>
      </c>
    </row>
    <row r="199" spans="1:8" x14ac:dyDescent="0.2">
      <c r="A199" t="s">
        <v>19</v>
      </c>
      <c r="B199">
        <v>2040</v>
      </c>
      <c r="C199" t="s">
        <v>26</v>
      </c>
      <c r="D199">
        <v>31198.196</v>
      </c>
      <c r="E199" t="s">
        <v>10</v>
      </c>
      <c r="F199">
        <v>51423.2719</v>
      </c>
      <c r="G199">
        <v>-20225.0759</v>
      </c>
      <c r="H199">
        <v>-0.39300000000000002</v>
      </c>
    </row>
    <row r="200" spans="1:8" x14ac:dyDescent="0.2">
      <c r="A200" t="s">
        <v>19</v>
      </c>
      <c r="B200">
        <v>2045</v>
      </c>
      <c r="C200" t="s">
        <v>26</v>
      </c>
      <c r="D200">
        <v>41908.536024585999</v>
      </c>
      <c r="E200" t="s">
        <v>10</v>
      </c>
      <c r="F200">
        <v>65374.829899999997</v>
      </c>
      <c r="G200">
        <v>-23466.293875414001</v>
      </c>
      <c r="H200">
        <v>-0.35899999999999999</v>
      </c>
    </row>
    <row r="201" spans="1:8" x14ac:dyDescent="0.2">
      <c r="A201" t="s">
        <v>19</v>
      </c>
      <c r="B201">
        <v>2050</v>
      </c>
      <c r="C201" t="s">
        <v>26</v>
      </c>
      <c r="D201">
        <v>73065.388074842005</v>
      </c>
      <c r="E201" t="s">
        <v>10</v>
      </c>
      <c r="F201">
        <v>84026.992899999997</v>
      </c>
      <c r="G201">
        <v>-10961.604825158</v>
      </c>
      <c r="H201">
        <v>-0.13</v>
      </c>
    </row>
    <row r="202" spans="1:8" x14ac:dyDescent="0.2">
      <c r="A202" t="s">
        <v>20</v>
      </c>
      <c r="B202">
        <v>2030</v>
      </c>
      <c r="C202" t="s">
        <v>26</v>
      </c>
      <c r="D202">
        <v>9045.98</v>
      </c>
      <c r="E202" t="s">
        <v>10</v>
      </c>
      <c r="F202">
        <v>8720.1049999999996</v>
      </c>
      <c r="G202">
        <v>325.875</v>
      </c>
      <c r="H202">
        <v>3.6999999999999998E-2</v>
      </c>
    </row>
    <row r="203" spans="1:8" x14ac:dyDescent="0.2">
      <c r="A203" t="s">
        <v>20</v>
      </c>
      <c r="B203">
        <v>2035</v>
      </c>
      <c r="C203" t="s">
        <v>26</v>
      </c>
      <c r="D203">
        <v>23974.502</v>
      </c>
      <c r="E203" t="s">
        <v>10</v>
      </c>
      <c r="F203">
        <v>20277.884999999998</v>
      </c>
      <c r="G203">
        <v>3696.6170000000002</v>
      </c>
      <c r="H203">
        <v>0.182</v>
      </c>
    </row>
    <row r="204" spans="1:8" x14ac:dyDescent="0.2">
      <c r="A204" t="s">
        <v>20</v>
      </c>
      <c r="B204">
        <v>2040</v>
      </c>
      <c r="C204" t="s">
        <v>26</v>
      </c>
      <c r="D204">
        <v>44542.454100000003</v>
      </c>
      <c r="E204" t="s">
        <v>10</v>
      </c>
      <c r="F204">
        <v>51423.2719</v>
      </c>
      <c r="G204">
        <v>-6880.8177999999998</v>
      </c>
      <c r="H204">
        <v>-0.13400000000000001</v>
      </c>
    </row>
    <row r="205" spans="1:8" x14ac:dyDescent="0.2">
      <c r="A205" t="s">
        <v>20</v>
      </c>
      <c r="B205">
        <v>2045</v>
      </c>
      <c r="C205" t="s">
        <v>26</v>
      </c>
      <c r="D205">
        <v>51880.938099999999</v>
      </c>
      <c r="E205" t="s">
        <v>10</v>
      </c>
      <c r="F205">
        <v>65374.829899999997</v>
      </c>
      <c r="G205">
        <v>-13493.891799999999</v>
      </c>
      <c r="H205">
        <v>-0.20599999999999999</v>
      </c>
    </row>
    <row r="206" spans="1:8" x14ac:dyDescent="0.2">
      <c r="A206" t="s">
        <v>20</v>
      </c>
      <c r="B206">
        <v>2050</v>
      </c>
      <c r="C206" t="s">
        <v>26</v>
      </c>
      <c r="D206">
        <v>63919.087099999997</v>
      </c>
      <c r="E206" t="s">
        <v>10</v>
      </c>
      <c r="F206">
        <v>84026.992899999997</v>
      </c>
      <c r="G206">
        <v>-20107.9058</v>
      </c>
      <c r="H206">
        <v>-0.23899999999999999</v>
      </c>
    </row>
    <row r="207" spans="1:8" x14ac:dyDescent="0.2">
      <c r="A207" t="s">
        <v>21</v>
      </c>
      <c r="B207">
        <v>2030</v>
      </c>
      <c r="C207" t="s">
        <v>26</v>
      </c>
      <c r="D207">
        <v>7354.2151999999996</v>
      </c>
      <c r="E207" t="s">
        <v>10</v>
      </c>
      <c r="F207">
        <v>8720.1049999999996</v>
      </c>
      <c r="G207">
        <v>-1365.8897999999999</v>
      </c>
      <c r="H207">
        <v>-0.157</v>
      </c>
    </row>
    <row r="208" spans="1:8" x14ac:dyDescent="0.2">
      <c r="A208" t="s">
        <v>21</v>
      </c>
      <c r="B208">
        <v>2035</v>
      </c>
      <c r="C208" t="s">
        <v>26</v>
      </c>
      <c r="D208">
        <v>11183.915199999999</v>
      </c>
      <c r="E208" t="s">
        <v>10</v>
      </c>
      <c r="F208">
        <v>20277.884999999998</v>
      </c>
      <c r="G208">
        <v>-9093.9698000000008</v>
      </c>
      <c r="H208">
        <v>-0.44800000000000001</v>
      </c>
    </row>
    <row r="209" spans="1:8" x14ac:dyDescent="0.2">
      <c r="A209" t="s">
        <v>21</v>
      </c>
      <c r="B209">
        <v>2040</v>
      </c>
      <c r="C209" t="s">
        <v>26</v>
      </c>
      <c r="D209">
        <v>38147.211199999998</v>
      </c>
      <c r="E209" t="s">
        <v>10</v>
      </c>
      <c r="F209">
        <v>51423.2719</v>
      </c>
      <c r="G209">
        <v>-13276.0607</v>
      </c>
      <c r="H209">
        <v>-0.25800000000000001</v>
      </c>
    </row>
    <row r="210" spans="1:8" x14ac:dyDescent="0.2">
      <c r="A210" t="s">
        <v>21</v>
      </c>
      <c r="B210">
        <v>2045</v>
      </c>
      <c r="C210" t="s">
        <v>26</v>
      </c>
      <c r="D210">
        <v>65068.051200000002</v>
      </c>
      <c r="E210" t="s">
        <v>10</v>
      </c>
      <c r="F210">
        <v>65374.829899999997</v>
      </c>
      <c r="G210">
        <v>-306.77870000000303</v>
      </c>
      <c r="H210">
        <v>-5.0000000000000001E-3</v>
      </c>
    </row>
    <row r="211" spans="1:8" x14ac:dyDescent="0.2">
      <c r="A211" t="s">
        <v>21</v>
      </c>
      <c r="B211">
        <v>2050</v>
      </c>
      <c r="C211" t="s">
        <v>26</v>
      </c>
      <c r="D211">
        <v>75589.9712</v>
      </c>
      <c r="E211" t="s">
        <v>10</v>
      </c>
      <c r="F211">
        <v>84026.992899999997</v>
      </c>
      <c r="G211">
        <v>-8437.0216999999993</v>
      </c>
      <c r="H211">
        <v>-0.1</v>
      </c>
    </row>
    <row r="212" spans="1:8" x14ac:dyDescent="0.2">
      <c r="A212" t="s">
        <v>22</v>
      </c>
      <c r="B212">
        <v>2030</v>
      </c>
      <c r="C212" t="s">
        <v>26</v>
      </c>
      <c r="D212">
        <v>5177.6099999999997</v>
      </c>
      <c r="E212" t="s">
        <v>10</v>
      </c>
      <c r="F212">
        <v>8720.1049999999996</v>
      </c>
      <c r="G212">
        <v>-3542.4949999999999</v>
      </c>
      <c r="H212">
        <v>-0.40600000000000003</v>
      </c>
    </row>
    <row r="213" spans="1:8" x14ac:dyDescent="0.2">
      <c r="A213" t="s">
        <v>22</v>
      </c>
      <c r="B213">
        <v>2035</v>
      </c>
      <c r="C213" t="s">
        <v>26</v>
      </c>
      <c r="D213">
        <v>13637.718849999999</v>
      </c>
      <c r="E213" t="s">
        <v>10</v>
      </c>
      <c r="F213">
        <v>20277.884999999998</v>
      </c>
      <c r="G213">
        <v>-6640.16615</v>
      </c>
      <c r="H213">
        <v>-0.32700000000000001</v>
      </c>
    </row>
    <row r="214" spans="1:8" x14ac:dyDescent="0.2">
      <c r="A214" t="s">
        <v>22</v>
      </c>
      <c r="B214">
        <v>2040</v>
      </c>
      <c r="C214" t="s">
        <v>26</v>
      </c>
      <c r="D214">
        <v>54413.004849999998</v>
      </c>
      <c r="E214" t="s">
        <v>10</v>
      </c>
      <c r="F214">
        <v>51423.2719</v>
      </c>
      <c r="G214">
        <v>2989.7329500000001</v>
      </c>
      <c r="H214">
        <v>5.8000000000000003E-2</v>
      </c>
    </row>
    <row r="215" spans="1:8" x14ac:dyDescent="0.2">
      <c r="A215" t="s">
        <v>22</v>
      </c>
      <c r="B215">
        <v>2045</v>
      </c>
      <c r="C215" t="s">
        <v>26</v>
      </c>
      <c r="D215">
        <v>72553.274850000002</v>
      </c>
      <c r="E215" t="s">
        <v>10</v>
      </c>
      <c r="F215">
        <v>65374.829899999997</v>
      </c>
      <c r="G215">
        <v>7178.4449500000001</v>
      </c>
      <c r="H215">
        <v>0.11</v>
      </c>
    </row>
    <row r="216" spans="1:8" x14ac:dyDescent="0.2">
      <c r="A216" t="s">
        <v>22</v>
      </c>
      <c r="B216">
        <v>2050</v>
      </c>
      <c r="C216" t="s">
        <v>26</v>
      </c>
      <c r="D216">
        <v>96631.412849999993</v>
      </c>
      <c r="E216" t="s">
        <v>10</v>
      </c>
      <c r="F216">
        <v>84026.992899999997</v>
      </c>
      <c r="G216">
        <v>12604.41995</v>
      </c>
      <c r="H216">
        <v>0.15</v>
      </c>
    </row>
    <row r="217" spans="1:8" x14ac:dyDescent="0.2">
      <c r="A217" t="s">
        <v>23</v>
      </c>
      <c r="B217">
        <v>2030</v>
      </c>
      <c r="C217" t="s">
        <v>26</v>
      </c>
      <c r="D217">
        <v>5044.1400191029998</v>
      </c>
      <c r="E217" t="s">
        <v>10</v>
      </c>
      <c r="F217">
        <v>8720.1049999999996</v>
      </c>
      <c r="G217">
        <v>-3675.9649808969998</v>
      </c>
      <c r="H217">
        <v>-0.42199999999999999</v>
      </c>
    </row>
    <row r="218" spans="1:8" x14ac:dyDescent="0.2">
      <c r="A218" t="s">
        <v>23</v>
      </c>
      <c r="B218">
        <v>2035</v>
      </c>
      <c r="C218" t="s">
        <v>26</v>
      </c>
      <c r="D218">
        <v>9965.8700191030002</v>
      </c>
      <c r="E218" t="s">
        <v>10</v>
      </c>
      <c r="F218">
        <v>20277.884999999998</v>
      </c>
      <c r="G218">
        <v>-10312.014980897</v>
      </c>
      <c r="H218">
        <v>-0.50900000000000001</v>
      </c>
    </row>
    <row r="219" spans="1:8" x14ac:dyDescent="0.2">
      <c r="A219" t="s">
        <v>23</v>
      </c>
      <c r="B219">
        <v>2040</v>
      </c>
      <c r="C219" t="s">
        <v>26</v>
      </c>
      <c r="D219">
        <v>39515.820034080003</v>
      </c>
      <c r="E219" t="s">
        <v>10</v>
      </c>
      <c r="F219">
        <v>51423.2719</v>
      </c>
      <c r="G219">
        <v>-11907.45186592</v>
      </c>
      <c r="H219">
        <v>-0.23200000000000001</v>
      </c>
    </row>
    <row r="220" spans="1:8" x14ac:dyDescent="0.2">
      <c r="A220" t="s">
        <v>23</v>
      </c>
      <c r="B220">
        <v>2045</v>
      </c>
      <c r="C220" t="s">
        <v>26</v>
      </c>
      <c r="D220">
        <v>56705.841044102002</v>
      </c>
      <c r="E220" t="s">
        <v>10</v>
      </c>
      <c r="F220">
        <v>65374.829899999997</v>
      </c>
      <c r="G220">
        <v>-8668.9888558980092</v>
      </c>
      <c r="H220">
        <v>-0.13300000000000001</v>
      </c>
    </row>
    <row r="221" spans="1:8" x14ac:dyDescent="0.2">
      <c r="A221" t="s">
        <v>23</v>
      </c>
      <c r="B221">
        <v>2050</v>
      </c>
      <c r="C221" t="s">
        <v>26</v>
      </c>
      <c r="D221">
        <v>78025.770057496993</v>
      </c>
      <c r="E221" t="s">
        <v>10</v>
      </c>
      <c r="F221">
        <v>84026.992899999997</v>
      </c>
      <c r="G221">
        <v>-6001.2228425029998</v>
      </c>
      <c r="H221">
        <v>-7.0999999999999994E-2</v>
      </c>
    </row>
    <row r="222" spans="1:8" x14ac:dyDescent="0.2">
      <c r="A222" t="s">
        <v>24</v>
      </c>
      <c r="B222">
        <v>2030</v>
      </c>
      <c r="C222" t="s">
        <v>26</v>
      </c>
      <c r="D222">
        <v>9883.57</v>
      </c>
      <c r="E222" t="s">
        <v>10</v>
      </c>
      <c r="F222">
        <v>8720.1049999999996</v>
      </c>
      <c r="G222">
        <v>1163.4649999999999</v>
      </c>
      <c r="H222">
        <v>0.13300000000000001</v>
      </c>
    </row>
    <row r="223" spans="1:8" x14ac:dyDescent="0.2">
      <c r="A223" t="s">
        <v>24</v>
      </c>
      <c r="B223">
        <v>2035</v>
      </c>
      <c r="C223" t="s">
        <v>26</v>
      </c>
      <c r="D223">
        <v>18598.41</v>
      </c>
      <c r="E223" t="s">
        <v>10</v>
      </c>
      <c r="F223">
        <v>20277.884999999998</v>
      </c>
      <c r="G223">
        <v>-1679.4749999999999</v>
      </c>
      <c r="H223">
        <v>-8.3000000000000004E-2</v>
      </c>
    </row>
    <row r="224" spans="1:8" x14ac:dyDescent="0.2">
      <c r="A224" t="s">
        <v>24</v>
      </c>
      <c r="B224">
        <v>2040</v>
      </c>
      <c r="C224" t="s">
        <v>26</v>
      </c>
      <c r="D224">
        <v>39227.772100000002</v>
      </c>
      <c r="E224" t="s">
        <v>10</v>
      </c>
      <c r="F224">
        <v>51423.2719</v>
      </c>
      <c r="G224">
        <v>-12195.4998</v>
      </c>
      <c r="H224">
        <v>-0.23699999999999999</v>
      </c>
    </row>
    <row r="225" spans="1:8" x14ac:dyDescent="0.2">
      <c r="A225" t="s">
        <v>24</v>
      </c>
      <c r="B225">
        <v>2045</v>
      </c>
      <c r="C225" t="s">
        <v>26</v>
      </c>
      <c r="D225">
        <v>73056.252099999998</v>
      </c>
      <c r="E225" t="s">
        <v>10</v>
      </c>
      <c r="F225">
        <v>65374.829899999997</v>
      </c>
      <c r="G225">
        <v>7681.42219999999</v>
      </c>
      <c r="H225">
        <v>0.11700000000000001</v>
      </c>
    </row>
    <row r="226" spans="1:8" x14ac:dyDescent="0.2">
      <c r="A226" t="s">
        <v>24</v>
      </c>
      <c r="B226">
        <v>2050</v>
      </c>
      <c r="C226" t="s">
        <v>26</v>
      </c>
      <c r="D226">
        <v>87123.902100000007</v>
      </c>
      <c r="E226" t="s">
        <v>10</v>
      </c>
      <c r="F226">
        <v>84026.992899999997</v>
      </c>
      <c r="G226">
        <v>3096.9092000000101</v>
      </c>
      <c r="H226">
        <v>3.6999999999999998E-2</v>
      </c>
    </row>
    <row r="227" spans="1:8" x14ac:dyDescent="0.2">
      <c r="A227" t="s">
        <v>8</v>
      </c>
      <c r="B227">
        <v>2030</v>
      </c>
      <c r="C227" t="s">
        <v>27</v>
      </c>
      <c r="D227">
        <v>397134.94500000001</v>
      </c>
      <c r="E227" t="s">
        <v>10</v>
      </c>
      <c r="F227">
        <v>397134.995</v>
      </c>
      <c r="G227">
        <v>-5.0000000046566101E-2</v>
      </c>
      <c r="H227">
        <v>0</v>
      </c>
    </row>
    <row r="228" spans="1:8" x14ac:dyDescent="0.2">
      <c r="A228" t="s">
        <v>8</v>
      </c>
      <c r="B228">
        <v>2035</v>
      </c>
      <c r="C228" t="s">
        <v>27</v>
      </c>
      <c r="D228">
        <v>400828.92499999999</v>
      </c>
      <c r="E228" t="s">
        <v>10</v>
      </c>
      <c r="F228">
        <v>405855.11</v>
      </c>
      <c r="G228">
        <v>-5026.1850000000004</v>
      </c>
      <c r="H228">
        <v>-1.2E-2</v>
      </c>
    </row>
    <row r="229" spans="1:8" x14ac:dyDescent="0.2">
      <c r="A229" t="s">
        <v>8</v>
      </c>
      <c r="B229">
        <v>2040</v>
      </c>
      <c r="C229" t="s">
        <v>27</v>
      </c>
      <c r="D229">
        <v>419128.02100000001</v>
      </c>
      <c r="E229" t="s">
        <v>10</v>
      </c>
      <c r="F229">
        <v>417412.80310000002</v>
      </c>
      <c r="G229">
        <v>1715.2178999999901</v>
      </c>
      <c r="H229">
        <v>4.0000000000000001E-3</v>
      </c>
    </row>
    <row r="230" spans="1:8" x14ac:dyDescent="0.2">
      <c r="A230" t="s">
        <v>8</v>
      </c>
      <c r="B230">
        <v>2045</v>
      </c>
      <c r="C230" t="s">
        <v>27</v>
      </c>
      <c r="D230">
        <v>437758.63699999999</v>
      </c>
      <c r="E230" t="s">
        <v>10</v>
      </c>
      <c r="F230">
        <v>448557.99200000003</v>
      </c>
      <c r="G230">
        <v>-10799.355</v>
      </c>
      <c r="H230">
        <v>-2.4E-2</v>
      </c>
    </row>
    <row r="231" spans="1:8" x14ac:dyDescent="0.2">
      <c r="A231" t="s">
        <v>8</v>
      </c>
      <c r="B231">
        <v>2050</v>
      </c>
      <c r="C231" t="s">
        <v>27</v>
      </c>
      <c r="D231">
        <v>455924.81400000001</v>
      </c>
      <c r="E231" t="s">
        <v>10</v>
      </c>
      <c r="F231">
        <v>462510.42700000003</v>
      </c>
      <c r="G231">
        <v>-6585.6130000000103</v>
      </c>
      <c r="H231">
        <v>-1.4E-2</v>
      </c>
    </row>
    <row r="232" spans="1:8" x14ac:dyDescent="0.2">
      <c r="A232" t="s">
        <v>11</v>
      </c>
      <c r="B232">
        <v>2030</v>
      </c>
      <c r="C232" t="s">
        <v>27</v>
      </c>
      <c r="D232">
        <v>397135</v>
      </c>
      <c r="E232" t="s">
        <v>10</v>
      </c>
      <c r="F232">
        <v>397134.995</v>
      </c>
      <c r="G232">
        <v>5.0000000046566103E-3</v>
      </c>
      <c r="H232">
        <v>0</v>
      </c>
    </row>
    <row r="233" spans="1:8" x14ac:dyDescent="0.2">
      <c r="A233" t="s">
        <v>11</v>
      </c>
      <c r="B233">
        <v>2035</v>
      </c>
      <c r="C233" t="s">
        <v>27</v>
      </c>
      <c r="D233">
        <v>403234.52547451103</v>
      </c>
      <c r="E233" t="s">
        <v>10</v>
      </c>
      <c r="F233">
        <v>405855.11</v>
      </c>
      <c r="G233">
        <v>-2620.58452548896</v>
      </c>
      <c r="H233">
        <v>-6.0000000000000001E-3</v>
      </c>
    </row>
    <row r="234" spans="1:8" x14ac:dyDescent="0.2">
      <c r="A234" t="s">
        <v>11</v>
      </c>
      <c r="B234">
        <v>2040</v>
      </c>
      <c r="C234" t="s">
        <v>27</v>
      </c>
      <c r="D234">
        <v>413366.19826636399</v>
      </c>
      <c r="E234" t="s">
        <v>10</v>
      </c>
      <c r="F234">
        <v>417412.80310000002</v>
      </c>
      <c r="G234">
        <v>-4046.60483363603</v>
      </c>
      <c r="H234">
        <v>-0.01</v>
      </c>
    </row>
    <row r="235" spans="1:8" x14ac:dyDescent="0.2">
      <c r="A235" t="s">
        <v>11</v>
      </c>
      <c r="B235">
        <v>2045</v>
      </c>
      <c r="C235" t="s">
        <v>27</v>
      </c>
      <c r="D235">
        <v>448420.250641155</v>
      </c>
      <c r="E235" t="s">
        <v>10</v>
      </c>
      <c r="F235">
        <v>448557.99200000003</v>
      </c>
      <c r="G235">
        <v>-137.74135884497099</v>
      </c>
      <c r="H235">
        <v>0</v>
      </c>
    </row>
    <row r="236" spans="1:8" x14ac:dyDescent="0.2">
      <c r="A236" t="s">
        <v>11</v>
      </c>
      <c r="B236">
        <v>2050</v>
      </c>
      <c r="C236" t="s">
        <v>27</v>
      </c>
      <c r="D236">
        <v>462365.88071827602</v>
      </c>
      <c r="E236" t="s">
        <v>10</v>
      </c>
      <c r="F236">
        <v>462510.42700000003</v>
      </c>
      <c r="G236">
        <v>-144.546281724062</v>
      </c>
      <c r="H236">
        <v>0</v>
      </c>
    </row>
    <row r="237" spans="1:8" x14ac:dyDescent="0.2">
      <c r="A237" t="s">
        <v>12</v>
      </c>
      <c r="B237">
        <v>2030</v>
      </c>
      <c r="C237" t="s">
        <v>27</v>
      </c>
      <c r="D237">
        <v>397134.99786693399</v>
      </c>
      <c r="E237" t="s">
        <v>10</v>
      </c>
      <c r="F237">
        <v>397134.995</v>
      </c>
      <c r="G237">
        <v>2.8669339953921701E-3</v>
      </c>
      <c r="H237">
        <v>0</v>
      </c>
    </row>
    <row r="238" spans="1:8" x14ac:dyDescent="0.2">
      <c r="A238" t="s">
        <v>12</v>
      </c>
      <c r="B238">
        <v>2035</v>
      </c>
      <c r="C238" t="s">
        <v>27</v>
      </c>
      <c r="D238">
        <v>406313.32430586102</v>
      </c>
      <c r="E238" t="s">
        <v>10</v>
      </c>
      <c r="F238">
        <v>405855.11</v>
      </c>
      <c r="G238">
        <v>458.21430586103799</v>
      </c>
      <c r="H238">
        <v>1E-3</v>
      </c>
    </row>
    <row r="239" spans="1:8" x14ac:dyDescent="0.2">
      <c r="A239" t="s">
        <v>12</v>
      </c>
      <c r="B239">
        <v>2040</v>
      </c>
      <c r="C239" t="s">
        <v>27</v>
      </c>
      <c r="D239">
        <v>414913.68343395501</v>
      </c>
      <c r="E239" t="s">
        <v>10</v>
      </c>
      <c r="F239">
        <v>417412.80310000002</v>
      </c>
      <c r="G239">
        <v>-2499.11966604501</v>
      </c>
      <c r="H239">
        <v>-6.0000000000000001E-3</v>
      </c>
    </row>
    <row r="240" spans="1:8" x14ac:dyDescent="0.2">
      <c r="A240" t="s">
        <v>12</v>
      </c>
      <c r="B240">
        <v>2045</v>
      </c>
      <c r="C240" t="s">
        <v>27</v>
      </c>
      <c r="D240">
        <v>433572.23875266599</v>
      </c>
      <c r="E240" t="s">
        <v>10</v>
      </c>
      <c r="F240">
        <v>448557.99200000003</v>
      </c>
      <c r="G240">
        <v>-14985.753247334</v>
      </c>
      <c r="H240">
        <v>-3.3000000000000002E-2</v>
      </c>
    </row>
    <row r="241" spans="1:8" x14ac:dyDescent="0.2">
      <c r="A241" t="s">
        <v>12</v>
      </c>
      <c r="B241">
        <v>2050</v>
      </c>
      <c r="C241" t="s">
        <v>27</v>
      </c>
      <c r="D241">
        <v>471266.89317093202</v>
      </c>
      <c r="E241" t="s">
        <v>10</v>
      </c>
      <c r="F241">
        <v>462510.42700000003</v>
      </c>
      <c r="G241">
        <v>8756.4661709319898</v>
      </c>
      <c r="H241">
        <v>1.9E-2</v>
      </c>
    </row>
    <row r="242" spans="1:8" x14ac:dyDescent="0.2">
      <c r="A242" t="s">
        <v>13</v>
      </c>
      <c r="B242">
        <v>2030</v>
      </c>
      <c r="C242" t="s">
        <v>27</v>
      </c>
      <c r="D242">
        <v>397134.99900000001</v>
      </c>
      <c r="E242" t="s">
        <v>10</v>
      </c>
      <c r="F242">
        <v>397134.995</v>
      </c>
      <c r="G242">
        <v>4.0000000153668199E-3</v>
      </c>
      <c r="H242">
        <v>0</v>
      </c>
    </row>
    <row r="243" spans="1:8" x14ac:dyDescent="0.2">
      <c r="A243" t="s">
        <v>13</v>
      </c>
      <c r="B243">
        <v>2035</v>
      </c>
      <c r="C243" t="s">
        <v>27</v>
      </c>
      <c r="D243">
        <v>399816.1</v>
      </c>
      <c r="E243" t="s">
        <v>10</v>
      </c>
      <c r="F243">
        <v>405855.11</v>
      </c>
      <c r="G243">
        <v>-6039.0100000000102</v>
      </c>
      <c r="H243">
        <v>-1.4999999999999999E-2</v>
      </c>
    </row>
    <row r="244" spans="1:8" x14ac:dyDescent="0.2">
      <c r="A244" t="s">
        <v>13</v>
      </c>
      <c r="B244">
        <v>2040</v>
      </c>
      <c r="C244" t="s">
        <v>27</v>
      </c>
      <c r="D244">
        <v>409209.54100000003</v>
      </c>
      <c r="E244" t="s">
        <v>10</v>
      </c>
      <c r="F244">
        <v>417412.80310000002</v>
      </c>
      <c r="G244">
        <v>-8203.2620999999908</v>
      </c>
      <c r="H244">
        <v>-0.02</v>
      </c>
    </row>
    <row r="245" spans="1:8" x14ac:dyDescent="0.2">
      <c r="A245" t="s">
        <v>13</v>
      </c>
      <c r="B245">
        <v>2045</v>
      </c>
      <c r="C245" t="s">
        <v>27</v>
      </c>
      <c r="D245">
        <v>442595.54098354402</v>
      </c>
      <c r="E245" t="s">
        <v>10</v>
      </c>
      <c r="F245">
        <v>448557.99200000003</v>
      </c>
      <c r="G245">
        <v>-5962.4510164559497</v>
      </c>
      <c r="H245">
        <v>-1.2999999999999999E-2</v>
      </c>
    </row>
    <row r="246" spans="1:8" x14ac:dyDescent="0.2">
      <c r="A246" t="s">
        <v>13</v>
      </c>
      <c r="B246">
        <v>2050</v>
      </c>
      <c r="C246" t="s">
        <v>27</v>
      </c>
      <c r="D246">
        <v>470205.35098390502</v>
      </c>
      <c r="E246" t="s">
        <v>10</v>
      </c>
      <c r="F246">
        <v>462510.42700000003</v>
      </c>
      <c r="G246">
        <v>7694.9239839049997</v>
      </c>
      <c r="H246">
        <v>1.7000000000000001E-2</v>
      </c>
    </row>
    <row r="247" spans="1:8" x14ac:dyDescent="0.2">
      <c r="A247" t="s">
        <v>14</v>
      </c>
      <c r="B247">
        <v>2030</v>
      </c>
      <c r="C247" t="s">
        <v>27</v>
      </c>
      <c r="D247">
        <v>397134.97</v>
      </c>
      <c r="E247" t="s">
        <v>10</v>
      </c>
      <c r="F247">
        <v>397134.995</v>
      </c>
      <c r="G247">
        <v>-2.5000000023283099E-2</v>
      </c>
      <c r="H247">
        <v>0</v>
      </c>
    </row>
    <row r="248" spans="1:8" x14ac:dyDescent="0.2">
      <c r="A248" t="s">
        <v>14</v>
      </c>
      <c r="B248">
        <v>2035</v>
      </c>
      <c r="C248" t="s">
        <v>27</v>
      </c>
      <c r="D248">
        <v>403023.45699999999</v>
      </c>
      <c r="E248" t="s">
        <v>10</v>
      </c>
      <c r="F248">
        <v>405855.11</v>
      </c>
      <c r="G248">
        <v>-2831.6529999999898</v>
      </c>
      <c r="H248">
        <v>-7.0000000000000001E-3</v>
      </c>
    </row>
    <row r="249" spans="1:8" x14ac:dyDescent="0.2">
      <c r="A249" t="s">
        <v>14</v>
      </c>
      <c r="B249">
        <v>2040</v>
      </c>
      <c r="C249" t="s">
        <v>27</v>
      </c>
      <c r="D249">
        <v>415788.18700161797</v>
      </c>
      <c r="E249" t="s">
        <v>10</v>
      </c>
      <c r="F249">
        <v>417412.80310000002</v>
      </c>
      <c r="G249">
        <v>-1624.61609838204</v>
      </c>
      <c r="H249">
        <v>-4.0000000000000001E-3</v>
      </c>
    </row>
    <row r="250" spans="1:8" x14ac:dyDescent="0.2">
      <c r="A250" t="s">
        <v>14</v>
      </c>
      <c r="B250">
        <v>2045</v>
      </c>
      <c r="C250" t="s">
        <v>27</v>
      </c>
      <c r="D250">
        <v>438288.71902247501</v>
      </c>
      <c r="E250" t="s">
        <v>10</v>
      </c>
      <c r="F250">
        <v>448557.99200000003</v>
      </c>
      <c r="G250">
        <v>-10269.272977525001</v>
      </c>
      <c r="H250">
        <v>-2.3E-2</v>
      </c>
    </row>
    <row r="251" spans="1:8" x14ac:dyDescent="0.2">
      <c r="A251" t="s">
        <v>14</v>
      </c>
      <c r="B251">
        <v>2050</v>
      </c>
      <c r="C251" t="s">
        <v>27</v>
      </c>
      <c r="D251">
        <v>440050.56105011201</v>
      </c>
      <c r="E251" t="s">
        <v>10</v>
      </c>
      <c r="F251">
        <v>462510.42700000003</v>
      </c>
      <c r="G251">
        <v>-22459.865949888001</v>
      </c>
      <c r="H251">
        <v>-4.9000000000000002E-2</v>
      </c>
    </row>
    <row r="252" spans="1:8" x14ac:dyDescent="0.2">
      <c r="A252" t="s">
        <v>15</v>
      </c>
      <c r="B252">
        <v>2030</v>
      </c>
      <c r="C252" t="s">
        <v>27</v>
      </c>
      <c r="D252">
        <v>397135</v>
      </c>
      <c r="E252" t="s">
        <v>10</v>
      </c>
      <c r="F252">
        <v>397134.995</v>
      </c>
      <c r="G252">
        <v>5.0000000046566103E-3</v>
      </c>
      <c r="H252">
        <v>0</v>
      </c>
    </row>
    <row r="253" spans="1:8" x14ac:dyDescent="0.2">
      <c r="A253" t="s">
        <v>15</v>
      </c>
      <c r="B253">
        <v>2035</v>
      </c>
      <c r="C253" t="s">
        <v>27</v>
      </c>
      <c r="D253">
        <v>400328.22899999999</v>
      </c>
      <c r="E253" t="s">
        <v>10</v>
      </c>
      <c r="F253">
        <v>405855.11</v>
      </c>
      <c r="G253">
        <v>-5526.8809999999903</v>
      </c>
      <c r="H253">
        <v>-1.4E-2</v>
      </c>
    </row>
    <row r="254" spans="1:8" x14ac:dyDescent="0.2">
      <c r="A254" t="s">
        <v>15</v>
      </c>
      <c r="B254">
        <v>2040</v>
      </c>
      <c r="C254" t="s">
        <v>27</v>
      </c>
      <c r="D254">
        <v>409096.00300000003</v>
      </c>
      <c r="E254" t="s">
        <v>10</v>
      </c>
      <c r="F254">
        <v>417412.80310000002</v>
      </c>
      <c r="G254">
        <v>-8316.8000999999895</v>
      </c>
      <c r="H254">
        <v>-0.02</v>
      </c>
    </row>
    <row r="255" spans="1:8" x14ac:dyDescent="0.2">
      <c r="A255" t="s">
        <v>15</v>
      </c>
      <c r="B255">
        <v>2045</v>
      </c>
      <c r="C255" t="s">
        <v>27</v>
      </c>
      <c r="D255">
        <v>416521.84</v>
      </c>
      <c r="E255" t="s">
        <v>10</v>
      </c>
      <c r="F255">
        <v>448557.99200000003</v>
      </c>
      <c r="G255">
        <v>-32036.151999999998</v>
      </c>
      <c r="H255">
        <v>-7.0999999999999994E-2</v>
      </c>
    </row>
    <row r="256" spans="1:8" x14ac:dyDescent="0.2">
      <c r="A256" t="s">
        <v>15</v>
      </c>
      <c r="B256">
        <v>2050</v>
      </c>
      <c r="C256" t="s">
        <v>27</v>
      </c>
      <c r="D256">
        <v>439116.12</v>
      </c>
      <c r="E256" t="s">
        <v>10</v>
      </c>
      <c r="F256">
        <v>462510.42700000003</v>
      </c>
      <c r="G256">
        <v>-23394.307000000001</v>
      </c>
      <c r="H256">
        <v>-5.0999999999999997E-2</v>
      </c>
    </row>
    <row r="257" spans="1:8" x14ac:dyDescent="0.2">
      <c r="A257" t="s">
        <v>16</v>
      </c>
      <c r="B257">
        <v>2030</v>
      </c>
      <c r="C257" t="s">
        <v>27</v>
      </c>
      <c r="D257">
        <v>397134.99</v>
      </c>
      <c r="E257" t="s">
        <v>10</v>
      </c>
      <c r="F257">
        <v>397134.995</v>
      </c>
      <c r="G257">
        <v>-5.0000000046566103E-3</v>
      </c>
      <c r="H257">
        <v>0</v>
      </c>
    </row>
    <row r="258" spans="1:8" x14ac:dyDescent="0.2">
      <c r="A258" t="s">
        <v>16</v>
      </c>
      <c r="B258">
        <v>2035</v>
      </c>
      <c r="C258" t="s">
        <v>27</v>
      </c>
      <c r="D258">
        <v>401131.81</v>
      </c>
      <c r="E258" t="s">
        <v>10</v>
      </c>
      <c r="F258">
        <v>405855.11</v>
      </c>
      <c r="G258">
        <v>-4723.2999999999302</v>
      </c>
      <c r="H258">
        <v>-1.2E-2</v>
      </c>
    </row>
    <row r="259" spans="1:8" x14ac:dyDescent="0.2">
      <c r="A259" t="s">
        <v>16</v>
      </c>
      <c r="B259">
        <v>2040</v>
      </c>
      <c r="C259" t="s">
        <v>27</v>
      </c>
      <c r="D259">
        <v>406464.24</v>
      </c>
      <c r="E259" t="s">
        <v>10</v>
      </c>
      <c r="F259">
        <v>417412.80310000002</v>
      </c>
      <c r="G259">
        <v>-10948.563099999999</v>
      </c>
      <c r="H259">
        <v>-2.5999999999999999E-2</v>
      </c>
    </row>
    <row r="260" spans="1:8" x14ac:dyDescent="0.2">
      <c r="A260" t="s">
        <v>16</v>
      </c>
      <c r="B260">
        <v>2045</v>
      </c>
      <c r="C260" t="s">
        <v>27</v>
      </c>
      <c r="D260">
        <v>426774.57199999999</v>
      </c>
      <c r="E260" t="s">
        <v>10</v>
      </c>
      <c r="F260">
        <v>448557.99200000003</v>
      </c>
      <c r="G260">
        <v>-21783.42</v>
      </c>
      <c r="H260">
        <v>-4.9000000000000002E-2</v>
      </c>
    </row>
    <row r="261" spans="1:8" x14ac:dyDescent="0.2">
      <c r="A261" t="s">
        <v>16</v>
      </c>
      <c r="B261">
        <v>2050</v>
      </c>
      <c r="C261" t="s">
        <v>27</v>
      </c>
      <c r="D261">
        <v>466759.74600592599</v>
      </c>
      <c r="E261" t="s">
        <v>10</v>
      </c>
      <c r="F261">
        <v>462510.42700000003</v>
      </c>
      <c r="G261">
        <v>4249.3190059259696</v>
      </c>
      <c r="H261">
        <v>8.9999999999999993E-3</v>
      </c>
    </row>
    <row r="262" spans="1:8" x14ac:dyDescent="0.2">
      <c r="A262" t="s">
        <v>17</v>
      </c>
      <c r="B262">
        <v>2030</v>
      </c>
      <c r="C262" t="s">
        <v>27</v>
      </c>
      <c r="D262">
        <v>397134.99400000001</v>
      </c>
      <c r="E262" t="s">
        <v>10</v>
      </c>
      <c r="F262">
        <v>397134.995</v>
      </c>
      <c r="G262">
        <v>-9.9999998928978996E-4</v>
      </c>
      <c r="H262">
        <v>0</v>
      </c>
    </row>
    <row r="263" spans="1:8" x14ac:dyDescent="0.2">
      <c r="A263" t="s">
        <v>17</v>
      </c>
      <c r="B263">
        <v>2035</v>
      </c>
      <c r="C263" t="s">
        <v>27</v>
      </c>
      <c r="D263">
        <v>406989.21</v>
      </c>
      <c r="E263" t="s">
        <v>10</v>
      </c>
      <c r="F263">
        <v>405855.11</v>
      </c>
      <c r="G263">
        <v>1134.1000000000299</v>
      </c>
      <c r="H263">
        <v>3.0000000000000001E-3</v>
      </c>
    </row>
    <row r="264" spans="1:8" x14ac:dyDescent="0.2">
      <c r="A264" t="s">
        <v>17</v>
      </c>
      <c r="B264">
        <v>2040</v>
      </c>
      <c r="C264" t="s">
        <v>27</v>
      </c>
      <c r="D264">
        <v>414403</v>
      </c>
      <c r="E264" t="s">
        <v>10</v>
      </c>
      <c r="F264">
        <v>417412.80310000002</v>
      </c>
      <c r="G264">
        <v>-3009.8031000000201</v>
      </c>
      <c r="H264">
        <v>-7.0000000000000001E-3</v>
      </c>
    </row>
    <row r="265" spans="1:8" x14ac:dyDescent="0.2">
      <c r="A265" t="s">
        <v>17</v>
      </c>
      <c r="B265">
        <v>2045</v>
      </c>
      <c r="C265" t="s">
        <v>27</v>
      </c>
      <c r="D265">
        <v>442589.9461</v>
      </c>
      <c r="E265" t="s">
        <v>10</v>
      </c>
      <c r="F265">
        <v>448557.99200000003</v>
      </c>
      <c r="G265">
        <v>-5968.0458999999701</v>
      </c>
      <c r="H265">
        <v>-1.2999999999999999E-2</v>
      </c>
    </row>
    <row r="266" spans="1:8" x14ac:dyDescent="0.2">
      <c r="A266" t="s">
        <v>17</v>
      </c>
      <c r="B266">
        <v>2050</v>
      </c>
      <c r="C266" t="s">
        <v>27</v>
      </c>
      <c r="D266">
        <v>465132.30400136398</v>
      </c>
      <c r="E266" t="s">
        <v>10</v>
      </c>
      <c r="F266">
        <v>462510.42700000003</v>
      </c>
      <c r="G266">
        <v>2621.8770013639601</v>
      </c>
      <c r="H266">
        <v>6.0000000000000001E-3</v>
      </c>
    </row>
    <row r="267" spans="1:8" x14ac:dyDescent="0.2">
      <c r="A267" t="s">
        <v>18</v>
      </c>
      <c r="B267">
        <v>2030</v>
      </c>
      <c r="C267" t="s">
        <v>27</v>
      </c>
      <c r="D267">
        <v>397135.05</v>
      </c>
      <c r="E267" t="s">
        <v>10</v>
      </c>
      <c r="F267">
        <v>397134.995</v>
      </c>
      <c r="G267">
        <v>5.4999999993015102E-2</v>
      </c>
      <c r="H267">
        <v>0</v>
      </c>
    </row>
    <row r="268" spans="1:8" x14ac:dyDescent="0.2">
      <c r="A268" t="s">
        <v>18</v>
      </c>
      <c r="B268">
        <v>2035</v>
      </c>
      <c r="C268" t="s">
        <v>27</v>
      </c>
      <c r="D268">
        <v>401796.338023994</v>
      </c>
      <c r="E268" t="s">
        <v>10</v>
      </c>
      <c r="F268">
        <v>405855.11</v>
      </c>
      <c r="G268">
        <v>-4058.7719760059799</v>
      </c>
      <c r="H268">
        <v>-0.01</v>
      </c>
    </row>
    <row r="269" spans="1:8" x14ac:dyDescent="0.2">
      <c r="A269" t="s">
        <v>18</v>
      </c>
      <c r="B269">
        <v>2040</v>
      </c>
      <c r="C269" t="s">
        <v>27</v>
      </c>
      <c r="D269">
        <v>410453.65191215201</v>
      </c>
      <c r="E269" t="s">
        <v>10</v>
      </c>
      <c r="F269">
        <v>417412.80310000002</v>
      </c>
      <c r="G269">
        <v>-6959.1511878480096</v>
      </c>
      <c r="H269">
        <v>-1.7000000000000001E-2</v>
      </c>
    </row>
    <row r="270" spans="1:8" x14ac:dyDescent="0.2">
      <c r="A270" t="s">
        <v>18</v>
      </c>
      <c r="B270">
        <v>2045</v>
      </c>
      <c r="C270" t="s">
        <v>27</v>
      </c>
      <c r="D270">
        <v>441130.31404895702</v>
      </c>
      <c r="E270" t="s">
        <v>10</v>
      </c>
      <c r="F270">
        <v>448557.99200000003</v>
      </c>
      <c r="G270">
        <v>-7427.6779510430097</v>
      </c>
      <c r="H270">
        <v>-1.7000000000000001E-2</v>
      </c>
    </row>
    <row r="271" spans="1:8" x14ac:dyDescent="0.2">
      <c r="A271" t="s">
        <v>18</v>
      </c>
      <c r="B271">
        <v>2050</v>
      </c>
      <c r="C271" t="s">
        <v>27</v>
      </c>
      <c r="D271">
        <v>467515.41807735001</v>
      </c>
      <c r="E271" t="s">
        <v>10</v>
      </c>
      <c r="F271">
        <v>462510.42700000003</v>
      </c>
      <c r="G271">
        <v>5004.9910773499896</v>
      </c>
      <c r="H271">
        <v>1.0999999999999999E-2</v>
      </c>
    </row>
    <row r="272" spans="1:8" x14ac:dyDescent="0.2">
      <c r="A272" t="s">
        <v>19</v>
      </c>
      <c r="B272">
        <v>2030</v>
      </c>
      <c r="C272" t="s">
        <v>27</v>
      </c>
      <c r="D272">
        <v>397135.03</v>
      </c>
      <c r="E272" t="s">
        <v>10</v>
      </c>
      <c r="F272">
        <v>397134.995</v>
      </c>
      <c r="G272">
        <v>3.5000000032596297E-2</v>
      </c>
      <c r="H272">
        <v>0</v>
      </c>
    </row>
    <row r="273" spans="1:8" x14ac:dyDescent="0.2">
      <c r="A273" t="s">
        <v>19</v>
      </c>
      <c r="B273">
        <v>2035</v>
      </c>
      <c r="C273" t="s">
        <v>27</v>
      </c>
      <c r="D273">
        <v>401444.3</v>
      </c>
      <c r="E273" t="s">
        <v>10</v>
      </c>
      <c r="F273">
        <v>405855.11</v>
      </c>
      <c r="G273">
        <v>-4410.8100000000004</v>
      </c>
      <c r="H273">
        <v>-1.0999999999999999E-2</v>
      </c>
    </row>
    <row r="274" spans="1:8" x14ac:dyDescent="0.2">
      <c r="A274" t="s">
        <v>19</v>
      </c>
      <c r="B274">
        <v>2040</v>
      </c>
      <c r="C274" t="s">
        <v>27</v>
      </c>
      <c r="D274">
        <v>409932.353</v>
      </c>
      <c r="E274" t="s">
        <v>10</v>
      </c>
      <c r="F274">
        <v>417412.80310000002</v>
      </c>
      <c r="G274">
        <v>-7480.45010000002</v>
      </c>
      <c r="H274">
        <v>-1.7999999999999999E-2</v>
      </c>
    </row>
    <row r="275" spans="1:8" x14ac:dyDescent="0.2">
      <c r="A275" t="s">
        <v>19</v>
      </c>
      <c r="B275">
        <v>2045</v>
      </c>
      <c r="C275" t="s">
        <v>27</v>
      </c>
      <c r="D275">
        <v>428333.219002083</v>
      </c>
      <c r="E275" t="s">
        <v>10</v>
      </c>
      <c r="F275">
        <v>448557.99200000003</v>
      </c>
      <c r="G275">
        <v>-20224.772997917</v>
      </c>
      <c r="H275">
        <v>-4.4999999999999998E-2</v>
      </c>
    </row>
    <row r="276" spans="1:8" x14ac:dyDescent="0.2">
      <c r="A276" t="s">
        <v>19</v>
      </c>
      <c r="B276">
        <v>2050</v>
      </c>
      <c r="C276" t="s">
        <v>27</v>
      </c>
      <c r="D276">
        <v>439043.86003038601</v>
      </c>
      <c r="E276" t="s">
        <v>10</v>
      </c>
      <c r="F276">
        <v>462510.42700000003</v>
      </c>
      <c r="G276">
        <v>-23466.566969613999</v>
      </c>
      <c r="H276">
        <v>-5.0999999999999997E-2</v>
      </c>
    </row>
    <row r="277" spans="1:8" x14ac:dyDescent="0.2">
      <c r="A277" t="s">
        <v>20</v>
      </c>
      <c r="B277">
        <v>2030</v>
      </c>
      <c r="C277" t="s">
        <v>27</v>
      </c>
      <c r="D277">
        <v>397135.02</v>
      </c>
      <c r="E277" t="s">
        <v>10</v>
      </c>
      <c r="F277">
        <v>397134.995</v>
      </c>
      <c r="G277">
        <v>2.5000000023283099E-2</v>
      </c>
      <c r="H277">
        <v>0</v>
      </c>
    </row>
    <row r="278" spans="1:8" x14ac:dyDescent="0.2">
      <c r="A278" t="s">
        <v>20</v>
      </c>
      <c r="B278">
        <v>2035</v>
      </c>
      <c r="C278" t="s">
        <v>27</v>
      </c>
      <c r="D278">
        <v>406180.99800000002</v>
      </c>
      <c r="E278" t="s">
        <v>10</v>
      </c>
      <c r="F278">
        <v>405855.11</v>
      </c>
      <c r="G278">
        <v>325.88800000003499</v>
      </c>
      <c r="H278">
        <v>1E-3</v>
      </c>
    </row>
    <row r="279" spans="1:8" x14ac:dyDescent="0.2">
      <c r="A279" t="s">
        <v>20</v>
      </c>
      <c r="B279">
        <v>2040</v>
      </c>
      <c r="C279" t="s">
        <v>27</v>
      </c>
      <c r="D279">
        <v>421109.4179</v>
      </c>
      <c r="E279" t="s">
        <v>10</v>
      </c>
      <c r="F279">
        <v>417412.80310000002</v>
      </c>
      <c r="G279">
        <v>3696.6147999999798</v>
      </c>
      <c r="H279">
        <v>8.9999999999999993E-3</v>
      </c>
    </row>
    <row r="280" spans="1:8" x14ac:dyDescent="0.2">
      <c r="A280" t="s">
        <v>20</v>
      </c>
      <c r="B280">
        <v>2045</v>
      </c>
      <c r="C280" t="s">
        <v>27</v>
      </c>
      <c r="D280">
        <v>441677.45600000001</v>
      </c>
      <c r="E280" t="s">
        <v>10</v>
      </c>
      <c r="F280">
        <v>448557.99200000003</v>
      </c>
      <c r="G280">
        <v>-6880.53599999996</v>
      </c>
      <c r="H280">
        <v>-1.4999999999999999E-2</v>
      </c>
    </row>
    <row r="281" spans="1:8" x14ac:dyDescent="0.2">
      <c r="A281" t="s">
        <v>20</v>
      </c>
      <c r="B281">
        <v>2050</v>
      </c>
      <c r="C281" t="s">
        <v>27</v>
      </c>
      <c r="D281">
        <v>449015.891</v>
      </c>
      <c r="E281" t="s">
        <v>10</v>
      </c>
      <c r="F281">
        <v>462510.42700000003</v>
      </c>
      <c r="G281">
        <v>-13494.536</v>
      </c>
      <c r="H281">
        <v>-2.9000000000000001E-2</v>
      </c>
    </row>
    <row r="282" spans="1:8" x14ac:dyDescent="0.2">
      <c r="A282" t="s">
        <v>21</v>
      </c>
      <c r="B282">
        <v>2030</v>
      </c>
      <c r="C282" t="s">
        <v>27</v>
      </c>
      <c r="D282">
        <v>397134.96</v>
      </c>
      <c r="E282" t="s">
        <v>10</v>
      </c>
      <c r="F282">
        <v>397134.995</v>
      </c>
      <c r="G282">
        <v>-3.4999999974388601E-2</v>
      </c>
      <c r="H282">
        <v>0</v>
      </c>
    </row>
    <row r="283" spans="1:8" x14ac:dyDescent="0.2">
      <c r="A283" t="s">
        <v>21</v>
      </c>
      <c r="B283">
        <v>2035</v>
      </c>
      <c r="C283" t="s">
        <v>27</v>
      </c>
      <c r="D283">
        <v>404489.27519999997</v>
      </c>
      <c r="E283" t="s">
        <v>10</v>
      </c>
      <c r="F283">
        <v>405855.11</v>
      </c>
      <c r="G283">
        <v>-1365.8348000000101</v>
      </c>
      <c r="H283">
        <v>-3.0000000000000001E-3</v>
      </c>
    </row>
    <row r="284" spans="1:8" x14ac:dyDescent="0.2">
      <c r="A284" t="s">
        <v>21</v>
      </c>
      <c r="B284">
        <v>2040</v>
      </c>
      <c r="C284" t="s">
        <v>27</v>
      </c>
      <c r="D284">
        <v>408318.85399999999</v>
      </c>
      <c r="E284" t="s">
        <v>10</v>
      </c>
      <c r="F284">
        <v>417412.80310000002</v>
      </c>
      <c r="G284">
        <v>-9093.9490999999707</v>
      </c>
      <c r="H284">
        <v>-2.1999999999999999E-2</v>
      </c>
    </row>
    <row r="285" spans="1:8" x14ac:dyDescent="0.2">
      <c r="A285" t="s">
        <v>21</v>
      </c>
      <c r="B285">
        <v>2045</v>
      </c>
      <c r="C285" t="s">
        <v>27</v>
      </c>
      <c r="D285">
        <v>435282.55</v>
      </c>
      <c r="E285" t="s">
        <v>10</v>
      </c>
      <c r="F285">
        <v>448557.99200000003</v>
      </c>
      <c r="G285">
        <v>-13275.441999999999</v>
      </c>
      <c r="H285">
        <v>-0.03</v>
      </c>
    </row>
    <row r="286" spans="1:8" x14ac:dyDescent="0.2">
      <c r="A286" t="s">
        <v>21</v>
      </c>
      <c r="B286">
        <v>2050</v>
      </c>
      <c r="C286" t="s">
        <v>27</v>
      </c>
      <c r="D286">
        <v>462203.57</v>
      </c>
      <c r="E286" t="s">
        <v>10</v>
      </c>
      <c r="F286">
        <v>462510.42700000003</v>
      </c>
      <c r="G286">
        <v>-306.85700000001799</v>
      </c>
      <c r="H286">
        <v>-1E-3</v>
      </c>
    </row>
    <row r="287" spans="1:8" x14ac:dyDescent="0.2">
      <c r="A287" t="s">
        <v>22</v>
      </c>
      <c r="B287">
        <v>2030</v>
      </c>
      <c r="C287" t="s">
        <v>27</v>
      </c>
      <c r="D287">
        <v>397135</v>
      </c>
      <c r="E287" t="s">
        <v>10</v>
      </c>
      <c r="F287">
        <v>397134.995</v>
      </c>
      <c r="G287">
        <v>5.0000000046566103E-3</v>
      </c>
      <c r="H287">
        <v>0</v>
      </c>
    </row>
    <row r="288" spans="1:8" x14ac:dyDescent="0.2">
      <c r="A288" t="s">
        <v>22</v>
      </c>
      <c r="B288">
        <v>2035</v>
      </c>
      <c r="C288" t="s">
        <v>27</v>
      </c>
      <c r="D288">
        <v>402312.46</v>
      </c>
      <c r="E288" t="s">
        <v>10</v>
      </c>
      <c r="F288">
        <v>405855.11</v>
      </c>
      <c r="G288">
        <v>-3542.6500000000201</v>
      </c>
      <c r="H288">
        <v>-8.9999999999999993E-3</v>
      </c>
    </row>
    <row r="289" spans="1:8" x14ac:dyDescent="0.2">
      <c r="A289" t="s">
        <v>22</v>
      </c>
      <c r="B289">
        <v>2040</v>
      </c>
      <c r="C289" t="s">
        <v>27</v>
      </c>
      <c r="D289">
        <v>410772.57285</v>
      </c>
      <c r="E289" t="s">
        <v>10</v>
      </c>
      <c r="F289">
        <v>417412.80310000002</v>
      </c>
      <c r="G289">
        <v>-6640.2302500000196</v>
      </c>
      <c r="H289">
        <v>-1.6E-2</v>
      </c>
    </row>
    <row r="290" spans="1:8" x14ac:dyDescent="0.2">
      <c r="A290" t="s">
        <v>22</v>
      </c>
      <c r="B290">
        <v>2045</v>
      </c>
      <c r="C290" t="s">
        <v>27</v>
      </c>
      <c r="D290">
        <v>451547.90885000001</v>
      </c>
      <c r="E290" t="s">
        <v>10</v>
      </c>
      <c r="F290">
        <v>448557.99200000003</v>
      </c>
      <c r="G290">
        <v>2989.9168500000401</v>
      </c>
      <c r="H290">
        <v>7.0000000000000001E-3</v>
      </c>
    </row>
    <row r="291" spans="1:8" x14ac:dyDescent="0.2">
      <c r="A291" t="s">
        <v>22</v>
      </c>
      <c r="B291">
        <v>2050</v>
      </c>
      <c r="C291" t="s">
        <v>27</v>
      </c>
      <c r="D291">
        <v>469687.26085000002</v>
      </c>
      <c r="E291" t="s">
        <v>10</v>
      </c>
      <c r="F291">
        <v>462510.42700000003</v>
      </c>
      <c r="G291">
        <v>7176.83385</v>
      </c>
      <c r="H291">
        <v>1.6E-2</v>
      </c>
    </row>
    <row r="292" spans="1:8" x14ac:dyDescent="0.2">
      <c r="A292" t="s">
        <v>23</v>
      </c>
      <c r="B292">
        <v>2030</v>
      </c>
      <c r="C292" t="s">
        <v>27</v>
      </c>
      <c r="D292">
        <v>397134.92</v>
      </c>
      <c r="E292" t="s">
        <v>10</v>
      </c>
      <c r="F292">
        <v>397134.995</v>
      </c>
      <c r="G292">
        <v>-7.5000000011641504E-2</v>
      </c>
      <c r="H292">
        <v>0</v>
      </c>
    </row>
    <row r="293" spans="1:8" x14ac:dyDescent="0.2">
      <c r="A293" t="s">
        <v>23</v>
      </c>
      <c r="B293">
        <v>2035</v>
      </c>
      <c r="C293" t="s">
        <v>27</v>
      </c>
      <c r="D293">
        <v>402179.07003128302</v>
      </c>
      <c r="E293" t="s">
        <v>10</v>
      </c>
      <c r="F293">
        <v>405855.11</v>
      </c>
      <c r="G293">
        <v>-3676.0399687169702</v>
      </c>
      <c r="H293">
        <v>-8.9999999999999993E-3</v>
      </c>
    </row>
    <row r="294" spans="1:8" x14ac:dyDescent="0.2">
      <c r="A294" t="s">
        <v>23</v>
      </c>
      <c r="B294">
        <v>2040</v>
      </c>
      <c r="C294" t="s">
        <v>27</v>
      </c>
      <c r="D294">
        <v>407100.67001556902</v>
      </c>
      <c r="E294" t="s">
        <v>10</v>
      </c>
      <c r="F294">
        <v>417412.80310000002</v>
      </c>
      <c r="G294">
        <v>-10312.1330844311</v>
      </c>
      <c r="H294">
        <v>-2.5000000000000001E-2</v>
      </c>
    </row>
    <row r="295" spans="1:8" x14ac:dyDescent="0.2">
      <c r="A295" t="s">
        <v>23</v>
      </c>
      <c r="B295">
        <v>2045</v>
      </c>
      <c r="C295" t="s">
        <v>27</v>
      </c>
      <c r="D295">
        <v>436650.63905916101</v>
      </c>
      <c r="E295" t="s">
        <v>10</v>
      </c>
      <c r="F295">
        <v>448557.99200000003</v>
      </c>
      <c r="G295">
        <v>-11907.352940839</v>
      </c>
      <c r="H295">
        <v>-2.7E-2</v>
      </c>
    </row>
    <row r="296" spans="1:8" x14ac:dyDescent="0.2">
      <c r="A296" t="s">
        <v>23</v>
      </c>
      <c r="B296">
        <v>2050</v>
      </c>
      <c r="C296" t="s">
        <v>27</v>
      </c>
      <c r="D296">
        <v>453840.46107780898</v>
      </c>
      <c r="E296" t="s">
        <v>10</v>
      </c>
      <c r="F296">
        <v>462510.42700000003</v>
      </c>
      <c r="G296">
        <v>-8669.9659221909806</v>
      </c>
      <c r="H296">
        <v>-1.9E-2</v>
      </c>
    </row>
    <row r="297" spans="1:8" x14ac:dyDescent="0.2">
      <c r="A297" t="s">
        <v>24</v>
      </c>
      <c r="B297">
        <v>2030</v>
      </c>
      <c r="C297" t="s">
        <v>27</v>
      </c>
      <c r="D297">
        <v>397134.98</v>
      </c>
      <c r="E297" t="s">
        <v>10</v>
      </c>
      <c r="F297">
        <v>397134.995</v>
      </c>
      <c r="G297">
        <v>-1.50000000139698E-2</v>
      </c>
      <c r="H297">
        <v>0</v>
      </c>
    </row>
    <row r="298" spans="1:8" x14ac:dyDescent="0.2">
      <c r="A298" t="s">
        <v>24</v>
      </c>
      <c r="B298">
        <v>2035</v>
      </c>
      <c r="C298" t="s">
        <v>27</v>
      </c>
      <c r="D298">
        <v>407018.48</v>
      </c>
      <c r="E298" t="s">
        <v>10</v>
      </c>
      <c r="F298">
        <v>405855.11</v>
      </c>
      <c r="G298">
        <v>1163.3699999999999</v>
      </c>
      <c r="H298">
        <v>3.0000000000000001E-3</v>
      </c>
    </row>
    <row r="299" spans="1:8" x14ac:dyDescent="0.2">
      <c r="A299" t="s">
        <v>24</v>
      </c>
      <c r="B299">
        <v>2040</v>
      </c>
      <c r="C299" t="s">
        <v>27</v>
      </c>
      <c r="D299">
        <v>415733.45789999998</v>
      </c>
      <c r="E299" t="s">
        <v>10</v>
      </c>
      <c r="F299">
        <v>417412.80310000002</v>
      </c>
      <c r="G299">
        <v>-1679.34519999998</v>
      </c>
      <c r="H299">
        <v>-4.0000000000000001E-3</v>
      </c>
    </row>
    <row r="300" spans="1:8" x14ac:dyDescent="0.2">
      <c r="A300" t="s">
        <v>24</v>
      </c>
      <c r="B300">
        <v>2045</v>
      </c>
      <c r="C300" t="s">
        <v>27</v>
      </c>
      <c r="D300">
        <v>436362.61</v>
      </c>
      <c r="E300" t="s">
        <v>10</v>
      </c>
      <c r="F300">
        <v>448557.99200000003</v>
      </c>
      <c r="G300">
        <v>-12195.3819999999</v>
      </c>
      <c r="H300">
        <v>-2.7E-2</v>
      </c>
    </row>
    <row r="301" spans="1:8" x14ac:dyDescent="0.2">
      <c r="A301" t="s">
        <v>24</v>
      </c>
      <c r="B301">
        <v>2050</v>
      </c>
      <c r="C301" t="s">
        <v>27</v>
      </c>
      <c r="D301">
        <v>470190.49</v>
      </c>
      <c r="E301" t="s">
        <v>10</v>
      </c>
      <c r="F301">
        <v>462510.42700000003</v>
      </c>
      <c r="G301">
        <v>7680.0629999999701</v>
      </c>
      <c r="H301">
        <v>1.7000000000000001E-2</v>
      </c>
    </row>
  </sheetData>
  <autoFilter ref="A1:H30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Tx builds</vt:lpstr>
      <vt:lpstr>Summary of DELTA_WECC_Tx_by_per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2023-09-14T21:42:59Z</dcterms:created>
  <dcterms:modified xsi:type="dcterms:W3CDTF">2023-09-15T21:19:18Z</dcterms:modified>
</cp:coreProperties>
</file>