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06-12 22-35-02_completed" sheetId="1" state="visible" r:id="rId2"/>
  </sheets>
  <definedNames>
    <definedName function="false" hidden="true" localSheetId="0" name="_xlnm._FilterDatabase" vbProcedure="false">'2018-06-12 22-35-02_completed'!$A$1:$S$7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<sst xmlns="http://schemas.openxmlformats.org/spreadsheetml/2006/main" count="37" uniqueCount="30">
  <si>
    <t xml:space="preserve">kickoff</t>
  </si>
  <si>
    <t xml:space="preserve">marketId</t>
  </si>
  <si>
    <t xml:space="preserve">comp.name</t>
  </si>
  <si>
    <t xml:space="preserve">game</t>
  </si>
  <si>
    <t xml:space="preserve">team.h.id</t>
  </si>
  <si>
    <t xml:space="preserve">draw.id</t>
  </si>
  <si>
    <t xml:space="preserve">team.a.id</t>
  </si>
  <si>
    <t xml:space="preserve">variable</t>
  </si>
  <si>
    <t xml:space="preserve">value</t>
  </si>
  <si>
    <t xml:space="preserve">bf</t>
  </si>
  <si>
    <t xml:space="preserve">size</t>
  </si>
  <si>
    <t xml:space="preserve">dif</t>
  </si>
  <si>
    <t xml:space="preserve">xr</t>
  </si>
  <si>
    <t xml:space="preserve">xv</t>
  </si>
  <si>
    <t xml:space="preserve">back.id</t>
  </si>
  <si>
    <t xml:space="preserve">stake</t>
  </si>
  <si>
    <t xml:space="preserve">status</t>
  </si>
  <si>
    <t xml:space="preserve">2018-06-10 14:00:00</t>
  </si>
  <si>
    <t xml:space="preserve">Icelandic Second Division</t>
  </si>
  <si>
    <t xml:space="preserve">Kari - Leiknir F.</t>
  </si>
  <si>
    <t xml:space="preserve">h</t>
  </si>
  <si>
    <t xml:space="preserve">WINNER</t>
  </si>
  <si>
    <t xml:space="preserve">Norwegian 3 Division</t>
  </si>
  <si>
    <t xml:space="preserve">Frigg - Sortland</t>
  </si>
  <si>
    <t xml:space="preserve">2018-06-10 15:00:00</t>
  </si>
  <si>
    <t xml:space="preserve">Molde 2 - Ready</t>
  </si>
  <si>
    <t xml:space="preserve">2018-06-12 16:00:00</t>
  </si>
  <si>
    <t xml:space="preserve">Estonian Esiliiga</t>
  </si>
  <si>
    <t xml:space="preserve">Keila JK - Maardu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</si>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</sst>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'2018-06-12 22-35-02_completed'!$S$2:$S$5</c:f>
              <c:numCache>
                <c:formatCode>General</c:formatCode>
                <c:ptCount val="4"/>
                <c:pt idx="0">
                  <c:v>87.5</c:v>
                </c:pt>
                <c:pt idx="1">
                  <c:v>105.5</c:v>
                </c:pt>
                <c:pt idx="2">
                  <c:v>117</c:v>
                </c:pt>
                <c:pt idx="3">
                  <c:v>126.5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77414"/>
        <c:axId val="345118"/>
      </c:lineChart>
      <c:catAx>
        <c:axId val="69177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118"/>
        <c:crosses val="autoZero"/>
        <c:auto val="1"/>
        <c:lblAlgn val="ctr"/>
        <c:lblOffset val="100"/>
      </c:catAx>
      <c:valAx>
        <c:axId val="345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774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1130760</xdr:colOff>
      <xdr:row>8</xdr:row>
      <xdr:rowOff>113760</xdr:rowOff>
    </xdr:from>
    <xdr:to>
      <xdr:col>22</xdr:col>
      <xdr:colOff>52200</xdr:colOff>
      <xdr:row>28</xdr:row>
      <xdr:rowOff>102240</xdr:rowOff>
    </xdr:to>
    <xdr:graphicFrame>
      <xdr:nvGraphicFramePr>
        <xdr:cNvPr id="0" name=""/>
        <xdr:cNvGraphicFramePr/>
      </xdr:nvGraphicFramePr>
      <xdr:xfrm>
        <a:off x="10681560" y="141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T2" activeCellId="0" sqref="T2"/>
    </sheetView>
  </sheetViews>
  <sheetFormatPr defaultRowHeight="12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1.91"/>
    <col collapsed="false" customWidth="true" hidden="false" outlineLevel="0" max="3" min="3" style="0" width="27.11"/>
    <col collapsed="false" customWidth="true" hidden="false" outlineLevel="0" max="4" min="4" style="0" width="34.91"/>
    <col collapsed="false" customWidth="true" hidden="false" outlineLevel="0" max="5" min="5" style="0" width="8.92"/>
    <col collapsed="false" customWidth="true" hidden="false" outlineLevel="0" max="6" min="6" style="0" width="7.1"/>
    <col collapsed="false" customWidth="true" hidden="false" outlineLevel="0" max="7" min="7" style="0" width="8.92"/>
    <col collapsed="false" customWidth="true" hidden="false" outlineLevel="0" max="8" min="8" style="0" width="7.65"/>
    <col collapsed="false" customWidth="true" hidden="false" outlineLevel="0" max="9" min="9" style="0" width="5.65"/>
    <col collapsed="false" customWidth="true" hidden="false" outlineLevel="0" max="10" min="10" style="0" width="4.92"/>
    <col collapsed="false" customWidth="true" hidden="true" outlineLevel="0" max="11" min="11" style="0" width="6.92"/>
    <col collapsed="false" customWidth="true" hidden="true" outlineLevel="0" max="12" min="12" style="0" width="17.92"/>
    <col collapsed="false" customWidth="true" hidden="true" outlineLevel="0" max="13" min="13" style="0" width="16.92"/>
    <col collapsed="false" customWidth="true" hidden="false" outlineLevel="0" max="14" min="14" style="0" width="17.92"/>
    <col collapsed="false" customWidth="true" hidden="false" outlineLevel="0" max="15" min="15" style="0" width="9.38"/>
    <col collapsed="false" customWidth="true" hidden="false" outlineLevel="0" max="16" min="16" style="0" width="5.74"/>
    <col collapsed="false" customWidth="true" hidden="false" outlineLevel="0" max="17" min="17" style="0" width="6.28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n">
        <v>50</v>
      </c>
      <c r="S1" s="1"/>
    </row>
    <row r="2" customFormat="false" ht="12.8" hidden="false" customHeight="false" outlineLevel="0" collapsed="false">
      <c r="A2" s="2" t="s">
        <v>17</v>
      </c>
      <c r="B2" s="0" t="n">
        <v>1.144469669</v>
      </c>
      <c r="C2" s="0" t="s">
        <v>18</v>
      </c>
      <c r="D2" s="0" t="s">
        <v>19</v>
      </c>
      <c r="E2" s="0" t="n">
        <v>6379239</v>
      </c>
      <c r="F2" s="0" t="n">
        <v>58805</v>
      </c>
      <c r="G2" s="0" t="n">
        <v>8200351</v>
      </c>
      <c r="H2" s="0" t="s">
        <v>20</v>
      </c>
      <c r="I2" s="0" t="n">
        <v>1.57</v>
      </c>
      <c r="J2" s="0" t="n">
        <v>1.75</v>
      </c>
      <c r="K2" s="0" t="n">
        <v>54.41</v>
      </c>
      <c r="L2" s="0" t="n">
        <v>0.18</v>
      </c>
      <c r="M2" s="0" t="n">
        <v>1.11464968152866</v>
      </c>
      <c r="N2" s="0" t="n">
        <f aca="false">((1/I2)-0.05)*(J2-1)*0.95 - (1-((1/I2)-0.05))</f>
        <v>0.00513933121019095</v>
      </c>
      <c r="O2" s="0" t="n">
        <v>6379239</v>
      </c>
      <c r="P2" s="0" t="n">
        <v>50</v>
      </c>
      <c r="Q2" s="0" t="s">
        <v>21</v>
      </c>
      <c r="R2" s="0" t="n">
        <f aca="false">IF(Q2="LOSER",-1*P2,P2*(J2-1))</f>
        <v>37.5</v>
      </c>
      <c r="S2" s="0" t="n">
        <f aca="false">SUM($R$1:$R2)</f>
        <v>87.5</v>
      </c>
    </row>
    <row r="3" customFormat="false" ht="12.8" hidden="false" customHeight="false" outlineLevel="0" collapsed="false">
      <c r="A3" s="2" t="s">
        <v>17</v>
      </c>
      <c r="B3" s="0" t="n">
        <v>1.144564297</v>
      </c>
      <c r="C3" s="0" t="s">
        <v>22</v>
      </c>
      <c r="D3" s="0" t="s">
        <v>23</v>
      </c>
      <c r="E3" s="0" t="n">
        <v>398324</v>
      </c>
      <c r="F3" s="0" t="n">
        <v>58805</v>
      </c>
      <c r="G3" s="0" t="n">
        <v>4698755</v>
      </c>
      <c r="H3" s="0" t="s">
        <v>20</v>
      </c>
      <c r="I3" s="0" t="n">
        <v>1.15</v>
      </c>
      <c r="J3" s="0" t="n">
        <v>1.36</v>
      </c>
      <c r="K3" s="0" t="n">
        <v>98.18</v>
      </c>
      <c r="L3" s="0" t="n">
        <v>0.21</v>
      </c>
      <c r="M3" s="0" t="n">
        <v>1.18260869565217</v>
      </c>
      <c r="N3" s="0" t="n">
        <f aca="false">((1/I3)-0.05)*(J3-1)*0.95 - (1-((1/I3)-0.05))</f>
        <v>0.0998565217391304</v>
      </c>
      <c r="O3" s="0" t="n">
        <v>398324</v>
      </c>
      <c r="P3" s="0" t="n">
        <v>50</v>
      </c>
      <c r="Q3" s="0" t="s">
        <v>21</v>
      </c>
      <c r="R3" s="0" t="n">
        <f aca="false">IF(Q3="LOSER",-1*P3,P3*(J3-1))</f>
        <v>18</v>
      </c>
      <c r="S3" s="0" t="n">
        <f aca="false">SUM($R$1:$R3)</f>
        <v>105.5</v>
      </c>
    </row>
    <row r="4" customFormat="false" ht="12.8" hidden="false" customHeight="false" outlineLevel="0" collapsed="false">
      <c r="A4" s="2" t="s">
        <v>24</v>
      </c>
      <c r="B4" s="0" t="n">
        <v>1.144564388</v>
      </c>
      <c r="C4" s="0" t="s">
        <v>22</v>
      </c>
      <c r="D4" s="0" t="s">
        <v>25</v>
      </c>
      <c r="E4" s="0" t="n">
        <v>5790075</v>
      </c>
      <c r="F4" s="0" t="n">
        <v>58805</v>
      </c>
      <c r="G4" s="0" t="n">
        <v>14282745</v>
      </c>
      <c r="H4" s="0" t="s">
        <v>20</v>
      </c>
      <c r="I4" s="0" t="n">
        <v>1.12</v>
      </c>
      <c r="J4" s="0" t="n">
        <v>1.23</v>
      </c>
      <c r="K4" s="0" t="n">
        <v>127.04</v>
      </c>
      <c r="L4" s="0" t="n">
        <v>0.11</v>
      </c>
      <c r="M4" s="0" t="n">
        <v>1.09821428571429</v>
      </c>
      <c r="N4" s="0" t="n">
        <f aca="false">((1/I4)-0.05)*(J4-1)*0.95 - (1-((1/I4)-0.05))</f>
        <v>0.0270214285714284</v>
      </c>
      <c r="O4" s="0" t="n">
        <v>5790075</v>
      </c>
      <c r="P4" s="0" t="n">
        <v>50</v>
      </c>
      <c r="Q4" s="0" t="s">
        <v>21</v>
      </c>
      <c r="R4" s="0" t="n">
        <f aca="false">IF(Q4="LOSER",-1*P4,P4*(J4-1))</f>
        <v>11.5</v>
      </c>
      <c r="S4" s="0" t="n">
        <f aca="false">SUM($R$1:$R4)</f>
        <v>117</v>
      </c>
    </row>
    <row r="5" customFormat="false" ht="12.8" hidden="false" customHeight="false" outlineLevel="0" collapsed="false">
      <c r="A5" s="2" t="s">
        <v>26</v>
      </c>
      <c r="B5" s="0" t="n">
        <v>1.144582306</v>
      </c>
      <c r="C5" s="0" t="s">
        <v>27</v>
      </c>
      <c r="D5" s="0" t="s">
        <v>28</v>
      </c>
      <c r="E5" s="0" t="n">
        <v>6531724</v>
      </c>
      <c r="F5" s="0" t="n">
        <v>58805</v>
      </c>
      <c r="G5" s="0" t="n">
        <v>10865667</v>
      </c>
      <c r="H5" s="0" t="s">
        <v>29</v>
      </c>
      <c r="I5" s="0" t="n">
        <v>1.08</v>
      </c>
      <c r="J5" s="0" t="n">
        <v>1.19</v>
      </c>
      <c r="K5" s="0" t="n">
        <v>12.04</v>
      </c>
      <c r="L5" s="0" t="n">
        <v>0.11</v>
      </c>
      <c r="M5" s="0" t="n">
        <v>1.10185185185185</v>
      </c>
      <c r="N5" s="0" t="n">
        <f aca="false">((1/I5)-0.05)*(J5-1)*0.95 - (1-((1/I5)-0.05))</f>
        <v>0.0340305555555553</v>
      </c>
      <c r="O5" s="0" t="n">
        <v>10865667</v>
      </c>
      <c r="P5" s="0" t="n">
        <v>50</v>
      </c>
      <c r="Q5" s="0" t="s">
        <v>21</v>
      </c>
      <c r="R5" s="0" t="n">
        <f aca="false">IF(Q5="LOSER",-1*P5,P5*(J5-1))</f>
        <v>9.5</v>
      </c>
      <c r="S5" s="0" t="n">
        <f aca="false">SUM($R$1:$R5)</f>
        <v>126.5</v>
      </c>
    </row>
  </sheetData>
  <autoFilter ref="A1:S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2018-06-14T18:48:45Z</dcterms:modified>
  <cp:revision>7</cp:revision>
  <dc:subject/>
  <dc:title/>
</cp:coreProperties>
</file>