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IfDQ91dIW6fpQIYA+AG7njmWLzA=="/>
    </ext>
  </extLst>
</workbook>
</file>

<file path=xl/sharedStrings.xml><?xml version="1.0" encoding="utf-8"?>
<sst xmlns="http://schemas.openxmlformats.org/spreadsheetml/2006/main" count="75" uniqueCount="51">
  <si>
    <t>Model</t>
  </si>
  <si>
    <t>MSE</t>
  </si>
  <si>
    <t>R2</t>
  </si>
  <si>
    <t>Czas</t>
  </si>
  <si>
    <t>Znacznie mniejsze fioletowe wiec lepie</t>
  </si>
  <si>
    <t>GD_NN1df1</t>
  </si>
  <si>
    <t>MSE GD</t>
  </si>
  <si>
    <t>MSE SGD</t>
  </si>
  <si>
    <t>R2 GD</t>
  </si>
  <si>
    <t>R2 SGD</t>
  </si>
  <si>
    <t>Czas GD</t>
  </si>
  <si>
    <t>Czas SGD</t>
  </si>
  <si>
    <t>Roznica %</t>
  </si>
  <si>
    <t>srednia</t>
  </si>
  <si>
    <t>roznicze w czasie w 2 miescach w zal strone jak to wytlumaczyc</t>
  </si>
  <si>
    <t>SGD_NN1df1</t>
  </si>
  <si>
    <t>NN1</t>
  </si>
  <si>
    <t>reszta git okolo 20% krocej sgd</t>
  </si>
  <si>
    <t>GD_NN2df1</t>
  </si>
  <si>
    <t>NN2</t>
  </si>
  <si>
    <t>glowna konkluzja duzo gorzej idzie sgd, pewnie za malo iteracji na dla takich malych zbiorow</t>
  </si>
  <si>
    <t>SGD_NN2df1</t>
  </si>
  <si>
    <t>NN3</t>
  </si>
  <si>
    <t>GD_NN3df1</t>
  </si>
  <si>
    <t>NN4</t>
  </si>
  <si>
    <t>SGD_NN3df1</t>
  </si>
  <si>
    <t>NN5</t>
  </si>
  <si>
    <t>GD_NN4df1</t>
  </si>
  <si>
    <t>SGD_NN4df1</t>
  </si>
  <si>
    <t>GD_NN5df1</t>
  </si>
  <si>
    <t>SGD_NN5df1</t>
  </si>
  <si>
    <t>GD_NN1df2</t>
  </si>
  <si>
    <t>SGD_NN1df2</t>
  </si>
  <si>
    <t>GD_NN2df2</t>
  </si>
  <si>
    <t>SGD_NN2df2</t>
  </si>
  <si>
    <t>GD_NN3df2</t>
  </si>
  <si>
    <t>SGD_NN3df2</t>
  </si>
  <si>
    <t>GD_NN4df2</t>
  </si>
  <si>
    <t>SGD_NN4df2</t>
  </si>
  <si>
    <t>GD_NN5df2</t>
  </si>
  <si>
    <t>SGD_NN5df2</t>
  </si>
  <si>
    <t>GD_NN1df</t>
  </si>
  <si>
    <t>SGD_NN1df</t>
  </si>
  <si>
    <t>GD_NN2df</t>
  </si>
  <si>
    <t>SGD_NN2df</t>
  </si>
  <si>
    <t>GD_NN3df</t>
  </si>
  <si>
    <t>SGD_NN3df</t>
  </si>
  <si>
    <t>GD_NN4df</t>
  </si>
  <si>
    <t>SGD_NN4df</t>
  </si>
  <si>
    <t>GD_NN5df</t>
  </si>
  <si>
    <t>SGD_NN5df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</si>
</sst>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9BBB59"/>
        <bgColor rgb="FF9BBB59"/>
      </patternFill>
    </fill>
    <fill>
      <patternFill patternType="solid">
        <fgColor theme="6"/>
        <bgColor theme="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4" numFmtId="0" xfId="0" applyAlignment="1" applyBorder="1" applyFont="1">
      <alignment horizontal="center" vertical="top"/>
    </xf>
    <xf borderId="0" fillId="2" fontId="3" numFmtId="0" xfId="0" applyFill="1" applyFont="1"/>
    <xf borderId="2" fillId="0" fontId="2" numFmtId="164" xfId="0" applyAlignment="1" applyBorder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2" fillId="0" fontId="2" numFmtId="2" xfId="0" applyAlignment="1" applyBorder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3" fontId="2" numFmtId="164" xfId="0" applyAlignment="1" applyFill="1" applyFont="1" applyNumberFormat="1">
      <alignment horizontal="right" vertical="bottom"/>
    </xf>
    <xf borderId="0" fillId="4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2.29"/>
    <col customWidth="1" min="4" max="4" width="15.0"/>
    <col customWidth="1" min="5" max="5" width="12.29"/>
    <col customWidth="1" min="6" max="10" width="8.71"/>
    <col customWidth="1" min="11" max="11" width="10.14"/>
    <col customWidth="1" min="12" max="12" width="11.29"/>
    <col customWidth="1" min="13" max="13" width="9.71"/>
    <col customWidth="1" min="14" max="14" width="10.86"/>
    <col customWidth="1" min="15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J1" s="2">
        <v>42.0</v>
      </c>
      <c r="K1" s="3"/>
      <c r="L1" s="3"/>
      <c r="M1" s="3"/>
      <c r="N1" s="4"/>
      <c r="O1" s="4"/>
      <c r="P1" s="4"/>
      <c r="Q1" s="4"/>
      <c r="V1" s="5" t="s">
        <v>4</v>
      </c>
    </row>
    <row r="2">
      <c r="A2" s="1">
        <v>0.0</v>
      </c>
      <c r="B2" s="6" t="s">
        <v>5</v>
      </c>
      <c r="C2" s="6">
        <v>23.13076782226562</v>
      </c>
      <c r="D2" s="6">
        <v>-1.192918658256531</v>
      </c>
      <c r="E2" s="6">
        <v>41.6242847442627</v>
      </c>
      <c r="F2" s="6">
        <f>E2-E3</f>
        <v>16.75965643</v>
      </c>
      <c r="G2" s="6">
        <f>F2/E2</f>
        <v>0.4026413074</v>
      </c>
      <c r="J2" s="7">
        <v>42.0</v>
      </c>
      <c r="K2" s="7" t="s">
        <v>6</v>
      </c>
      <c r="L2" s="7" t="s">
        <v>7</v>
      </c>
      <c r="M2" s="7" t="s">
        <v>8</v>
      </c>
      <c r="N2" s="4" t="s">
        <v>9</v>
      </c>
      <c r="O2" s="3" t="s">
        <v>10</v>
      </c>
      <c r="P2" s="4" t="s">
        <v>11</v>
      </c>
      <c r="Q2" s="4" t="s">
        <v>12</v>
      </c>
      <c r="T2" s="4" t="s">
        <v>13</v>
      </c>
      <c r="V2" s="5" t="s">
        <v>14</v>
      </c>
    </row>
    <row r="3">
      <c r="A3" s="1">
        <v>1.0</v>
      </c>
      <c r="B3" s="6" t="s">
        <v>15</v>
      </c>
      <c r="C3" s="6">
        <v>5907.92333984375</v>
      </c>
      <c r="D3" s="8">
        <v>-450.7487487792969</v>
      </c>
      <c r="E3" s="6">
        <v>24.86462831497192</v>
      </c>
      <c r="J3" s="4" t="s">
        <v>16</v>
      </c>
      <c r="K3" s="9">
        <v>23.13076782226562</v>
      </c>
      <c r="L3" s="10">
        <v>5907.92333984375</v>
      </c>
      <c r="M3" s="9">
        <v>-1.192918658256531</v>
      </c>
      <c r="N3" s="10">
        <v>-450.7487487792969</v>
      </c>
      <c r="O3" s="11">
        <v>41.6242847442627</v>
      </c>
      <c r="P3" s="12">
        <v>24.86462831497192</v>
      </c>
      <c r="Q3" s="12">
        <f t="shared" ref="Q3:Q7" si="1">(O3-P3)/O3*100</f>
        <v>40.26413074</v>
      </c>
      <c r="T3" s="12">
        <f>AVERAGE(Q3:Q7,Q11:Q15,Q21:Q25)</f>
        <v>23.66843607</v>
      </c>
      <c r="V3" s="5" t="s">
        <v>17</v>
      </c>
    </row>
    <row r="4">
      <c r="A4" s="1">
        <v>2.0</v>
      </c>
      <c r="B4" s="6" t="s">
        <v>18</v>
      </c>
      <c r="C4" s="6">
        <v>190.5726470947266</v>
      </c>
      <c r="D4" s="6">
        <v>-17.08336639404297</v>
      </c>
      <c r="E4" s="6">
        <v>41.69022941589355</v>
      </c>
      <c r="F4" s="6">
        <f>E4-E5</f>
        <v>15.5422473</v>
      </c>
      <c r="G4" s="6">
        <f>F4/E4</f>
        <v>0.3728031127</v>
      </c>
      <c r="J4" s="4" t="s">
        <v>19</v>
      </c>
      <c r="K4" s="10">
        <v>190.5726470947266</v>
      </c>
      <c r="L4" s="10">
        <v>61.99287796020508</v>
      </c>
      <c r="M4" s="10">
        <v>-17.08336639404297</v>
      </c>
      <c r="N4" s="10">
        <v>-17.32267570495605</v>
      </c>
      <c r="O4" s="12">
        <v>41.69022941589355</v>
      </c>
      <c r="P4" s="12">
        <v>26.14798212051392</v>
      </c>
      <c r="Q4" s="12">
        <f t="shared" si="1"/>
        <v>37.28031127</v>
      </c>
      <c r="V4" s="5" t="s">
        <v>20</v>
      </c>
    </row>
    <row r="5">
      <c r="A5" s="1">
        <v>3.0</v>
      </c>
      <c r="B5" s="6" t="s">
        <v>21</v>
      </c>
      <c r="C5" s="6">
        <v>61.99287796020508</v>
      </c>
      <c r="D5" s="6">
        <v>-17.32267570495605</v>
      </c>
      <c r="E5" s="6">
        <v>26.14798212051392</v>
      </c>
      <c r="J5" s="4" t="s">
        <v>22</v>
      </c>
      <c r="K5" s="10">
        <v>23.14584350585938</v>
      </c>
      <c r="L5" s="10">
        <v>61.13691711425781</v>
      </c>
      <c r="M5" s="10">
        <v>-2.806482315063477</v>
      </c>
      <c r="N5" s="10">
        <v>-16.0221004486084</v>
      </c>
      <c r="O5" s="12">
        <v>34.17546939849854</v>
      </c>
      <c r="P5" s="12">
        <v>26.22836685180664</v>
      </c>
      <c r="Q5" s="12">
        <f t="shared" si="1"/>
        <v>23.2538212</v>
      </c>
    </row>
    <row r="6">
      <c r="A6" s="1">
        <v>4.0</v>
      </c>
      <c r="B6" s="6" t="s">
        <v>23</v>
      </c>
      <c r="C6" s="6">
        <v>23.14584350585938</v>
      </c>
      <c r="D6" s="6">
        <v>-2.806482315063477</v>
      </c>
      <c r="E6" s="6">
        <v>34.17546939849854</v>
      </c>
      <c r="F6" s="6">
        <f>E6-E7</f>
        <v>7.947102547</v>
      </c>
      <c r="G6" s="6">
        <f>F6/E6</f>
        <v>0.232538212</v>
      </c>
      <c r="J6" s="4" t="s">
        <v>24</v>
      </c>
      <c r="K6" s="10">
        <v>26.67448234558105</v>
      </c>
      <c r="L6" s="10">
        <v>16.10696220397949</v>
      </c>
      <c r="M6" s="10">
        <v>-2.110470771789551</v>
      </c>
      <c r="N6" s="10">
        <v>-2.664887428283691</v>
      </c>
      <c r="O6" s="12">
        <v>33.28279566764832</v>
      </c>
      <c r="P6" s="12">
        <v>25.54902362823486</v>
      </c>
      <c r="Q6" s="12">
        <f t="shared" si="1"/>
        <v>23.23654574</v>
      </c>
    </row>
    <row r="7">
      <c r="A7" s="1">
        <v>5.0</v>
      </c>
      <c r="B7" s="6" t="s">
        <v>25</v>
      </c>
      <c r="C7" s="6">
        <v>61.13691711425781</v>
      </c>
      <c r="D7" s="6">
        <v>-16.0221004486084</v>
      </c>
      <c r="E7" s="6">
        <v>26.22836685180664</v>
      </c>
      <c r="J7" s="4" t="s">
        <v>26</v>
      </c>
      <c r="K7" s="10">
        <v>7.327043056488037</v>
      </c>
      <c r="L7" s="10">
        <v>14.919114112854</v>
      </c>
      <c r="M7" s="10">
        <v>-0.2485896348953247</v>
      </c>
      <c r="N7" s="10">
        <v>-1.870338797569275</v>
      </c>
      <c r="O7" s="12">
        <v>33.49251461029053</v>
      </c>
      <c r="P7" s="12">
        <v>26.01988863945007</v>
      </c>
      <c r="Q7" s="12">
        <f t="shared" si="1"/>
        <v>22.31133153</v>
      </c>
    </row>
    <row r="8">
      <c r="A8" s="1">
        <v>6.0</v>
      </c>
      <c r="B8" s="6" t="s">
        <v>27</v>
      </c>
      <c r="C8" s="6">
        <v>26.67448234558105</v>
      </c>
      <c r="D8" s="6">
        <v>-2.110470771789551</v>
      </c>
      <c r="E8" s="6">
        <v>33.28279566764832</v>
      </c>
      <c r="F8" s="6">
        <f>E8-E9</f>
        <v>7.733772039</v>
      </c>
      <c r="G8" s="6">
        <f>F8/E8</f>
        <v>0.2323654574</v>
      </c>
      <c r="J8" s="4"/>
      <c r="K8" s="4"/>
      <c r="L8" s="4"/>
      <c r="M8" s="4"/>
      <c r="N8" s="4"/>
      <c r="O8" s="4"/>
      <c r="P8" s="4"/>
      <c r="Q8" s="4"/>
    </row>
    <row r="9">
      <c r="A9" s="1">
        <v>7.0</v>
      </c>
      <c r="B9" s="6" t="s">
        <v>28</v>
      </c>
      <c r="C9" s="6">
        <v>16.10696220397949</v>
      </c>
      <c r="D9" s="6">
        <v>-2.664887428283691</v>
      </c>
      <c r="E9" s="6">
        <v>25.54902362823486</v>
      </c>
      <c r="J9" s="2">
        <v>28.0</v>
      </c>
      <c r="K9" s="3"/>
      <c r="L9" s="3"/>
      <c r="M9" s="3"/>
      <c r="N9" s="4"/>
      <c r="O9" s="4"/>
      <c r="P9" s="4"/>
      <c r="Q9" s="4"/>
    </row>
    <row r="10">
      <c r="A10" s="1">
        <v>8.0</v>
      </c>
      <c r="B10" s="6" t="s">
        <v>29</v>
      </c>
      <c r="C10" s="6">
        <v>7.327043056488037</v>
      </c>
      <c r="D10" s="6">
        <v>-0.2485896348953247</v>
      </c>
      <c r="E10" s="6">
        <v>33.49251461029053</v>
      </c>
      <c r="F10" s="6">
        <f>E10-E11</f>
        <v>7.472625971</v>
      </c>
      <c r="G10" s="6">
        <f>F10/E10</f>
        <v>0.2231133153</v>
      </c>
      <c r="J10" s="7">
        <v>28.0</v>
      </c>
      <c r="K10" s="7" t="s">
        <v>6</v>
      </c>
      <c r="L10" s="7" t="s">
        <v>7</v>
      </c>
      <c r="M10" s="7" t="s">
        <v>8</v>
      </c>
      <c r="N10" s="4" t="s">
        <v>9</v>
      </c>
      <c r="O10" s="4" t="s">
        <v>10</v>
      </c>
      <c r="P10" s="4" t="s">
        <v>11</v>
      </c>
      <c r="Q10" s="4" t="s">
        <v>12</v>
      </c>
    </row>
    <row r="11">
      <c r="A11" s="1">
        <v>9.0</v>
      </c>
      <c r="B11" s="6" t="s">
        <v>30</v>
      </c>
      <c r="C11" s="6">
        <v>14.919114112854</v>
      </c>
      <c r="D11" s="6">
        <v>-1.870338797569275</v>
      </c>
      <c r="E11" s="6">
        <v>26.01988863945007</v>
      </c>
      <c r="J11" s="4" t="s">
        <v>16</v>
      </c>
      <c r="K11" s="10">
        <v>1.783400774002075</v>
      </c>
      <c r="L11" s="10">
        <v>47.06587219238281</v>
      </c>
      <c r="M11" s="10">
        <v>0.314430296421051</v>
      </c>
      <c r="N11" s="10">
        <v>-12.89461135864258</v>
      </c>
      <c r="O11" s="12">
        <v>41.61841154098511</v>
      </c>
      <c r="P11" s="12">
        <v>41.80644464492798</v>
      </c>
      <c r="Q11" s="12">
        <f>-(O11-P11)/O11*100</f>
        <v>0.4518026926</v>
      </c>
    </row>
    <row r="12">
      <c r="A12" s="1">
        <v>10.0</v>
      </c>
      <c r="B12" s="6" t="s">
        <v>31</v>
      </c>
      <c r="C12" s="6">
        <v>1.783400774002075</v>
      </c>
      <c r="D12" s="6">
        <v>0.314430296421051</v>
      </c>
      <c r="E12" s="6">
        <v>41.61841154098511</v>
      </c>
      <c r="F12" s="6">
        <f>E12-E13</f>
        <v>-0.1880331039</v>
      </c>
      <c r="G12" s="6">
        <f>F12/E12</f>
        <v>-0.004518026926</v>
      </c>
      <c r="J12" s="4" t="s">
        <v>19</v>
      </c>
      <c r="K12" s="10">
        <v>4.829399108886719</v>
      </c>
      <c r="L12" s="10">
        <v>49.66510009765625</v>
      </c>
      <c r="M12" s="10">
        <v>-0.728018581867218</v>
      </c>
      <c r="N12" s="10">
        <v>-24.95780754089355</v>
      </c>
      <c r="O12" s="12">
        <v>31.06906151771545</v>
      </c>
      <c r="P12" s="12">
        <v>24.60968160629272</v>
      </c>
      <c r="Q12" s="12">
        <f t="shared" ref="Q12:Q15" si="2">(O12-P12)/O12*100</f>
        <v>20.79039274</v>
      </c>
    </row>
    <row r="13">
      <c r="A13" s="1">
        <v>11.0</v>
      </c>
      <c r="B13" s="6" t="s">
        <v>32</v>
      </c>
      <c r="C13" s="6">
        <v>47.06587219238281</v>
      </c>
      <c r="D13" s="6">
        <v>-12.89461135864258</v>
      </c>
      <c r="E13" s="6">
        <v>41.80644464492798</v>
      </c>
      <c r="J13" s="4" t="s">
        <v>22</v>
      </c>
      <c r="K13" s="10">
        <v>2.131336450576782</v>
      </c>
      <c r="L13" s="10">
        <v>14.96787452697754</v>
      </c>
      <c r="M13" s="10">
        <v>-0.003648004960268736</v>
      </c>
      <c r="N13" s="10">
        <v>-8.481907844543457</v>
      </c>
      <c r="O13" s="12">
        <v>32.8136293888092</v>
      </c>
      <c r="P13" s="12">
        <v>25.18034815788269</v>
      </c>
      <c r="Q13" s="12">
        <f t="shared" si="2"/>
        <v>23.26253259</v>
      </c>
    </row>
    <row r="14">
      <c r="A14" s="1">
        <v>12.0</v>
      </c>
      <c r="B14" s="6" t="s">
        <v>33</v>
      </c>
      <c r="C14" s="6">
        <v>4.829399108886719</v>
      </c>
      <c r="D14" s="6">
        <v>-0.728018581867218</v>
      </c>
      <c r="E14" s="6">
        <v>31.06906151771545</v>
      </c>
      <c r="F14" s="6">
        <f>E14-E15</f>
        <v>6.459379911</v>
      </c>
      <c r="G14" s="6">
        <f>F14/E14</f>
        <v>0.2079039274</v>
      </c>
      <c r="J14" s="4" t="s">
        <v>24</v>
      </c>
      <c r="K14" s="10">
        <v>3.170593023300171</v>
      </c>
      <c r="L14" s="10">
        <v>3.707142114639282</v>
      </c>
      <c r="M14" s="10">
        <v>-0.08544497191905975</v>
      </c>
      <c r="N14" s="10">
        <v>-1.087552309036255</v>
      </c>
      <c r="O14" s="12">
        <v>32.81487393379211</v>
      </c>
      <c r="P14" s="12">
        <v>24.7298755645752</v>
      </c>
      <c r="Q14" s="12">
        <f t="shared" si="2"/>
        <v>24.63821249</v>
      </c>
    </row>
    <row r="15">
      <c r="A15" s="1">
        <v>13.0</v>
      </c>
      <c r="B15" s="6" t="s">
        <v>34</v>
      </c>
      <c r="C15" s="6">
        <v>49.66510009765625</v>
      </c>
      <c r="D15" s="6">
        <v>-24.95780754089355</v>
      </c>
      <c r="E15" s="6">
        <v>24.60968160629272</v>
      </c>
      <c r="J15" s="4" t="s">
        <v>26</v>
      </c>
      <c r="K15" s="13">
        <v>1.511424899101257</v>
      </c>
      <c r="L15" s="10">
        <v>2.290097236633301</v>
      </c>
      <c r="M15" s="13">
        <v>0.4140464961528778</v>
      </c>
      <c r="N15" s="10">
        <v>-0.3149707019329071</v>
      </c>
      <c r="O15" s="12">
        <v>32.28177094459534</v>
      </c>
      <c r="P15" s="12">
        <v>25.35410761833191</v>
      </c>
      <c r="Q15" s="12">
        <f t="shared" si="2"/>
        <v>21.45998538</v>
      </c>
    </row>
    <row r="16">
      <c r="A16" s="1">
        <v>14.0</v>
      </c>
      <c r="B16" s="6" t="s">
        <v>35</v>
      </c>
      <c r="C16" s="6">
        <v>2.131336450576782</v>
      </c>
      <c r="D16" s="6">
        <v>-0.003648004960268736</v>
      </c>
      <c r="E16" s="6">
        <v>32.8136293888092</v>
      </c>
      <c r="F16" s="6">
        <f>E16-E17</f>
        <v>7.633281231</v>
      </c>
      <c r="G16" s="6">
        <f>F16/E16</f>
        <v>0.2326253259</v>
      </c>
      <c r="J16" s="4"/>
      <c r="K16" s="4"/>
      <c r="L16" s="4"/>
      <c r="M16" s="4"/>
      <c r="N16" s="4"/>
      <c r="O16" s="4"/>
      <c r="P16" s="4"/>
      <c r="Q16" s="4"/>
    </row>
    <row r="17">
      <c r="A17" s="1">
        <v>15.0</v>
      </c>
      <c r="B17" s="6" t="s">
        <v>36</v>
      </c>
      <c r="C17" s="6">
        <v>14.96787452697754</v>
      </c>
      <c r="D17" s="6">
        <v>-8.481907844543457</v>
      </c>
      <c r="E17" s="6">
        <v>25.18034815788269</v>
      </c>
      <c r="J17" s="4"/>
      <c r="K17" s="4"/>
      <c r="L17" s="4"/>
      <c r="M17" s="4"/>
      <c r="N17" s="4"/>
      <c r="O17" s="4"/>
      <c r="P17" s="4"/>
      <c r="Q17" s="4"/>
    </row>
    <row r="18">
      <c r="A18" s="1">
        <v>16.0</v>
      </c>
      <c r="B18" s="6" t="s">
        <v>37</v>
      </c>
      <c r="C18" s="6">
        <v>3.170593023300171</v>
      </c>
      <c r="D18" s="6">
        <v>-0.08544497191905975</v>
      </c>
      <c r="E18" s="6">
        <v>32.81487393379211</v>
      </c>
      <c r="F18" s="6">
        <f>E18-E19</f>
        <v>8.084998369</v>
      </c>
      <c r="G18" s="6">
        <f>F18/E18</f>
        <v>0.2463821249</v>
      </c>
      <c r="J18" s="4"/>
      <c r="K18" s="4"/>
      <c r="L18" s="4"/>
      <c r="M18" s="4"/>
      <c r="N18" s="4"/>
      <c r="O18" s="4"/>
      <c r="P18" s="4"/>
      <c r="Q18" s="4"/>
    </row>
    <row r="19">
      <c r="A19" s="1">
        <v>17.0</v>
      </c>
      <c r="B19" s="6" t="s">
        <v>38</v>
      </c>
      <c r="C19" s="6">
        <v>3.707142114639282</v>
      </c>
      <c r="D19" s="6">
        <v>-1.087552309036255</v>
      </c>
      <c r="E19" s="6">
        <v>24.7298755645752</v>
      </c>
      <c r="J19" s="2">
        <v>14.0</v>
      </c>
      <c r="K19" s="3"/>
      <c r="L19" s="3"/>
      <c r="M19" s="3"/>
      <c r="N19" s="4"/>
      <c r="O19" s="4"/>
      <c r="P19" s="4"/>
      <c r="Q19" s="4"/>
    </row>
    <row r="20">
      <c r="A20" s="1">
        <v>18.0</v>
      </c>
      <c r="B20" s="6" t="s">
        <v>39</v>
      </c>
      <c r="C20" s="14">
        <v>1.511424899101257</v>
      </c>
      <c r="D20" s="14">
        <v>0.4140464961528778</v>
      </c>
      <c r="E20" s="6">
        <v>32.28177094459534</v>
      </c>
      <c r="F20" s="6">
        <f>E20-E21</f>
        <v>6.927663326</v>
      </c>
      <c r="G20" s="6">
        <f>F20/E20</f>
        <v>0.2145998538</v>
      </c>
      <c r="J20" s="7">
        <v>14.0</v>
      </c>
      <c r="K20" s="7" t="s">
        <v>6</v>
      </c>
      <c r="L20" s="7" t="s">
        <v>7</v>
      </c>
      <c r="M20" s="7" t="s">
        <v>8</v>
      </c>
      <c r="N20" s="4" t="s">
        <v>9</v>
      </c>
      <c r="O20" s="4" t="s">
        <v>10</v>
      </c>
      <c r="P20" s="4" t="s">
        <v>11</v>
      </c>
      <c r="Q20" s="4" t="s">
        <v>12</v>
      </c>
    </row>
    <row r="21" ht="15.75" customHeight="1">
      <c r="A21" s="1">
        <v>19.0</v>
      </c>
      <c r="B21" s="6" t="s">
        <v>40</v>
      </c>
      <c r="C21" s="6">
        <v>2.290097236633301</v>
      </c>
      <c r="D21" s="6">
        <v>-0.3149707019329071</v>
      </c>
      <c r="E21" s="6">
        <v>25.35410761833191</v>
      </c>
      <c r="J21" s="4" t="s">
        <v>16</v>
      </c>
      <c r="K21" s="10">
        <v>2.547768831253052</v>
      </c>
      <c r="L21" s="10">
        <v>10.12937259674072</v>
      </c>
      <c r="M21" s="10">
        <v>-0.2878274917602539</v>
      </c>
      <c r="N21" s="10">
        <v>-5.040410995483398</v>
      </c>
      <c r="O21" s="12">
        <v>30.42058944702148</v>
      </c>
      <c r="P21" s="12">
        <v>23.83897614479065</v>
      </c>
      <c r="Q21" s="12">
        <f t="shared" ref="Q21:Q22" si="3">(O21-P21)/O21*100</f>
        <v>21.63539044</v>
      </c>
    </row>
    <row r="22" ht="15.75" customHeight="1">
      <c r="A22" s="1">
        <v>20.0</v>
      </c>
      <c r="B22" s="6" t="s">
        <v>41</v>
      </c>
      <c r="C22" s="6">
        <v>2.547768831253052</v>
      </c>
      <c r="D22" s="6">
        <v>-0.2878274917602539</v>
      </c>
      <c r="E22" s="6">
        <v>30.42058944702148</v>
      </c>
      <c r="F22" s="6">
        <f>E22-E23</f>
        <v>6.581613302</v>
      </c>
      <c r="G22" s="6">
        <f>F22/E22</f>
        <v>0.2163539044</v>
      </c>
      <c r="J22" s="4" t="s">
        <v>19</v>
      </c>
      <c r="K22" s="10">
        <v>3.212682247161865</v>
      </c>
      <c r="L22" s="10">
        <v>9.351210594177246</v>
      </c>
      <c r="M22" s="10">
        <v>-0.7383301258087158</v>
      </c>
      <c r="N22" s="10">
        <v>-1.759113073348999</v>
      </c>
      <c r="O22" s="12">
        <v>30.27083587646484</v>
      </c>
      <c r="P22" s="12">
        <v>24.43746018409729</v>
      </c>
      <c r="Q22" s="12">
        <f t="shared" si="3"/>
        <v>19.27061319</v>
      </c>
    </row>
    <row r="23" ht="15.75" customHeight="1">
      <c r="A23" s="1">
        <v>21.0</v>
      </c>
      <c r="B23" s="6" t="s">
        <v>42</v>
      </c>
      <c r="C23" s="6">
        <v>10.12937259674072</v>
      </c>
      <c r="D23" s="6">
        <v>-5.040410995483398</v>
      </c>
      <c r="E23" s="6">
        <v>23.83897614479065</v>
      </c>
      <c r="J23" s="4" t="s">
        <v>22</v>
      </c>
      <c r="K23" s="10">
        <v>2.558510541915894</v>
      </c>
      <c r="L23" s="10">
        <v>11.16648101806641</v>
      </c>
      <c r="M23" s="10">
        <v>-0.1734692454338074</v>
      </c>
      <c r="N23" s="10">
        <v>-3.480260372161865</v>
      </c>
      <c r="O23" s="12">
        <v>31.32685375213623</v>
      </c>
      <c r="P23" s="12">
        <v>41.87497234344482</v>
      </c>
      <c r="Q23" s="12">
        <f>-(O23-P23)/O23*100</f>
        <v>33.6711713</v>
      </c>
    </row>
    <row r="24" ht="15.75" customHeight="1">
      <c r="A24" s="1">
        <v>22.0</v>
      </c>
      <c r="B24" s="6" t="s">
        <v>43</v>
      </c>
      <c r="C24" s="6">
        <v>3.212682247161865</v>
      </c>
      <c r="D24" s="6">
        <v>-0.7383301258087158</v>
      </c>
      <c r="E24" s="6">
        <v>30.27083587646484</v>
      </c>
      <c r="F24" s="6">
        <f>E24-E25</f>
        <v>5.833375692</v>
      </c>
      <c r="G24" s="6">
        <f>F24/E24</f>
        <v>0.1927061319</v>
      </c>
      <c r="J24" s="4" t="s">
        <v>24</v>
      </c>
      <c r="K24" s="10">
        <v>2.399570465087891</v>
      </c>
      <c r="L24" s="10">
        <v>5.508252143859863</v>
      </c>
      <c r="M24" s="10">
        <v>-0.1218389347195625</v>
      </c>
      <c r="N24" s="10">
        <v>-1.352123618125916</v>
      </c>
      <c r="O24" s="12">
        <v>32.01494956016541</v>
      </c>
      <c r="P24" s="12">
        <v>24.3913905620575</v>
      </c>
      <c r="Q24" s="12">
        <f t="shared" ref="Q24:Q25" si="4">(O24-P24)/O24*100</f>
        <v>23.8124973</v>
      </c>
    </row>
    <row r="25" ht="15.75" customHeight="1">
      <c r="A25" s="1">
        <v>23.0</v>
      </c>
      <c r="B25" s="6" t="s">
        <v>44</v>
      </c>
      <c r="C25" s="6">
        <v>9.351210594177246</v>
      </c>
      <c r="D25" s="6">
        <v>-1.759113073348999</v>
      </c>
      <c r="E25" s="6">
        <v>24.43746018409729</v>
      </c>
      <c r="J25" s="4" t="s">
        <v>26</v>
      </c>
      <c r="K25" s="10">
        <v>2.281413078308105</v>
      </c>
      <c r="L25" s="10">
        <v>3.212613344192505</v>
      </c>
      <c r="M25" s="10">
        <v>-0.1481813341379166</v>
      </c>
      <c r="N25" s="10">
        <v>-0.3553383648395538</v>
      </c>
      <c r="O25" s="12">
        <v>31.40244817733765</v>
      </c>
      <c r="P25" s="12">
        <v>25.21999621391296</v>
      </c>
      <c r="Q25" s="12">
        <f t="shared" si="4"/>
        <v>19.68780246</v>
      </c>
    </row>
    <row r="26" ht="15.75" customHeight="1">
      <c r="A26" s="1">
        <v>24.0</v>
      </c>
      <c r="B26" s="6" t="s">
        <v>45</v>
      </c>
      <c r="C26" s="6">
        <v>2.558510541915894</v>
      </c>
      <c r="D26" s="6">
        <v>-0.1734692454338074</v>
      </c>
      <c r="E26" s="6">
        <v>31.32685375213623</v>
      </c>
      <c r="F26" s="6">
        <f>E26-E27</f>
        <v>-10.54811859</v>
      </c>
      <c r="G26" s="6">
        <f>F26/E26</f>
        <v>-0.336711713</v>
      </c>
    </row>
    <row r="27" ht="15.75" customHeight="1">
      <c r="A27" s="1">
        <v>25.0</v>
      </c>
      <c r="B27" s="6" t="s">
        <v>46</v>
      </c>
      <c r="C27" s="6">
        <v>11.16648101806641</v>
      </c>
      <c r="D27" s="6">
        <v>-3.480260372161865</v>
      </c>
      <c r="E27" s="6">
        <v>41.87497234344482</v>
      </c>
    </row>
    <row r="28" ht="15.75" customHeight="1">
      <c r="A28" s="1">
        <v>26.0</v>
      </c>
      <c r="B28" s="6" t="s">
        <v>47</v>
      </c>
      <c r="C28" s="6">
        <v>2.399570465087891</v>
      </c>
      <c r="D28" s="6">
        <v>-0.1218389347195625</v>
      </c>
      <c r="E28" s="6">
        <v>32.01494956016541</v>
      </c>
      <c r="F28" s="6">
        <f>E28-E29</f>
        <v>7.623558998</v>
      </c>
      <c r="G28" s="6">
        <f>F28/E28</f>
        <v>0.238124973</v>
      </c>
    </row>
    <row r="29" ht="15.75" customHeight="1">
      <c r="A29" s="1">
        <v>27.0</v>
      </c>
      <c r="B29" s="6" t="s">
        <v>48</v>
      </c>
      <c r="C29" s="6">
        <v>5.508252143859863</v>
      </c>
      <c r="D29" s="6">
        <v>-1.352123618125916</v>
      </c>
      <c r="E29" s="6">
        <v>24.3913905620575</v>
      </c>
    </row>
    <row r="30" ht="15.75" customHeight="1">
      <c r="A30" s="1">
        <v>28.0</v>
      </c>
      <c r="B30" s="6" t="s">
        <v>49</v>
      </c>
      <c r="C30" s="6">
        <v>2.281413078308105</v>
      </c>
      <c r="D30" s="6">
        <v>-0.1481813341379166</v>
      </c>
      <c r="E30" s="6">
        <v>31.40244817733765</v>
      </c>
      <c r="F30" s="6">
        <f>E30-E31</f>
        <v>6.182451963</v>
      </c>
      <c r="G30" s="6">
        <f>F30/E30</f>
        <v>0.1968780246</v>
      </c>
    </row>
    <row r="31" ht="15.75" customHeight="1">
      <c r="A31" s="1">
        <v>29.0</v>
      </c>
      <c r="B31" s="6" t="s">
        <v>50</v>
      </c>
      <c r="C31" s="6">
        <v>3.212613344192505</v>
      </c>
      <c r="D31" s="6">
        <v>-0.3553383648395538</v>
      </c>
      <c r="E31" s="6">
        <v>25.21999621391296</v>
      </c>
    </row>
    <row r="32" ht="15.75" customHeight="1">
      <c r="A32" s="1"/>
      <c r="C32" s="6">
        <f>MIN(C2:C31)</f>
        <v>1.511424899</v>
      </c>
      <c r="D32" s="6">
        <f>MAX(D2:D31)</f>
        <v>0.4140464962</v>
      </c>
      <c r="E32" s="6">
        <f>MIN(E2:E31)</f>
        <v>23.83897614</v>
      </c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2022-06-04T18:13:45Z</dcterms:created>
  <dc:creator>openpyxl</dc:creator>
</cp:coreProperties>
</file>