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0" yWindow="0" windowWidth="25600" windowHeight="16060" tabRatio="500" activeTab="4"/>
  </bookViews>
  <sheets>
    <sheet name="LitValues" sheetId="1" r:id="rId1"/>
    <sheet name="Calculated" sheetId="2" r:id="rId2"/>
    <sheet name="Runs" sheetId="3" r:id="rId3"/>
    <sheet name="Comparison" sheetId="4" r:id="rId4"/>
    <sheet name="LocDiff"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P5" i="4" l="1"/>
  <c r="P6" i="4"/>
  <c r="P7" i="4"/>
  <c r="P8" i="4"/>
  <c r="P9" i="4"/>
  <c r="P10" i="4"/>
  <c r="P11" i="4"/>
  <c r="P4" i="4"/>
  <c r="N5" i="4"/>
  <c r="N6" i="4"/>
  <c r="N7" i="4"/>
  <c r="N8" i="4"/>
  <c r="N9" i="4"/>
  <c r="N10" i="4"/>
  <c r="N11" i="4"/>
  <c r="N4" i="4"/>
  <c r="D28" i="4"/>
  <c r="F5" i="4"/>
  <c r="F6" i="4"/>
  <c r="F7" i="4"/>
  <c r="F8" i="4"/>
  <c r="F9" i="4"/>
  <c r="F10" i="4"/>
  <c r="F11" i="4"/>
  <c r="F12" i="4"/>
  <c r="F13" i="4"/>
  <c r="F14" i="4"/>
  <c r="F15" i="4"/>
  <c r="F16" i="4"/>
  <c r="F17" i="4"/>
  <c r="F18" i="4"/>
  <c r="F19" i="4"/>
  <c r="F20" i="4"/>
  <c r="F21" i="4"/>
  <c r="F22" i="4"/>
  <c r="F23" i="4"/>
  <c r="F24" i="4"/>
  <c r="F25" i="4"/>
  <c r="F26" i="4"/>
  <c r="F27" i="4"/>
  <c r="F4" i="4"/>
  <c r="D5" i="4"/>
  <c r="D6" i="4"/>
  <c r="D7" i="4"/>
  <c r="D8" i="4"/>
  <c r="D9" i="4"/>
  <c r="D10" i="4"/>
  <c r="D11" i="4"/>
  <c r="D12" i="4"/>
  <c r="D13" i="4"/>
  <c r="D14" i="4"/>
  <c r="D15" i="4"/>
  <c r="D16" i="4"/>
  <c r="D17" i="4"/>
  <c r="D18" i="4"/>
  <c r="D19" i="4"/>
  <c r="D20" i="4"/>
  <c r="D21" i="4"/>
  <c r="D22" i="4"/>
  <c r="D23" i="4"/>
  <c r="D24" i="4"/>
  <c r="D25" i="4"/>
  <c r="D26" i="4"/>
  <c r="D27" i="4"/>
  <c r="D4" i="4"/>
  <c r="P12" i="4"/>
  <c r="N12" i="4"/>
  <c r="F28" i="4"/>
</calcChain>
</file>

<file path=xl/sharedStrings.xml><?xml version="1.0" encoding="utf-8"?>
<sst xmlns="http://schemas.openxmlformats.org/spreadsheetml/2006/main" count="255" uniqueCount="100">
  <si>
    <t>Small 1</t>
  </si>
  <si>
    <t>Small 2</t>
  </si>
  <si>
    <t>Small 3</t>
  </si>
  <si>
    <t>Small 4</t>
  </si>
  <si>
    <t>Small 5</t>
  </si>
  <si>
    <t>Small 6</t>
  </si>
  <si>
    <t>Small 7</t>
  </si>
  <si>
    <t>Small 8</t>
  </si>
  <si>
    <t>Small 9</t>
  </si>
  <si>
    <t>Small 10</t>
  </si>
  <si>
    <t>Small 11</t>
  </si>
  <si>
    <t>Small 12</t>
  </si>
  <si>
    <t>Small 13</t>
  </si>
  <si>
    <t>Small 14</t>
  </si>
  <si>
    <t>Small 15</t>
  </si>
  <si>
    <t>Small 16</t>
  </si>
  <si>
    <t>Large 1</t>
  </si>
  <si>
    <t>Large 2</t>
  </si>
  <si>
    <t>Large 3</t>
  </si>
  <si>
    <t>Large 4</t>
  </si>
  <si>
    <t>Large 5</t>
  </si>
  <si>
    <t>Large 6</t>
  </si>
  <si>
    <t>Large 7</t>
  </si>
  <si>
    <t>Large 8</t>
  </si>
  <si>
    <t>Cage</t>
  </si>
  <si>
    <t>sII Clathrate (from Takeuchi)</t>
  </si>
  <si>
    <t>Coulomb Potential (kJ/mol)</t>
  </si>
  <si>
    <t>sI Clathrate (from Takeuchi)</t>
  </si>
  <si>
    <t>Medium 1</t>
  </si>
  <si>
    <t>Medium 2</t>
  </si>
  <si>
    <t>Medium 3</t>
  </si>
  <si>
    <t>Medium 4</t>
  </si>
  <si>
    <t>sH Clathrate (from Takeuchi); Has two hexagonal unit cells put together</t>
  </si>
  <si>
    <t>time ./TIP4P_AH2_CoulombTest sII_unitCelltest_CM_EA_ZYZ.xyz sII_cageCentres.xyz 1.731 66</t>
  </si>
  <si>
    <t>Program Initialized.</t>
  </si>
  <si>
    <t>Atom Positions read from file 'sII_unitCelltest_CM_EA_ZYZ.xyz'.</t>
  </si>
  <si>
    <t>Test locations read from 'sII_cageCentres.xyz'.</t>
  </si>
  <si>
    <t>Beginning potential calculation.</t>
  </si>
  <si>
    <t>Cage Ar(Small): -30.63 kJ/mol</t>
  </si>
  <si>
    <t>Cage Ar(Small): -27.656 kJ/mol</t>
  </si>
  <si>
    <t>Cage Ar(Small): -20.8798 kJ/mol</t>
  </si>
  <si>
    <t>Cage Ar(Small): -30.2361 kJ/mol</t>
  </si>
  <si>
    <t>Cage Ar(Small): -25.2307 kJ/mol</t>
  </si>
  <si>
    <t>Cage Ar(Small): -21.0707 kJ/mol</t>
  </si>
  <si>
    <t>Cage Ar(Small): -32.3684 kJ/mol</t>
  </si>
  <si>
    <t>Cage Ar(Small): -25.3881 kJ/mol</t>
  </si>
  <si>
    <t>Cage Ar(Small): -25.7667 kJ/mol</t>
  </si>
  <si>
    <t>Cage Ar(Small): -28.1894 kJ/mol</t>
  </si>
  <si>
    <t>Cage Ar(Small): -27.4116 kJ/mol</t>
  </si>
  <si>
    <t>Cage Ar(Small): -28.3889 kJ/mol</t>
  </si>
  <si>
    <t>Cage Ar(Small): -17.5752 kJ/mol</t>
  </si>
  <si>
    <t>Cage Ar(Small): -24.239 kJ/mol</t>
  </si>
  <si>
    <t>Cage Ar(Small): -22.2685 kJ/mol</t>
  </si>
  <si>
    <t>Cage Ar(Small): -25.8358 kJ/mol</t>
  </si>
  <si>
    <t>Cage Kr(Large): -60.0218 kJ/mol</t>
  </si>
  <si>
    <t>Cage Kr(Large): -48.236 kJ/mol</t>
  </si>
  <si>
    <t>Cage Kr(Large): -57.4781 kJ/mol</t>
  </si>
  <si>
    <t>Cage Kr(Large): -61.9288 kJ/mol</t>
  </si>
  <si>
    <t>Cage Kr(Large): -53.4966 kJ/mol</t>
  </si>
  <si>
    <t>Cage Kr(Large): -48.8331 kJ/mol</t>
  </si>
  <si>
    <t>Cage Kr(Large): -56.8606 kJ/mol</t>
  </si>
  <si>
    <t>Cage Kr(Large): -54.9078 kJ/mol</t>
  </si>
  <si>
    <t>real</t>
  </si>
  <si>
    <t>5m54.422s</t>
  </si>
  <si>
    <t>user</t>
  </si>
  <si>
    <t>72m55.950s</t>
  </si>
  <si>
    <t>sys</t>
  </si>
  <si>
    <t>53m15.990s</t>
  </si>
  <si>
    <t>time ./TIP4P_AH2_CoulombTest sI_unitCelltest_CM_EA_ZYZ.xyz sI_cageCentres.xyz 1.203 90Program Initialized.</t>
  </si>
  <si>
    <t>Atom Positions read from file 'sI_unitCelltest_CM_EA_ZYZ.xyz'.</t>
  </si>
  <si>
    <t>Test locations read from 'sI_cageCentres.xyz'.</t>
  </si>
  <si>
    <t>Cage Ar(Small): -15.7303 kJ/mol</t>
  </si>
  <si>
    <t>Cage Ar(Small): -15.7098 kJ/mol</t>
  </si>
  <si>
    <t>Cage Kr(Large): -50.6457 kJ/mol</t>
  </si>
  <si>
    <t>Cage Kr(Large): -50.645 kJ/mol</t>
  </si>
  <si>
    <t>Cage Kr(Large): -51.1146 kJ/mol</t>
  </si>
  <si>
    <t>Cage Kr(Large): -51.1029 kJ/mol</t>
  </si>
  <si>
    <t>Cage Kr(Large): -51.1026 kJ/mol</t>
  </si>
  <si>
    <t>2m1.873s</t>
  </si>
  <si>
    <t>23m47.670s</t>
  </si>
  <si>
    <t>19m40.460s</t>
  </si>
  <si>
    <t>time ./TIP4P_AH2_CoulombTest sI_unitCelltest_CM_EA_ZYZ.xyz sI_cageCentres.xyz 1.203 100</t>
  </si>
  <si>
    <t>2m40.185s</t>
  </si>
  <si>
    <t>30m15.900s</t>
  </si>
  <si>
    <t>27m6.430s</t>
  </si>
  <si>
    <t>sII Clathrate</t>
  </si>
  <si>
    <t>sI Clathrate</t>
  </si>
  <si>
    <t>Literature</t>
  </si>
  <si>
    <t>Run 1 (66 reps)</t>
  </si>
  <si>
    <t>Run 2 (66 reps)</t>
  </si>
  <si>
    <t>Run 1 (90 reps)</t>
  </si>
  <si>
    <t>Run 2 (100 reps)</t>
  </si>
  <si>
    <t>5m52.672s</t>
  </si>
  <si>
    <t>73m17.500s</t>
  </si>
  <si>
    <t>52m7.250s</t>
  </si>
  <si>
    <t>Ar(Small):</t>
  </si>
  <si>
    <t>Kr(Large):</t>
  </si>
  <si>
    <t>% Diff</t>
  </si>
  <si>
    <t>MAX:</t>
  </si>
  <si>
    <t>Evidently, the calculated values are very close in value to the literature values. The difference is likely caused by differences in the atomic positions, as the positions of the reconstructed water molecules is not exactly the same as that given by the Takeuchi structures (see LocDiff spreadsheet). This test has shown that the Coulomb energy, TIP4P locations, TIP4P-point charge Coulomb interaction, and CM/EA generation from the original xyz file are correct.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</si>
</sst>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164" fontId="0" fillId="0" borderId="0" xfId="0" applyNumberFormat="1"/>
    <xf numFmtId="164" fontId="0" fillId="0" borderId="0" xfId="0" applyNumberFormat="1" applyAlignment="1">
      <alignment horizontal="center" vertical="center" wrapText="1"/>
    </xf>
    <xf numFmtId="164" fontId="0" fillId="0" borderId="0" xfId="0" applyNumberFormat="1" applyAlignment="1">
      <alignment vertical="center" wrapText="1"/>
    </xf>
    <xf numFmtId="165" fontId="0" fillId="0" borderId="0" xfId="0" applyNumberFormat="1"/>
    <xf numFmtId="0" fontId="0" fillId="0" borderId="0" xfId="0" applyAlignment="1">
      <alignment horizontal="center"/>
    </xf>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Ruler="0" workbookViewId="0">
      <selection activeCell="L1" activeCellId="2" sqref="C1:C1048576 G1:G1048576 L1:L1048576"/>
    </sheetView>
  </sheetViews>
  <sheetFormatPr baseColWidth="10" defaultRowHeight="15" x14ac:dyDescent="0"/>
  <sheetData>
    <row r="1" spans="1:13">
      <c r="B1" t="s">
        <v>25</v>
      </c>
      <c r="F1" t="s">
        <v>27</v>
      </c>
      <c r="K1" t="s">
        <v>32</v>
      </c>
    </row>
    <row r="2" spans="1:13">
      <c r="B2" t="s">
        <v>24</v>
      </c>
      <c r="C2" t="s">
        <v>26</v>
      </c>
      <c r="F2" t="s">
        <v>24</v>
      </c>
      <c r="G2" t="s">
        <v>26</v>
      </c>
      <c r="K2" t="s">
        <v>24</v>
      </c>
      <c r="L2" t="s">
        <v>26</v>
      </c>
    </row>
    <row r="3" spans="1:13">
      <c r="B3" s="1" t="s">
        <v>0</v>
      </c>
      <c r="C3" s="1">
        <v>-30.627400000000002</v>
      </c>
      <c r="F3" s="2" t="s">
        <v>0</v>
      </c>
      <c r="G3" s="2">
        <v>-15.731199999999999</v>
      </c>
      <c r="J3" s="1"/>
      <c r="K3" s="1" t="s">
        <v>0</v>
      </c>
      <c r="L3" s="1">
        <v>-24.529199999999999</v>
      </c>
      <c r="M3" s="1"/>
    </row>
    <row r="4" spans="1:13">
      <c r="A4" s="1"/>
      <c r="B4" s="1" t="s">
        <v>1</v>
      </c>
      <c r="C4" s="1">
        <v>-27.668900000000001</v>
      </c>
      <c r="D4" s="1"/>
      <c r="E4" s="1"/>
      <c r="F4" s="2" t="s">
        <v>1</v>
      </c>
      <c r="G4" s="2">
        <v>-15.7104</v>
      </c>
      <c r="H4" s="2"/>
      <c r="J4" s="1"/>
      <c r="K4" s="1" t="s">
        <v>1</v>
      </c>
      <c r="L4" s="1">
        <v>-24.529199999999999</v>
      </c>
      <c r="M4" s="1"/>
    </row>
    <row r="5" spans="1:13">
      <c r="A5" s="1"/>
      <c r="B5" s="1" t="s">
        <v>2</v>
      </c>
      <c r="C5" s="1">
        <v>-20.873699999999999</v>
      </c>
      <c r="D5" s="1"/>
      <c r="E5" s="1"/>
      <c r="F5" s="2" t="s">
        <v>16</v>
      </c>
      <c r="G5" s="2">
        <v>-50.647799999999997</v>
      </c>
      <c r="H5" s="2"/>
      <c r="J5" s="1"/>
      <c r="K5" s="1" t="s">
        <v>2</v>
      </c>
      <c r="L5" s="1">
        <v>-22.384</v>
      </c>
      <c r="M5" s="1"/>
    </row>
    <row r="6" spans="1:13">
      <c r="A6" s="1"/>
      <c r="B6" s="1" t="s">
        <v>3</v>
      </c>
      <c r="C6" s="1">
        <v>-30.2331</v>
      </c>
      <c r="D6" s="1"/>
      <c r="E6" s="1"/>
      <c r="F6" s="2" t="s">
        <v>17</v>
      </c>
      <c r="G6" s="2">
        <v>-50.647799999999997</v>
      </c>
      <c r="H6" s="2"/>
      <c r="J6" s="1"/>
      <c r="K6" s="1" t="s">
        <v>3</v>
      </c>
      <c r="L6" s="1">
        <v>-22.384</v>
      </c>
      <c r="M6" s="1"/>
    </row>
    <row r="7" spans="1:13">
      <c r="A7" s="1"/>
      <c r="B7" s="1" t="s">
        <v>4</v>
      </c>
      <c r="C7" s="1">
        <v>-25.236000000000001</v>
      </c>
      <c r="D7" s="1"/>
      <c r="E7" s="1"/>
      <c r="F7" s="2" t="s">
        <v>18</v>
      </c>
      <c r="G7" s="2">
        <v>-51.113199999999999</v>
      </c>
      <c r="H7" s="2"/>
      <c r="J7" s="1"/>
      <c r="K7" s="1" t="s">
        <v>4</v>
      </c>
      <c r="L7" s="1">
        <v>-28.3748</v>
      </c>
      <c r="M7" s="1"/>
    </row>
    <row r="8" spans="1:13">
      <c r="A8" s="1"/>
      <c r="B8" s="1" t="s">
        <v>5</v>
      </c>
      <c r="C8" s="1">
        <v>-21.069600000000001</v>
      </c>
      <c r="D8" s="1"/>
      <c r="E8" s="1"/>
      <c r="F8" s="2" t="s">
        <v>19</v>
      </c>
      <c r="G8" s="2">
        <v>-51.113199999999999</v>
      </c>
      <c r="H8" s="2"/>
      <c r="J8" s="1"/>
      <c r="K8" s="1" t="s">
        <v>5</v>
      </c>
      <c r="L8" s="1">
        <v>-28.3748</v>
      </c>
      <c r="M8" s="1"/>
    </row>
    <row r="9" spans="1:13">
      <c r="A9" s="1"/>
      <c r="B9" s="1" t="s">
        <v>6</v>
      </c>
      <c r="C9" s="1">
        <v>-32.373800000000003</v>
      </c>
      <c r="D9" s="1"/>
      <c r="E9" s="1"/>
      <c r="F9" s="2" t="s">
        <v>20</v>
      </c>
      <c r="G9" s="2">
        <v>-51.102200000000003</v>
      </c>
      <c r="H9" s="2"/>
      <c r="J9" s="1"/>
      <c r="K9" s="1" t="s">
        <v>28</v>
      </c>
      <c r="L9" s="1">
        <v>-35.903100000000002</v>
      </c>
      <c r="M9" s="1"/>
    </row>
    <row r="10" spans="1:13">
      <c r="A10" s="1"/>
      <c r="B10" s="1" t="s">
        <v>7</v>
      </c>
      <c r="C10" s="1">
        <v>-25.393599999999999</v>
      </c>
      <c r="D10" s="1"/>
      <c r="E10" s="1"/>
      <c r="F10" s="2" t="s">
        <v>21</v>
      </c>
      <c r="G10" s="2">
        <v>-51.102200000000003</v>
      </c>
      <c r="J10" s="1"/>
      <c r="K10" s="1" t="s">
        <v>29</v>
      </c>
      <c r="L10" s="1">
        <v>-35.903100000000002</v>
      </c>
      <c r="M10" s="1"/>
    </row>
    <row r="11" spans="1:13">
      <c r="A11" s="1"/>
      <c r="B11" s="1" t="s">
        <v>8</v>
      </c>
      <c r="C11" s="1">
        <v>-25.771999999999998</v>
      </c>
      <c r="D11" s="1"/>
      <c r="J11" s="1"/>
      <c r="K11" s="1" t="s">
        <v>30</v>
      </c>
      <c r="L11" s="1">
        <v>-17.526499999999999</v>
      </c>
      <c r="M11" s="1"/>
    </row>
    <row r="12" spans="1:13">
      <c r="A12" s="1"/>
      <c r="B12" s="1" t="s">
        <v>9</v>
      </c>
      <c r="C12" s="1">
        <v>-28.184699999999999</v>
      </c>
      <c r="D12" s="1"/>
      <c r="J12" s="1"/>
      <c r="K12" s="1" t="s">
        <v>31</v>
      </c>
      <c r="L12" s="1">
        <v>-17.526499999999999</v>
      </c>
      <c r="M12" s="1"/>
    </row>
    <row r="13" spans="1:13">
      <c r="A13" s="1"/>
      <c r="B13" s="1" t="s">
        <v>10</v>
      </c>
      <c r="C13" s="1">
        <v>-27.4084</v>
      </c>
      <c r="D13" s="1"/>
      <c r="J13" s="1"/>
      <c r="K13" s="1" t="s">
        <v>16</v>
      </c>
      <c r="L13" s="1">
        <v>-67.245400000000004</v>
      </c>
      <c r="M13" s="1"/>
    </row>
    <row r="14" spans="1:13">
      <c r="A14" s="1"/>
      <c r="B14" s="1" t="s">
        <v>11</v>
      </c>
      <c r="C14" s="1">
        <v>-28.389800000000001</v>
      </c>
      <c r="D14" s="1"/>
      <c r="J14" s="1"/>
      <c r="K14" s="1" t="s">
        <v>17</v>
      </c>
      <c r="L14" s="1">
        <v>-67.245400000000004</v>
      </c>
    </row>
    <row r="15" spans="1:13">
      <c r="A15" s="1"/>
      <c r="B15" s="1" t="s">
        <v>12</v>
      </c>
      <c r="C15" s="1">
        <v>-17.573799999999999</v>
      </c>
      <c r="D15" s="1"/>
    </row>
    <row r="16" spans="1:13">
      <c r="A16" s="1"/>
      <c r="B16" s="1" t="s">
        <v>13</v>
      </c>
      <c r="C16" s="1">
        <v>-24.2486</v>
      </c>
      <c r="D16" s="1"/>
    </row>
    <row r="17" spans="1:4">
      <c r="A17" s="1"/>
      <c r="B17" s="1" t="s">
        <v>14</v>
      </c>
      <c r="C17" s="1">
        <v>-22.2669</v>
      </c>
      <c r="D17" s="1"/>
    </row>
    <row r="18" spans="1:4">
      <c r="A18" s="1"/>
      <c r="B18" s="1" t="s">
        <v>15</v>
      </c>
      <c r="C18" s="1">
        <v>-25.837900000000001</v>
      </c>
      <c r="D18" s="1"/>
    </row>
    <row r="19" spans="1:4">
      <c r="A19" s="1"/>
      <c r="B19" s="1" t="s">
        <v>16</v>
      </c>
      <c r="C19" s="1">
        <v>-60.021099999999997</v>
      </c>
      <c r="D19" s="1"/>
    </row>
    <row r="20" spans="1:4">
      <c r="A20" s="1"/>
      <c r="B20" s="1" t="s">
        <v>17</v>
      </c>
      <c r="C20" s="1">
        <v>-48.234699999999997</v>
      </c>
      <c r="D20" s="1"/>
    </row>
    <row r="21" spans="1:4">
      <c r="A21" s="1"/>
      <c r="B21" s="1" t="s">
        <v>18</v>
      </c>
      <c r="C21" s="1">
        <v>-57.476700000000001</v>
      </c>
      <c r="D21" s="1"/>
    </row>
    <row r="22" spans="1:4">
      <c r="A22" s="1"/>
      <c r="B22" s="1" t="s">
        <v>19</v>
      </c>
      <c r="C22" s="1">
        <v>-61.929699999999997</v>
      </c>
      <c r="D22" s="1"/>
    </row>
    <row r="23" spans="1:4">
      <c r="A23" s="1"/>
      <c r="B23" s="1" t="s">
        <v>20</v>
      </c>
      <c r="C23" s="1">
        <v>-53.498899999999999</v>
      </c>
      <c r="D23" s="1"/>
    </row>
    <row r="24" spans="1:4">
      <c r="A24" s="1"/>
      <c r="B24" s="1" t="s">
        <v>21</v>
      </c>
      <c r="C24" s="1">
        <v>-48.833300000000001</v>
      </c>
      <c r="D24" s="1"/>
    </row>
    <row r="25" spans="1:4">
      <c r="A25" s="1"/>
      <c r="B25" s="1" t="s">
        <v>22</v>
      </c>
      <c r="C25" s="1">
        <v>-56.861499999999999</v>
      </c>
      <c r="D25" s="1"/>
    </row>
    <row r="26" spans="1:4">
      <c r="A26" s="1"/>
      <c r="B26" s="1" t="s">
        <v>23</v>
      </c>
      <c r="C26" s="1">
        <v>-54.908200000000001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6"/>
  <sheetViews>
    <sheetView showRuler="0" workbookViewId="0">
      <selection activeCell="H13" sqref="H13"/>
    </sheetView>
  </sheetViews>
  <sheetFormatPr baseColWidth="10" defaultRowHeight="15" x14ac:dyDescent="0"/>
  <sheetData>
    <row r="1" spans="2:8">
      <c r="B1" t="s">
        <v>85</v>
      </c>
      <c r="C1" s="8" t="s">
        <v>26</v>
      </c>
      <c r="D1" s="8"/>
      <c r="E1" s="3"/>
      <c r="F1" t="s">
        <v>86</v>
      </c>
      <c r="G1" s="8" t="s">
        <v>26</v>
      </c>
      <c r="H1" s="8"/>
    </row>
    <row r="2" spans="2:8">
      <c r="B2" t="s">
        <v>24</v>
      </c>
      <c r="C2" t="s">
        <v>88</v>
      </c>
      <c r="D2" t="s">
        <v>89</v>
      </c>
      <c r="F2" t="s">
        <v>24</v>
      </c>
      <c r="G2" t="s">
        <v>90</v>
      </c>
      <c r="H2" t="s">
        <v>91</v>
      </c>
    </row>
    <row r="3" spans="2:8">
      <c r="B3" t="s">
        <v>95</v>
      </c>
      <c r="C3">
        <v>-30.63</v>
      </c>
      <c r="D3">
        <v>-30.63</v>
      </c>
      <c r="F3" t="s">
        <v>95</v>
      </c>
      <c r="G3">
        <v>-15.7303</v>
      </c>
      <c r="H3">
        <v>-15.7303</v>
      </c>
    </row>
    <row r="4" spans="2:8">
      <c r="B4" t="s">
        <v>95</v>
      </c>
      <c r="C4">
        <v>-27.655999999999999</v>
      </c>
      <c r="D4">
        <v>-27.655999999999999</v>
      </c>
      <c r="F4" t="s">
        <v>95</v>
      </c>
      <c r="G4">
        <v>-15.7098</v>
      </c>
      <c r="H4">
        <v>-15.7098</v>
      </c>
    </row>
    <row r="5" spans="2:8">
      <c r="B5" t="s">
        <v>95</v>
      </c>
      <c r="C5">
        <v>-20.879799999999999</v>
      </c>
      <c r="D5">
        <v>-20.879799999999999</v>
      </c>
      <c r="F5" t="s">
        <v>96</v>
      </c>
      <c r="G5">
        <v>-50.645699999999998</v>
      </c>
      <c r="H5">
        <v>-50.645699999999998</v>
      </c>
    </row>
    <row r="6" spans="2:8">
      <c r="B6" t="s">
        <v>95</v>
      </c>
      <c r="C6">
        <v>-30.2361</v>
      </c>
      <c r="D6">
        <v>-30.2361</v>
      </c>
      <c r="F6" t="s">
        <v>96</v>
      </c>
      <c r="G6">
        <v>-50.645000000000003</v>
      </c>
      <c r="H6">
        <v>-50.645000000000003</v>
      </c>
    </row>
    <row r="7" spans="2:8">
      <c r="B7" t="s">
        <v>95</v>
      </c>
      <c r="C7">
        <v>-25.230699999999999</v>
      </c>
      <c r="D7">
        <v>-25.230699999999999</v>
      </c>
      <c r="F7" t="s">
        <v>96</v>
      </c>
      <c r="G7">
        <v>-51.114600000000003</v>
      </c>
      <c r="H7">
        <v>-51.114600000000003</v>
      </c>
    </row>
    <row r="8" spans="2:8">
      <c r="B8" t="s">
        <v>95</v>
      </c>
      <c r="C8">
        <v>-21.070699999999999</v>
      </c>
      <c r="D8">
        <v>-21.070699999999999</v>
      </c>
      <c r="F8" t="s">
        <v>96</v>
      </c>
      <c r="G8">
        <v>-51.114600000000003</v>
      </c>
      <c r="H8">
        <v>-51.114600000000003</v>
      </c>
    </row>
    <row r="9" spans="2:8">
      <c r="B9" t="s">
        <v>95</v>
      </c>
      <c r="C9">
        <v>-32.368400000000001</v>
      </c>
      <c r="D9">
        <v>-32.368400000000001</v>
      </c>
      <c r="F9" t="s">
        <v>96</v>
      </c>
      <c r="G9">
        <v>-51.102899999999998</v>
      </c>
      <c r="H9">
        <v>-51.102899999999998</v>
      </c>
    </row>
    <row r="10" spans="2:8">
      <c r="B10" t="s">
        <v>95</v>
      </c>
      <c r="C10">
        <v>-25.388100000000001</v>
      </c>
      <c r="D10">
        <v>-25.388100000000001</v>
      </c>
      <c r="F10" t="s">
        <v>96</v>
      </c>
      <c r="G10">
        <v>-51.102600000000002</v>
      </c>
      <c r="H10">
        <v>-51.102600000000002</v>
      </c>
    </row>
    <row r="11" spans="2:8">
      <c r="B11" t="s">
        <v>95</v>
      </c>
      <c r="C11">
        <v>-25.7667</v>
      </c>
      <c r="D11">
        <v>-25.7667</v>
      </c>
    </row>
    <row r="12" spans="2:8">
      <c r="B12" t="s">
        <v>95</v>
      </c>
      <c r="C12">
        <v>-28.189399999999999</v>
      </c>
      <c r="D12">
        <v>-28.189399999999999</v>
      </c>
    </row>
    <row r="13" spans="2:8">
      <c r="B13" t="s">
        <v>95</v>
      </c>
      <c r="C13">
        <v>-27.4116</v>
      </c>
      <c r="D13">
        <v>-27.4116</v>
      </c>
    </row>
    <row r="14" spans="2:8">
      <c r="B14" t="s">
        <v>95</v>
      </c>
      <c r="C14">
        <v>-28.3889</v>
      </c>
      <c r="D14">
        <v>-28.3889</v>
      </c>
    </row>
    <row r="15" spans="2:8">
      <c r="B15" t="s">
        <v>95</v>
      </c>
      <c r="C15">
        <v>-17.575199999999999</v>
      </c>
      <c r="D15">
        <v>-17.575199999999999</v>
      </c>
    </row>
    <row r="16" spans="2:8">
      <c r="B16" t="s">
        <v>95</v>
      </c>
      <c r="C16">
        <v>-24.239000000000001</v>
      </c>
      <c r="D16">
        <v>-24.239000000000001</v>
      </c>
    </row>
    <row r="17" spans="2:4">
      <c r="B17" t="s">
        <v>95</v>
      </c>
      <c r="C17">
        <v>-22.2685</v>
      </c>
      <c r="D17">
        <v>-22.2685</v>
      </c>
    </row>
    <row r="18" spans="2:4">
      <c r="B18" t="s">
        <v>95</v>
      </c>
      <c r="C18">
        <v>-25.835799999999999</v>
      </c>
      <c r="D18">
        <v>-25.835799999999999</v>
      </c>
    </row>
    <row r="19" spans="2:4">
      <c r="B19" t="s">
        <v>96</v>
      </c>
      <c r="C19">
        <v>-60.021799999999999</v>
      </c>
      <c r="D19">
        <v>-60.021799999999999</v>
      </c>
    </row>
    <row r="20" spans="2:4">
      <c r="B20" t="s">
        <v>96</v>
      </c>
      <c r="C20">
        <v>-48.235999999999997</v>
      </c>
      <c r="D20">
        <v>-48.235999999999997</v>
      </c>
    </row>
    <row r="21" spans="2:4">
      <c r="B21" t="s">
        <v>96</v>
      </c>
      <c r="C21">
        <v>-57.478099999999998</v>
      </c>
      <c r="D21">
        <v>-57.478099999999998</v>
      </c>
    </row>
    <row r="22" spans="2:4">
      <c r="B22" t="s">
        <v>96</v>
      </c>
      <c r="C22">
        <v>-61.928800000000003</v>
      </c>
      <c r="D22">
        <v>-61.928800000000003</v>
      </c>
    </row>
    <row r="23" spans="2:4">
      <c r="B23" t="s">
        <v>96</v>
      </c>
      <c r="C23">
        <v>-53.496600000000001</v>
      </c>
      <c r="D23">
        <v>-53.496600000000001</v>
      </c>
    </row>
    <row r="24" spans="2:4">
      <c r="B24" t="s">
        <v>96</v>
      </c>
      <c r="C24">
        <v>-48.833100000000002</v>
      </c>
      <c r="D24">
        <v>-48.833100000000002</v>
      </c>
    </row>
    <row r="25" spans="2:4">
      <c r="B25" t="s">
        <v>96</v>
      </c>
      <c r="C25">
        <v>-56.860599999999998</v>
      </c>
      <c r="D25">
        <v>-56.860599999999998</v>
      </c>
    </row>
    <row r="26" spans="2:4">
      <c r="B26" t="s">
        <v>96</v>
      </c>
      <c r="C26">
        <v>-54.907800000000002</v>
      </c>
      <c r="D26">
        <v>-54.907800000000002</v>
      </c>
    </row>
  </sheetData>
  <mergeCells count="2">
    <mergeCell ref="C1:D1"/>
    <mergeCell ref="G1:H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showRuler="0" workbookViewId="0">
      <selection activeCell="G9" sqref="G9"/>
    </sheetView>
  </sheetViews>
  <sheetFormatPr baseColWidth="10" defaultRowHeight="15" x14ac:dyDescent="0"/>
  <sheetData>
    <row r="1" spans="1:1">
      <c r="A1" t="s">
        <v>33</v>
      </c>
    </row>
    <row r="2" spans="1:1">
      <c r="A2" t="s">
        <v>34</v>
      </c>
    </row>
    <row r="3" spans="1:1">
      <c r="A3" t="s">
        <v>35</v>
      </c>
    </row>
    <row r="4" spans="1:1">
      <c r="A4" t="s">
        <v>36</v>
      </c>
    </row>
    <row r="5" spans="1:1">
      <c r="A5" t="s">
        <v>37</v>
      </c>
    </row>
    <row r="6" spans="1:1">
      <c r="A6" t="s">
        <v>38</v>
      </c>
    </row>
    <row r="7" spans="1:1">
      <c r="A7" t="s">
        <v>39</v>
      </c>
    </row>
    <row r="8" spans="1:1">
      <c r="A8" t="s">
        <v>40</v>
      </c>
    </row>
    <row r="9" spans="1:1">
      <c r="A9" t="s">
        <v>41</v>
      </c>
    </row>
    <row r="10" spans="1:1">
      <c r="A10" t="s">
        <v>42</v>
      </c>
    </row>
    <row r="11" spans="1:1">
      <c r="A11" t="s">
        <v>43</v>
      </c>
    </row>
    <row r="12" spans="1:1">
      <c r="A12" t="s">
        <v>44</v>
      </c>
    </row>
    <row r="13" spans="1:1">
      <c r="A13" t="s">
        <v>45</v>
      </c>
    </row>
    <row r="14" spans="1:1">
      <c r="A14" t="s">
        <v>46</v>
      </c>
    </row>
    <row r="15" spans="1:1">
      <c r="A15" t="s">
        <v>47</v>
      </c>
    </row>
    <row r="16" spans="1:1">
      <c r="A16" t="s">
        <v>48</v>
      </c>
    </row>
    <row r="17" spans="1:2">
      <c r="A17" t="s">
        <v>49</v>
      </c>
    </row>
    <row r="18" spans="1:2">
      <c r="A18" t="s">
        <v>50</v>
      </c>
    </row>
    <row r="19" spans="1:2">
      <c r="A19" t="s">
        <v>51</v>
      </c>
    </row>
    <row r="20" spans="1:2">
      <c r="A20" t="s">
        <v>52</v>
      </c>
    </row>
    <row r="21" spans="1:2">
      <c r="A21" t="s">
        <v>53</v>
      </c>
    </row>
    <row r="22" spans="1:2">
      <c r="A22" t="s">
        <v>54</v>
      </c>
    </row>
    <row r="23" spans="1:2">
      <c r="A23" t="s">
        <v>55</v>
      </c>
    </row>
    <row r="24" spans="1:2">
      <c r="A24" t="s">
        <v>56</v>
      </c>
    </row>
    <row r="25" spans="1:2">
      <c r="A25" t="s">
        <v>57</v>
      </c>
    </row>
    <row r="26" spans="1:2">
      <c r="A26" t="s">
        <v>58</v>
      </c>
    </row>
    <row r="27" spans="1:2">
      <c r="A27" t="s">
        <v>59</v>
      </c>
    </row>
    <row r="28" spans="1:2">
      <c r="A28" t="s">
        <v>60</v>
      </c>
    </row>
    <row r="29" spans="1:2">
      <c r="A29" t="s">
        <v>61</v>
      </c>
    </row>
    <row r="31" spans="1:2">
      <c r="A31" t="s">
        <v>62</v>
      </c>
      <c r="B31" t="s">
        <v>63</v>
      </c>
    </row>
    <row r="32" spans="1:2">
      <c r="A32" t="s">
        <v>64</v>
      </c>
      <c r="B32" t="s">
        <v>65</v>
      </c>
    </row>
    <row r="33" spans="1:2">
      <c r="A33" t="s">
        <v>66</v>
      </c>
      <c r="B33" t="s">
        <v>67</v>
      </c>
    </row>
    <row r="35" spans="1:2">
      <c r="A35" t="s">
        <v>68</v>
      </c>
    </row>
    <row r="36" spans="1:2">
      <c r="A36" t="s">
        <v>69</v>
      </c>
    </row>
    <row r="37" spans="1:2">
      <c r="A37" t="s">
        <v>70</v>
      </c>
    </row>
    <row r="38" spans="1:2">
      <c r="A38" t="s">
        <v>37</v>
      </c>
    </row>
    <row r="39" spans="1:2">
      <c r="A39" t="s">
        <v>71</v>
      </c>
    </row>
    <row r="40" spans="1:2">
      <c r="A40" t="s">
        <v>72</v>
      </c>
    </row>
    <row r="41" spans="1:2">
      <c r="A41" t="s">
        <v>73</v>
      </c>
    </row>
    <row r="42" spans="1:2">
      <c r="A42" t="s">
        <v>74</v>
      </c>
    </row>
    <row r="43" spans="1:2">
      <c r="A43" t="s">
        <v>75</v>
      </c>
    </row>
    <row r="44" spans="1:2">
      <c r="A44" t="s">
        <v>75</v>
      </c>
    </row>
    <row r="45" spans="1:2">
      <c r="A45" t="s">
        <v>76</v>
      </c>
    </row>
    <row r="46" spans="1:2">
      <c r="A46" t="s">
        <v>77</v>
      </c>
    </row>
    <row r="48" spans="1:2">
      <c r="A48" t="s">
        <v>62</v>
      </c>
      <c r="B48" t="s">
        <v>78</v>
      </c>
    </row>
    <row r="49" spans="1:2">
      <c r="A49" t="s">
        <v>64</v>
      </c>
      <c r="B49" t="s">
        <v>79</v>
      </c>
    </row>
    <row r="50" spans="1:2">
      <c r="A50" t="s">
        <v>66</v>
      </c>
      <c r="B50" t="s">
        <v>80</v>
      </c>
    </row>
    <row r="52" spans="1:2">
      <c r="A52" t="s">
        <v>81</v>
      </c>
    </row>
    <row r="53" spans="1:2">
      <c r="A53" t="s">
        <v>34</v>
      </c>
    </row>
    <row r="54" spans="1:2">
      <c r="A54" t="s">
        <v>69</v>
      </c>
    </row>
    <row r="55" spans="1:2">
      <c r="A55" t="s">
        <v>70</v>
      </c>
    </row>
    <row r="56" spans="1:2">
      <c r="A56" t="s">
        <v>37</v>
      </c>
    </row>
    <row r="57" spans="1:2">
      <c r="A57" t="s">
        <v>71</v>
      </c>
    </row>
    <row r="58" spans="1:2">
      <c r="A58" t="s">
        <v>72</v>
      </c>
    </row>
    <row r="59" spans="1:2">
      <c r="A59" t="s">
        <v>73</v>
      </c>
    </row>
    <row r="60" spans="1:2">
      <c r="A60" t="s">
        <v>74</v>
      </c>
    </row>
    <row r="61" spans="1:2">
      <c r="A61" t="s">
        <v>75</v>
      </c>
    </row>
    <row r="62" spans="1:2">
      <c r="A62" t="s">
        <v>75</v>
      </c>
    </row>
    <row r="63" spans="1:2">
      <c r="A63" t="s">
        <v>76</v>
      </c>
    </row>
    <row r="64" spans="1:2">
      <c r="A64" t="s">
        <v>77</v>
      </c>
    </row>
    <row r="66" spans="1:2">
      <c r="A66" t="s">
        <v>62</v>
      </c>
      <c r="B66" t="s">
        <v>82</v>
      </c>
    </row>
    <row r="67" spans="1:2">
      <c r="A67" t="s">
        <v>64</v>
      </c>
      <c r="B67" t="s">
        <v>83</v>
      </c>
    </row>
    <row r="68" spans="1:2">
      <c r="A68" t="s">
        <v>66</v>
      </c>
      <c r="B68" t="s">
        <v>84</v>
      </c>
    </row>
    <row r="70" spans="1:2">
      <c r="A70" t="s">
        <v>33</v>
      </c>
    </row>
    <row r="71" spans="1:2">
      <c r="A71" t="s">
        <v>34</v>
      </c>
    </row>
    <row r="72" spans="1:2">
      <c r="A72" t="s">
        <v>35</v>
      </c>
    </row>
    <row r="73" spans="1:2">
      <c r="A73" t="s">
        <v>36</v>
      </c>
    </row>
    <row r="74" spans="1:2">
      <c r="A74" t="s">
        <v>37</v>
      </c>
    </row>
    <row r="75" spans="1:2">
      <c r="A75" t="s">
        <v>38</v>
      </c>
    </row>
    <row r="76" spans="1:2">
      <c r="A76" t="s">
        <v>39</v>
      </c>
    </row>
    <row r="77" spans="1:2">
      <c r="A77" t="s">
        <v>40</v>
      </c>
    </row>
    <row r="78" spans="1:2">
      <c r="A78" t="s">
        <v>41</v>
      </c>
    </row>
    <row r="79" spans="1:2">
      <c r="A79" t="s">
        <v>42</v>
      </c>
    </row>
    <row r="80" spans="1:2">
      <c r="A80" t="s">
        <v>43</v>
      </c>
    </row>
    <row r="81" spans="1:1">
      <c r="A81" t="s">
        <v>44</v>
      </c>
    </row>
    <row r="82" spans="1:1">
      <c r="A82" t="s">
        <v>45</v>
      </c>
    </row>
    <row r="83" spans="1:1">
      <c r="A83" t="s">
        <v>46</v>
      </c>
    </row>
    <row r="84" spans="1:1">
      <c r="A84" t="s">
        <v>47</v>
      </c>
    </row>
    <row r="85" spans="1:1">
      <c r="A85" t="s">
        <v>48</v>
      </c>
    </row>
    <row r="86" spans="1:1">
      <c r="A86" t="s">
        <v>49</v>
      </c>
    </row>
    <row r="87" spans="1:1">
      <c r="A87" t="s">
        <v>50</v>
      </c>
    </row>
    <row r="88" spans="1:1">
      <c r="A88" t="s">
        <v>51</v>
      </c>
    </row>
    <row r="89" spans="1:1">
      <c r="A89" t="s">
        <v>52</v>
      </c>
    </row>
    <row r="90" spans="1:1">
      <c r="A90" t="s">
        <v>53</v>
      </c>
    </row>
    <row r="91" spans="1:1">
      <c r="A91" t="s">
        <v>54</v>
      </c>
    </row>
    <row r="92" spans="1:1">
      <c r="A92" t="s">
        <v>55</v>
      </c>
    </row>
    <row r="93" spans="1:1">
      <c r="A93" t="s">
        <v>56</v>
      </c>
    </row>
    <row r="94" spans="1:1">
      <c r="A94" t="s">
        <v>57</v>
      </c>
    </row>
    <row r="95" spans="1:1">
      <c r="A95" t="s">
        <v>58</v>
      </c>
    </row>
    <row r="96" spans="1:1">
      <c r="A96" t="s">
        <v>59</v>
      </c>
    </row>
    <row r="97" spans="1:2">
      <c r="A97" t="s">
        <v>60</v>
      </c>
    </row>
    <row r="98" spans="1:2">
      <c r="A98" t="s">
        <v>61</v>
      </c>
    </row>
    <row r="100" spans="1:2">
      <c r="A100" t="s">
        <v>62</v>
      </c>
      <c r="B100" t="s">
        <v>92</v>
      </c>
    </row>
    <row r="101" spans="1:2">
      <c r="A101" t="s">
        <v>64</v>
      </c>
      <c r="B101" t="s">
        <v>93</v>
      </c>
    </row>
    <row r="102" spans="1:2">
      <c r="A102" t="s">
        <v>66</v>
      </c>
      <c r="B102" t="s">
        <v>94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1"/>
  <sheetViews>
    <sheetView showRuler="0" workbookViewId="0">
      <selection activeCell="A32" sqref="A32"/>
    </sheetView>
  </sheetViews>
  <sheetFormatPr baseColWidth="10" defaultRowHeight="15" x14ac:dyDescent="0"/>
  <cols>
    <col min="2" max="2" width="10.83203125" style="4"/>
    <col min="4" max="4" width="12.1640625" bestFit="1" customWidth="1"/>
    <col min="6" max="6" width="12.1640625" bestFit="1" customWidth="1"/>
    <col min="12" max="12" width="10.83203125" style="4"/>
    <col min="14" max="14" width="12.83203125" bestFit="1" customWidth="1"/>
    <col min="16" max="16" width="12.83203125" bestFit="1" customWidth="1"/>
  </cols>
  <sheetData>
    <row r="2" spans="1:16">
      <c r="A2" t="s">
        <v>85</v>
      </c>
      <c r="B2" s="8" t="s">
        <v>26</v>
      </c>
      <c r="C2" s="8"/>
      <c r="D2" s="8"/>
      <c r="E2" s="8"/>
      <c r="K2" t="s">
        <v>86</v>
      </c>
      <c r="L2" s="8" t="s">
        <v>26</v>
      </c>
      <c r="M2" s="8"/>
      <c r="N2" s="8"/>
      <c r="O2" s="8"/>
    </row>
    <row r="3" spans="1:16">
      <c r="A3" t="s">
        <v>24</v>
      </c>
      <c r="B3" s="4" t="s">
        <v>87</v>
      </c>
      <c r="C3" t="s">
        <v>88</v>
      </c>
      <c r="D3" s="3" t="s">
        <v>97</v>
      </c>
      <c r="E3" t="s">
        <v>89</v>
      </c>
      <c r="F3" s="3" t="s">
        <v>97</v>
      </c>
      <c r="K3" t="s">
        <v>24</v>
      </c>
      <c r="L3" s="4" t="s">
        <v>87</v>
      </c>
      <c r="M3" t="s">
        <v>90</v>
      </c>
      <c r="N3" s="3" t="s">
        <v>97</v>
      </c>
      <c r="O3" t="s">
        <v>91</v>
      </c>
      <c r="P3" s="3" t="s">
        <v>97</v>
      </c>
    </row>
    <row r="4" spans="1:16">
      <c r="A4" t="s">
        <v>95</v>
      </c>
      <c r="B4" s="6">
        <v>-30.627400000000002</v>
      </c>
      <c r="C4">
        <v>-30.63</v>
      </c>
      <c r="D4" s="7">
        <f>ABS((C4-B4)/B4)</f>
        <v>8.4891306477124831E-5</v>
      </c>
      <c r="E4">
        <v>-30.63</v>
      </c>
      <c r="F4" s="7">
        <f>ABS((E4-B4)/B4)</f>
        <v>8.4891306477124831E-5</v>
      </c>
      <c r="K4" t="s">
        <v>95</v>
      </c>
      <c r="L4" s="5">
        <v>-15.731199999999999</v>
      </c>
      <c r="M4">
        <v>-15.7303</v>
      </c>
      <c r="N4" s="7">
        <f>ABS((M4-L4)/L4)</f>
        <v>5.7211147274186259E-5</v>
      </c>
      <c r="O4">
        <v>-15.7303</v>
      </c>
      <c r="P4" s="7">
        <f>ABS((O4-L4)/L4)</f>
        <v>5.7211147274186259E-5</v>
      </c>
    </row>
    <row r="5" spans="1:16">
      <c r="A5" t="s">
        <v>95</v>
      </c>
      <c r="B5" s="6">
        <v>-27.668900000000001</v>
      </c>
      <c r="C5">
        <v>-27.655999999999999</v>
      </c>
      <c r="D5" s="7">
        <f t="shared" ref="D5:D27" si="0">ABS((C5-B5)/B5)</f>
        <v>4.6622742501515815E-4</v>
      </c>
      <c r="E5">
        <v>-27.655999999999999</v>
      </c>
      <c r="F5" s="7">
        <f t="shared" ref="F5:F27" si="1">ABS((E5-B5)/B5)</f>
        <v>4.6622742501515815E-4</v>
      </c>
      <c r="K5" t="s">
        <v>95</v>
      </c>
      <c r="L5" s="5">
        <v>-15.7104</v>
      </c>
      <c r="M5">
        <v>-15.7098</v>
      </c>
      <c r="N5" s="7">
        <f t="shared" ref="N5:N11" si="2">ABS((M5-L5)/L5)</f>
        <v>3.8191261839315232E-5</v>
      </c>
      <c r="O5">
        <v>-15.7098</v>
      </c>
      <c r="P5" s="7">
        <f t="shared" ref="P5:P11" si="3">ABS((O5-L5)/L5)</f>
        <v>3.8191261839315232E-5</v>
      </c>
    </row>
    <row r="6" spans="1:16">
      <c r="A6" t="s">
        <v>95</v>
      </c>
      <c r="B6" s="6">
        <v>-20.873699999999999</v>
      </c>
      <c r="C6">
        <v>-20.879799999999999</v>
      </c>
      <c r="D6" s="7">
        <f t="shared" si="0"/>
        <v>2.9223376785141085E-4</v>
      </c>
      <c r="E6">
        <v>-20.879799999999999</v>
      </c>
      <c r="F6" s="7">
        <f t="shared" si="1"/>
        <v>2.9223376785141085E-4</v>
      </c>
      <c r="K6" t="s">
        <v>96</v>
      </c>
      <c r="L6" s="5">
        <v>-50.647799999999997</v>
      </c>
      <c r="M6">
        <v>-50.645699999999998</v>
      </c>
      <c r="N6" s="7">
        <f t="shared" si="2"/>
        <v>4.146280786132189E-5</v>
      </c>
      <c r="O6">
        <v>-50.645699999999998</v>
      </c>
      <c r="P6" s="7">
        <f t="shared" si="3"/>
        <v>4.146280786132189E-5</v>
      </c>
    </row>
    <row r="7" spans="1:16">
      <c r="A7" t="s">
        <v>95</v>
      </c>
      <c r="B7" s="6">
        <v>-30.2331</v>
      </c>
      <c r="C7">
        <v>-30.2361</v>
      </c>
      <c r="D7" s="7">
        <f t="shared" si="0"/>
        <v>9.9228990741938921E-5</v>
      </c>
      <c r="E7">
        <v>-30.2361</v>
      </c>
      <c r="F7" s="7">
        <f t="shared" si="1"/>
        <v>9.9228990741938921E-5</v>
      </c>
      <c r="K7" t="s">
        <v>96</v>
      </c>
      <c r="L7" s="5">
        <v>-50.647799999999997</v>
      </c>
      <c r="M7">
        <v>-50.645000000000003</v>
      </c>
      <c r="N7" s="7">
        <f t="shared" si="2"/>
        <v>5.528374381500232E-5</v>
      </c>
      <c r="O7">
        <v>-50.645000000000003</v>
      </c>
      <c r="P7" s="7">
        <f t="shared" si="3"/>
        <v>5.528374381500232E-5</v>
      </c>
    </row>
    <row r="8" spans="1:16">
      <c r="A8" t="s">
        <v>95</v>
      </c>
      <c r="B8" s="6">
        <v>-25.236000000000001</v>
      </c>
      <c r="C8">
        <v>-25.230699999999999</v>
      </c>
      <c r="D8" s="7">
        <f t="shared" si="0"/>
        <v>2.1001743540980579E-4</v>
      </c>
      <c r="E8">
        <v>-25.230699999999999</v>
      </c>
      <c r="F8" s="7">
        <f t="shared" si="1"/>
        <v>2.1001743540980579E-4</v>
      </c>
      <c r="K8" t="s">
        <v>96</v>
      </c>
      <c r="L8" s="5">
        <v>-51.113199999999999</v>
      </c>
      <c r="M8">
        <v>-51.114600000000003</v>
      </c>
      <c r="N8" s="7">
        <f t="shared" si="2"/>
        <v>2.7390184922952243E-5</v>
      </c>
      <c r="O8">
        <v>-51.114600000000003</v>
      </c>
      <c r="P8" s="7">
        <f t="shared" si="3"/>
        <v>2.7390184922952243E-5</v>
      </c>
    </row>
    <row r="9" spans="1:16">
      <c r="A9" t="s">
        <v>95</v>
      </c>
      <c r="B9" s="6">
        <v>-21.069600000000001</v>
      </c>
      <c r="C9">
        <v>-21.070699999999999</v>
      </c>
      <c r="D9" s="7">
        <f t="shared" si="0"/>
        <v>5.2207920416022909E-5</v>
      </c>
      <c r="E9">
        <v>-21.070699999999999</v>
      </c>
      <c r="F9" s="7">
        <f t="shared" si="1"/>
        <v>5.2207920416022909E-5</v>
      </c>
      <c r="K9" t="s">
        <v>96</v>
      </c>
      <c r="L9" s="5">
        <v>-51.113199999999999</v>
      </c>
      <c r="M9">
        <v>-51.114600000000003</v>
      </c>
      <c r="N9" s="7">
        <f t="shared" si="2"/>
        <v>2.7390184922952243E-5</v>
      </c>
      <c r="O9">
        <v>-51.114600000000003</v>
      </c>
      <c r="P9" s="7">
        <f t="shared" si="3"/>
        <v>2.7390184922952243E-5</v>
      </c>
    </row>
    <row r="10" spans="1:16">
      <c r="A10" t="s">
        <v>95</v>
      </c>
      <c r="B10" s="6">
        <v>-32.373800000000003</v>
      </c>
      <c r="C10">
        <v>-32.368400000000001</v>
      </c>
      <c r="D10" s="7">
        <f t="shared" si="0"/>
        <v>1.6680154940110908E-4</v>
      </c>
      <c r="E10">
        <v>-32.368400000000001</v>
      </c>
      <c r="F10" s="7">
        <f t="shared" si="1"/>
        <v>1.6680154940110908E-4</v>
      </c>
      <c r="K10" t="s">
        <v>96</v>
      </c>
      <c r="L10" s="5">
        <v>-51.102200000000003</v>
      </c>
      <c r="M10">
        <v>-51.102899999999998</v>
      </c>
      <c r="N10" s="7">
        <f t="shared" si="2"/>
        <v>1.3698040397376548E-5</v>
      </c>
      <c r="O10">
        <v>-51.102899999999998</v>
      </c>
      <c r="P10" s="7">
        <f t="shared" si="3"/>
        <v>1.3698040397376548E-5</v>
      </c>
    </row>
    <row r="11" spans="1:16">
      <c r="A11" t="s">
        <v>95</v>
      </c>
      <c r="B11" s="6">
        <v>-25.393599999999999</v>
      </c>
      <c r="C11">
        <v>-25.388100000000001</v>
      </c>
      <c r="D11" s="7">
        <f t="shared" si="0"/>
        <v>2.1659000693079517E-4</v>
      </c>
      <c r="E11">
        <v>-25.388100000000001</v>
      </c>
      <c r="F11" s="7">
        <f t="shared" si="1"/>
        <v>2.1659000693079517E-4</v>
      </c>
      <c r="K11" t="s">
        <v>96</v>
      </c>
      <c r="L11" s="5">
        <v>-51.102200000000003</v>
      </c>
      <c r="M11">
        <v>-51.102600000000002</v>
      </c>
      <c r="N11" s="7">
        <f t="shared" si="2"/>
        <v>7.827451655683468E-6</v>
      </c>
      <c r="O11">
        <v>-51.102600000000002</v>
      </c>
      <c r="P11" s="7">
        <f t="shared" si="3"/>
        <v>7.827451655683468E-6</v>
      </c>
    </row>
    <row r="12" spans="1:16">
      <c r="A12" t="s">
        <v>95</v>
      </c>
      <c r="B12" s="6">
        <v>-25.771999999999998</v>
      </c>
      <c r="C12">
        <v>-25.7667</v>
      </c>
      <c r="D12" s="7">
        <f t="shared" si="0"/>
        <v>2.0564954213868951E-4</v>
      </c>
      <c r="E12">
        <v>-25.7667</v>
      </c>
      <c r="F12" s="7">
        <f t="shared" si="1"/>
        <v>2.0564954213868951E-4</v>
      </c>
      <c r="M12" t="s">
        <v>98</v>
      </c>
      <c r="N12" s="7">
        <f>MAX(N4:N11)</f>
        <v>5.7211147274186259E-5</v>
      </c>
      <c r="O12" t="s">
        <v>98</v>
      </c>
      <c r="P12" s="7">
        <f>MAX(P4:P11)</f>
        <v>5.7211147274186259E-5</v>
      </c>
    </row>
    <row r="13" spans="1:16">
      <c r="A13" t="s">
        <v>95</v>
      </c>
      <c r="B13" s="6">
        <v>-28.184699999999999</v>
      </c>
      <c r="C13">
        <v>-28.189399999999999</v>
      </c>
      <c r="D13" s="7">
        <f t="shared" si="0"/>
        <v>1.6675714128586448E-4</v>
      </c>
      <c r="E13">
        <v>-28.189399999999999</v>
      </c>
      <c r="F13" s="7">
        <f t="shared" si="1"/>
        <v>1.6675714128586448E-4</v>
      </c>
    </row>
    <row r="14" spans="1:16">
      <c r="A14" t="s">
        <v>95</v>
      </c>
      <c r="B14" s="6">
        <v>-27.4084</v>
      </c>
      <c r="C14">
        <v>-27.4116</v>
      </c>
      <c r="D14" s="7">
        <f t="shared" si="0"/>
        <v>1.1675252842193077E-4</v>
      </c>
      <c r="E14">
        <v>-27.4116</v>
      </c>
      <c r="F14" s="7">
        <f t="shared" si="1"/>
        <v>1.1675252842193077E-4</v>
      </c>
    </row>
    <row r="15" spans="1:16">
      <c r="A15" t="s">
        <v>95</v>
      </c>
      <c r="B15" s="6">
        <v>-28.389800000000001</v>
      </c>
      <c r="C15">
        <v>-28.3889</v>
      </c>
      <c r="D15" s="7">
        <f t="shared" si="0"/>
        <v>3.1701526604676864E-5</v>
      </c>
      <c r="E15">
        <v>-28.3889</v>
      </c>
      <c r="F15" s="7">
        <f t="shared" si="1"/>
        <v>3.1701526604676864E-5</v>
      </c>
    </row>
    <row r="16" spans="1:16">
      <c r="A16" t="s">
        <v>95</v>
      </c>
      <c r="B16" s="6">
        <v>-17.573799999999999</v>
      </c>
      <c r="C16">
        <v>-17.575199999999999</v>
      </c>
      <c r="D16" s="7">
        <f t="shared" si="0"/>
        <v>7.9664045340238876E-5</v>
      </c>
      <c r="E16">
        <v>-17.575199999999999</v>
      </c>
      <c r="F16" s="7">
        <f t="shared" si="1"/>
        <v>7.9664045340238876E-5</v>
      </c>
    </row>
    <row r="17" spans="1:6">
      <c r="A17" t="s">
        <v>95</v>
      </c>
      <c r="B17" s="6">
        <v>-24.2486</v>
      </c>
      <c r="C17">
        <v>-24.239000000000001</v>
      </c>
      <c r="D17" s="7">
        <f t="shared" si="0"/>
        <v>3.9589914469284588E-4</v>
      </c>
      <c r="E17">
        <v>-24.239000000000001</v>
      </c>
      <c r="F17" s="7">
        <f t="shared" si="1"/>
        <v>3.9589914469284588E-4</v>
      </c>
    </row>
    <row r="18" spans="1:6">
      <c r="A18" t="s">
        <v>95</v>
      </c>
      <c r="B18" s="6">
        <v>-22.2669</v>
      </c>
      <c r="C18">
        <v>-22.2685</v>
      </c>
      <c r="D18" s="7">
        <f t="shared" si="0"/>
        <v>7.1855534447984399E-5</v>
      </c>
      <c r="E18">
        <v>-22.2685</v>
      </c>
      <c r="F18" s="7">
        <f t="shared" si="1"/>
        <v>7.1855534447984399E-5</v>
      </c>
    </row>
    <row r="19" spans="1:6">
      <c r="A19" t="s">
        <v>95</v>
      </c>
      <c r="B19" s="6">
        <v>-25.837900000000001</v>
      </c>
      <c r="C19">
        <v>-25.835799999999999</v>
      </c>
      <c r="D19" s="7">
        <f t="shared" si="0"/>
        <v>8.1275955089314965E-5</v>
      </c>
      <c r="E19">
        <v>-25.835799999999999</v>
      </c>
      <c r="F19" s="7">
        <f t="shared" si="1"/>
        <v>8.1275955089314965E-5</v>
      </c>
    </row>
    <row r="20" spans="1:6">
      <c r="A20" t="s">
        <v>96</v>
      </c>
      <c r="B20" s="6">
        <v>-60.021099999999997</v>
      </c>
      <c r="C20">
        <v>-60.021799999999999</v>
      </c>
      <c r="D20" s="7">
        <f t="shared" si="0"/>
        <v>1.1662565331223876E-5</v>
      </c>
      <c r="E20">
        <v>-60.021799999999999</v>
      </c>
      <c r="F20" s="7">
        <f t="shared" si="1"/>
        <v>1.1662565331223876E-5</v>
      </c>
    </row>
    <row r="21" spans="1:6">
      <c r="A21" t="s">
        <v>96</v>
      </c>
      <c r="B21" s="6">
        <v>-48.234699999999997</v>
      </c>
      <c r="C21">
        <v>-48.235999999999997</v>
      </c>
      <c r="D21" s="7">
        <f t="shared" si="0"/>
        <v>2.6951551476437565E-5</v>
      </c>
      <c r="E21">
        <v>-48.235999999999997</v>
      </c>
      <c r="F21" s="7">
        <f t="shared" si="1"/>
        <v>2.6951551476437565E-5</v>
      </c>
    </row>
    <row r="22" spans="1:6">
      <c r="A22" t="s">
        <v>96</v>
      </c>
      <c r="B22" s="6">
        <v>-57.476700000000001</v>
      </c>
      <c r="C22">
        <v>-57.478099999999998</v>
      </c>
      <c r="D22" s="7">
        <f t="shared" si="0"/>
        <v>2.4357696249031994E-5</v>
      </c>
      <c r="E22">
        <v>-57.478099999999998</v>
      </c>
      <c r="F22" s="7">
        <f t="shared" si="1"/>
        <v>2.4357696249031994E-5</v>
      </c>
    </row>
    <row r="23" spans="1:6">
      <c r="A23" t="s">
        <v>96</v>
      </c>
      <c r="B23" s="6">
        <v>-61.929699999999997</v>
      </c>
      <c r="C23">
        <v>-61.928800000000003</v>
      </c>
      <c r="D23" s="7">
        <f t="shared" si="0"/>
        <v>1.4532607133481186E-5</v>
      </c>
      <c r="E23">
        <v>-61.928800000000003</v>
      </c>
      <c r="F23" s="7">
        <f t="shared" si="1"/>
        <v>1.4532607133481186E-5</v>
      </c>
    </row>
    <row r="24" spans="1:6">
      <c r="A24" t="s">
        <v>96</v>
      </c>
      <c r="B24" s="6">
        <v>-53.498899999999999</v>
      </c>
      <c r="C24">
        <v>-53.496600000000001</v>
      </c>
      <c r="D24" s="7">
        <f t="shared" si="0"/>
        <v>4.2991538143741133E-5</v>
      </c>
      <c r="E24">
        <v>-53.496600000000001</v>
      </c>
      <c r="F24" s="7">
        <f t="shared" si="1"/>
        <v>4.2991538143741133E-5</v>
      </c>
    </row>
    <row r="25" spans="1:6">
      <c r="A25" t="s">
        <v>96</v>
      </c>
      <c r="B25" s="6">
        <v>-48.833300000000001</v>
      </c>
      <c r="C25">
        <v>-48.833100000000002</v>
      </c>
      <c r="D25" s="7">
        <f t="shared" si="0"/>
        <v>4.0955659355303426E-6</v>
      </c>
      <c r="E25">
        <v>-48.833100000000002</v>
      </c>
      <c r="F25" s="7">
        <f t="shared" si="1"/>
        <v>4.0955659355303426E-6</v>
      </c>
    </row>
    <row r="26" spans="1:6">
      <c r="A26" t="s">
        <v>96</v>
      </c>
      <c r="B26" s="6">
        <v>-56.861499999999999</v>
      </c>
      <c r="C26">
        <v>-56.860599999999998</v>
      </c>
      <c r="D26" s="7">
        <f t="shared" si="0"/>
        <v>1.5827932784071036E-5</v>
      </c>
      <c r="E26">
        <v>-56.860599999999998</v>
      </c>
      <c r="F26" s="7">
        <f t="shared" si="1"/>
        <v>1.5827932784071036E-5</v>
      </c>
    </row>
    <row r="27" spans="1:6">
      <c r="A27" t="s">
        <v>96</v>
      </c>
      <c r="B27" s="6">
        <v>-54.908200000000001</v>
      </c>
      <c r="C27">
        <v>-54.907800000000002</v>
      </c>
      <c r="D27" s="7">
        <f t="shared" si="0"/>
        <v>7.284886410391668E-6</v>
      </c>
      <c r="E27">
        <v>-54.907800000000002</v>
      </c>
      <c r="F27" s="7">
        <f t="shared" si="1"/>
        <v>7.284886410391668E-6</v>
      </c>
    </row>
    <row r="28" spans="1:6">
      <c r="C28" t="s">
        <v>98</v>
      </c>
      <c r="D28" s="7">
        <f>MAX(D4:D27)</f>
        <v>4.6622742501515815E-4</v>
      </c>
      <c r="E28" t="s">
        <v>98</v>
      </c>
      <c r="F28" s="7">
        <f>MAX(F4:F27)</f>
        <v>4.6622742501515815E-4</v>
      </c>
    </row>
    <row r="31" spans="1:6">
      <c r="A31" t="s">
        <v>99</v>
      </c>
    </row>
  </sheetData>
  <mergeCells count="2">
    <mergeCell ref="B2:E2"/>
    <mergeCell ref="L2:O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showRuler="0" workbookViewId="0">
      <selection activeCell="G12" sqref="G12"/>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LitValues</vt:lpstr>
      <vt:lpstr>Calculated</vt:lpstr>
      <vt:lpstr>Runs</vt:lpstr>
      <vt:lpstr>Comparison</vt:lpstr>
      <vt:lpstr>LocDiff</vt:lpstr>
    </vt:vector>
  </TitlesOfParts>
  <Company>University of Waterloo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Cantin</dc:creator>
  <cp:lastModifiedBy>Joshua Cantin</cp:lastModifiedBy>
  <dcterms:created xsi:type="dcterms:W3CDTF">2013-05-29T15:52:55Z</dcterms:created>
  <dcterms:modified xsi:type="dcterms:W3CDTF">2013-05-31T15:40:25Z</dcterms:modified>
</cp:coreProperties>
</file>