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/scratch/2015-ctl-signalling/data/"/>
    </mc:Choice>
  </mc:AlternateContent>
  <xr:revisionPtr revIDLastSave="0" documentId="8_{2EA2D1E1-3E89-EC4E-B504-FDF046461C5C}" xr6:coauthVersionLast="36" xr6:coauthVersionMax="36" xr10:uidLastSave="{00000000-0000-0000-0000-000000000000}"/>
  <bookViews>
    <workbookView xWindow="0" yWindow="460" windowWidth="24400" windowHeight="16580" tabRatio="733" xr2:uid="{00000000-000D-0000-FFFF-FFFF00000000}"/>
  </bookViews>
  <sheets>
    <sheet name="2014-11-25_pos 1" sheetId="1" r:id="rId1"/>
    <sheet name="2014-11-25_pos 3" sheetId="2" r:id="rId2"/>
    <sheet name="2014-11-25_pos 4" sheetId="3" r:id="rId3"/>
    <sheet name="2014-12-09_pos 1" sheetId="4" r:id="rId4"/>
    <sheet name="2014-12-09_pos 4" sheetId="5" r:id="rId5"/>
  </sheets>
  <calcPr calcId="181029" iterateDelta="1E-4"/>
  <fileRecoveryPr repairLoad="1"/>
</workbook>
</file>

<file path=xl/calcChain.xml><?xml version="1.0" encoding="utf-8"?>
<calcChain xmlns="http://schemas.openxmlformats.org/spreadsheetml/2006/main">
  <c r="I101" i="5" l="1"/>
  <c r="F101" i="5"/>
  <c r="F100" i="5"/>
  <c r="F99" i="5"/>
  <c r="F98" i="5"/>
  <c r="F97" i="5"/>
  <c r="F96" i="5"/>
  <c r="F95" i="5"/>
  <c r="F94" i="5"/>
  <c r="F93" i="5"/>
  <c r="I92" i="5"/>
  <c r="F92" i="5"/>
  <c r="F91" i="5"/>
  <c r="F90" i="5"/>
  <c r="F89" i="5"/>
  <c r="I88" i="5"/>
  <c r="F88" i="5"/>
  <c r="I87" i="5"/>
  <c r="F87" i="5"/>
  <c r="F86" i="5"/>
  <c r="F85" i="5"/>
  <c r="F84" i="5"/>
  <c r="I83" i="5"/>
  <c r="F83" i="5"/>
  <c r="I82" i="5"/>
  <c r="F82" i="5"/>
  <c r="F81" i="5"/>
  <c r="F80" i="5"/>
  <c r="F79" i="5"/>
  <c r="F78" i="5"/>
  <c r="I77" i="5"/>
  <c r="F77" i="5"/>
  <c r="F76" i="5"/>
  <c r="I75" i="5"/>
  <c r="F75" i="5"/>
  <c r="F74" i="5"/>
  <c r="I73" i="5"/>
  <c r="F73" i="5"/>
  <c r="F72" i="5"/>
  <c r="F71" i="5"/>
  <c r="F70" i="5"/>
  <c r="F69" i="5"/>
  <c r="I68" i="5"/>
  <c r="F68" i="5"/>
  <c r="F67" i="5"/>
  <c r="F66" i="5"/>
  <c r="I65" i="5"/>
  <c r="F65" i="5"/>
  <c r="F64" i="5"/>
  <c r="F63" i="5"/>
  <c r="F62" i="5"/>
  <c r="F61" i="5"/>
  <c r="F60" i="5"/>
  <c r="F59" i="5"/>
  <c r="F58" i="5"/>
  <c r="F57" i="5"/>
  <c r="F56" i="5"/>
  <c r="I55" i="5"/>
  <c r="F55" i="5"/>
  <c r="F54" i="5"/>
  <c r="F53" i="5"/>
  <c r="F52" i="5"/>
  <c r="F51" i="5"/>
  <c r="F50" i="5"/>
  <c r="F49" i="5"/>
  <c r="F48" i="5"/>
  <c r="F47" i="5"/>
  <c r="F46" i="5"/>
  <c r="I45" i="5"/>
  <c r="F45" i="5"/>
  <c r="F44" i="5"/>
  <c r="F43" i="5"/>
  <c r="F42" i="5"/>
  <c r="F41" i="5"/>
  <c r="F40" i="5"/>
  <c r="I39" i="5"/>
  <c r="F39" i="5"/>
  <c r="I38" i="5"/>
  <c r="F38" i="5"/>
  <c r="F37" i="5"/>
  <c r="F36" i="5"/>
  <c r="F34" i="5"/>
  <c r="F33" i="5"/>
  <c r="F32" i="5"/>
  <c r="F29" i="5"/>
  <c r="F27" i="5"/>
  <c r="F26" i="5"/>
  <c r="F25" i="5"/>
  <c r="F24" i="5"/>
  <c r="F23" i="5"/>
  <c r="F22" i="5"/>
  <c r="F21" i="5"/>
  <c r="F20" i="5"/>
  <c r="I19" i="5"/>
  <c r="F19" i="5"/>
  <c r="F18" i="5"/>
  <c r="F17" i="5"/>
  <c r="F16" i="5"/>
  <c r="F15" i="5"/>
  <c r="I14" i="5"/>
  <c r="F14" i="5"/>
  <c r="F13" i="5"/>
  <c r="F12" i="5"/>
  <c r="F11" i="5"/>
  <c r="F10" i="5"/>
  <c r="F9" i="5"/>
  <c r="F8" i="5"/>
  <c r="G3" i="5"/>
  <c r="G2" i="5"/>
  <c r="I86" i="4"/>
  <c r="F86" i="4"/>
  <c r="F84" i="4"/>
  <c r="F83" i="4"/>
  <c r="F81" i="4"/>
  <c r="F80" i="4"/>
  <c r="F79" i="4"/>
  <c r="F78" i="4"/>
  <c r="F77" i="4"/>
  <c r="I74" i="4"/>
  <c r="F74" i="4"/>
  <c r="F73" i="4"/>
  <c r="H72" i="4"/>
  <c r="F72" i="4"/>
  <c r="I71" i="4"/>
  <c r="F71" i="4"/>
  <c r="I70" i="4"/>
  <c r="F70" i="4"/>
  <c r="H69" i="4"/>
  <c r="F69" i="4"/>
  <c r="F68" i="4"/>
  <c r="F67" i="4"/>
  <c r="F66" i="4"/>
  <c r="I65" i="4"/>
  <c r="F65" i="4"/>
  <c r="F64" i="4"/>
  <c r="F63" i="4"/>
  <c r="F62" i="4"/>
  <c r="F61" i="4"/>
  <c r="F60" i="4"/>
  <c r="F59" i="4"/>
  <c r="F58" i="4"/>
  <c r="F55" i="4"/>
  <c r="F54" i="4"/>
  <c r="F51" i="4"/>
  <c r="F50" i="4"/>
  <c r="F49" i="4"/>
  <c r="I48" i="4"/>
  <c r="F48" i="4"/>
  <c r="F47" i="4"/>
  <c r="F46" i="4"/>
  <c r="F45" i="4"/>
  <c r="F44" i="4"/>
  <c r="F43" i="4"/>
  <c r="I42" i="4"/>
  <c r="F42" i="4"/>
  <c r="F41" i="4"/>
  <c r="F40" i="4"/>
  <c r="F39" i="4"/>
  <c r="F38" i="4"/>
  <c r="I37" i="4"/>
  <c r="F37" i="4"/>
  <c r="F36" i="4"/>
  <c r="I35" i="4"/>
  <c r="F35" i="4"/>
  <c r="F34" i="4"/>
  <c r="I33" i="4"/>
  <c r="F33" i="4"/>
  <c r="F32" i="4"/>
  <c r="F31" i="4"/>
  <c r="F30" i="4"/>
  <c r="F29" i="4"/>
  <c r="H28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J8" i="4"/>
  <c r="I8" i="4"/>
  <c r="F8" i="4"/>
  <c r="G3" i="4"/>
  <c r="G2" i="4"/>
  <c r="I128" i="3"/>
  <c r="F128" i="3"/>
  <c r="F127" i="3"/>
  <c r="F126" i="3"/>
  <c r="F125" i="3"/>
  <c r="F124" i="3"/>
  <c r="I123" i="3"/>
  <c r="F123" i="3"/>
  <c r="F122" i="3"/>
  <c r="I121" i="3"/>
  <c r="H121" i="3"/>
  <c r="F121" i="3"/>
  <c r="F120" i="3"/>
  <c r="F119" i="3"/>
  <c r="F118" i="3"/>
  <c r="F117" i="3"/>
  <c r="F116" i="3"/>
  <c r="F115" i="3"/>
  <c r="F114" i="3"/>
  <c r="F113" i="3"/>
  <c r="F112" i="3"/>
  <c r="I111" i="3"/>
  <c r="F111" i="3"/>
  <c r="I110" i="3"/>
  <c r="F110" i="3"/>
  <c r="F109" i="3"/>
  <c r="F108" i="3"/>
  <c r="F107" i="3"/>
  <c r="F106" i="3"/>
  <c r="I105" i="3"/>
  <c r="F105" i="3"/>
  <c r="F104" i="3"/>
  <c r="I103" i="3"/>
  <c r="F103" i="3"/>
  <c r="F102" i="3"/>
  <c r="I101" i="3"/>
  <c r="F101" i="3"/>
  <c r="I100" i="3"/>
  <c r="F100" i="3"/>
  <c r="F99" i="3"/>
  <c r="F98" i="3"/>
  <c r="F97" i="3"/>
  <c r="F96" i="3"/>
  <c r="F95" i="3"/>
  <c r="F94" i="3"/>
  <c r="I93" i="3"/>
  <c r="F93" i="3"/>
  <c r="I92" i="3"/>
  <c r="F92" i="3"/>
  <c r="F91" i="3"/>
  <c r="I90" i="3"/>
  <c r="F90" i="3"/>
  <c r="I89" i="3"/>
  <c r="F89" i="3"/>
  <c r="F88" i="3"/>
  <c r="I87" i="3"/>
  <c r="F87" i="3"/>
  <c r="I86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I55" i="3"/>
  <c r="F55" i="3"/>
  <c r="F54" i="3"/>
  <c r="F53" i="3"/>
  <c r="F52" i="3"/>
  <c r="F51" i="3"/>
  <c r="F50" i="3"/>
  <c r="F49" i="3"/>
  <c r="F48" i="3"/>
  <c r="F47" i="3"/>
  <c r="F46" i="3"/>
  <c r="I45" i="3"/>
  <c r="F45" i="3"/>
  <c r="F44" i="3"/>
  <c r="I43" i="3"/>
  <c r="F43" i="3"/>
  <c r="I42" i="3"/>
  <c r="F42" i="3"/>
  <c r="F41" i="3"/>
  <c r="F40" i="3"/>
  <c r="I39" i="3"/>
  <c r="F39" i="3"/>
  <c r="I38" i="3"/>
  <c r="F38" i="3"/>
  <c r="F37" i="3"/>
  <c r="F36" i="3"/>
  <c r="F35" i="3"/>
  <c r="I33" i="3"/>
  <c r="F33" i="3"/>
  <c r="I32" i="3"/>
  <c r="F32" i="3"/>
  <c r="F31" i="3"/>
  <c r="I30" i="3"/>
  <c r="F30" i="3"/>
  <c r="I29" i="3"/>
  <c r="F29" i="3"/>
  <c r="F28" i="3"/>
  <c r="F27" i="3"/>
  <c r="F26" i="3"/>
  <c r="F25" i="3"/>
  <c r="I24" i="3"/>
  <c r="F24" i="3"/>
  <c r="F23" i="3"/>
  <c r="F22" i="3"/>
  <c r="I21" i="3"/>
  <c r="F21" i="3"/>
  <c r="I19" i="3"/>
  <c r="F19" i="3"/>
  <c r="F18" i="3"/>
  <c r="I17" i="3"/>
  <c r="F17" i="3"/>
  <c r="I16" i="3"/>
  <c r="F16" i="3"/>
  <c r="F15" i="3"/>
  <c r="F14" i="3"/>
  <c r="I13" i="3"/>
  <c r="F13" i="3"/>
  <c r="I12" i="3"/>
  <c r="F12" i="3"/>
  <c r="F9" i="3"/>
  <c r="J8" i="3"/>
  <c r="F8" i="3"/>
  <c r="G3" i="3"/>
  <c r="G2" i="3"/>
  <c r="F85" i="2"/>
  <c r="F84" i="2"/>
  <c r="F83" i="2"/>
  <c r="F82" i="2"/>
  <c r="F81" i="2"/>
  <c r="F80" i="2"/>
  <c r="F79" i="2"/>
  <c r="F78" i="2"/>
  <c r="F77" i="2"/>
  <c r="F76" i="2"/>
  <c r="F75" i="2"/>
  <c r="I73" i="2"/>
  <c r="F73" i="2"/>
  <c r="F71" i="2"/>
  <c r="F70" i="2"/>
  <c r="I69" i="2"/>
  <c r="F69" i="2"/>
  <c r="F68" i="2"/>
  <c r="F67" i="2"/>
  <c r="F66" i="2"/>
  <c r="F65" i="2"/>
  <c r="F64" i="2"/>
  <c r="F63" i="2"/>
  <c r="F62" i="2"/>
  <c r="F61" i="2"/>
  <c r="F60" i="2"/>
  <c r="F59" i="2"/>
  <c r="I58" i="2"/>
  <c r="F58" i="2"/>
  <c r="F57" i="2"/>
  <c r="F56" i="2"/>
  <c r="I55" i="2"/>
  <c r="F55" i="2"/>
  <c r="F54" i="2"/>
  <c r="F52" i="2"/>
  <c r="F51" i="2"/>
  <c r="I50" i="2"/>
  <c r="F50" i="2"/>
  <c r="F49" i="2"/>
  <c r="F48" i="2"/>
  <c r="F47" i="2"/>
  <c r="I46" i="2"/>
  <c r="F46" i="2"/>
  <c r="F45" i="2"/>
  <c r="F44" i="2"/>
  <c r="I42" i="2"/>
  <c r="F42" i="2"/>
  <c r="F41" i="2"/>
  <c r="F40" i="2"/>
  <c r="F39" i="2"/>
  <c r="F38" i="2"/>
  <c r="F37" i="2"/>
  <c r="F36" i="2"/>
  <c r="F35" i="2"/>
  <c r="I33" i="2"/>
  <c r="F33" i="2"/>
  <c r="F32" i="2"/>
  <c r="F31" i="2"/>
  <c r="F30" i="2"/>
  <c r="I29" i="2"/>
  <c r="F29" i="2"/>
  <c r="F28" i="2"/>
  <c r="F27" i="2"/>
  <c r="F26" i="2"/>
  <c r="F25" i="2"/>
  <c r="I24" i="2"/>
  <c r="F24" i="2"/>
  <c r="F23" i="2"/>
  <c r="F22" i="2"/>
  <c r="F21" i="2"/>
  <c r="F20" i="2"/>
  <c r="F19" i="2"/>
  <c r="F18" i="2"/>
  <c r="F16" i="2"/>
  <c r="F15" i="2"/>
  <c r="F14" i="2"/>
  <c r="F13" i="2"/>
  <c r="F12" i="2"/>
  <c r="F11" i="2"/>
  <c r="F9" i="2"/>
  <c r="I8" i="2"/>
  <c r="F8" i="2"/>
  <c r="G3" i="2"/>
  <c r="G2" i="2"/>
  <c r="F108" i="1"/>
  <c r="I107" i="1"/>
  <c r="F107" i="1"/>
  <c r="F106" i="1"/>
  <c r="I105" i="1"/>
  <c r="F105" i="1"/>
  <c r="I104" i="1"/>
  <c r="F104" i="1"/>
  <c r="I103" i="1"/>
  <c r="F103" i="1"/>
  <c r="I102" i="1"/>
  <c r="F102" i="1"/>
  <c r="I101" i="1"/>
  <c r="F101" i="1"/>
  <c r="F100" i="1"/>
  <c r="F99" i="1"/>
  <c r="F98" i="1"/>
  <c r="F97" i="1"/>
  <c r="I96" i="1"/>
  <c r="F96" i="1"/>
  <c r="F95" i="1"/>
  <c r="I94" i="1"/>
  <c r="F94" i="1"/>
  <c r="I93" i="1"/>
  <c r="F93" i="1"/>
  <c r="I92" i="1"/>
  <c r="F92" i="1"/>
  <c r="F91" i="1"/>
  <c r="F90" i="1"/>
  <c r="F89" i="1"/>
  <c r="F88" i="1"/>
  <c r="F87" i="1"/>
  <c r="F86" i="1"/>
  <c r="F85" i="1"/>
  <c r="F84" i="1"/>
  <c r="I83" i="1"/>
  <c r="F83" i="1"/>
  <c r="F82" i="1"/>
  <c r="F81" i="1"/>
  <c r="F80" i="1"/>
  <c r="I79" i="1"/>
  <c r="F79" i="1"/>
  <c r="I78" i="1"/>
  <c r="F78" i="1"/>
  <c r="F77" i="1"/>
  <c r="F76" i="1"/>
  <c r="I75" i="1"/>
  <c r="F75" i="1"/>
  <c r="F72" i="1"/>
  <c r="I71" i="1"/>
  <c r="F71" i="1"/>
  <c r="F70" i="1"/>
  <c r="F68" i="1"/>
  <c r="F67" i="1"/>
  <c r="F66" i="1"/>
  <c r="F65" i="1"/>
  <c r="F64" i="1"/>
  <c r="F63" i="1"/>
  <c r="F62" i="1"/>
  <c r="I61" i="1"/>
  <c r="F61" i="1"/>
  <c r="I58" i="1"/>
  <c r="F58" i="1"/>
  <c r="I57" i="1"/>
  <c r="F57" i="1"/>
  <c r="F56" i="1"/>
  <c r="I55" i="1"/>
  <c r="F55" i="1"/>
  <c r="I54" i="1"/>
  <c r="F54" i="1"/>
  <c r="F53" i="1"/>
  <c r="I52" i="1"/>
  <c r="H52" i="1"/>
  <c r="F52" i="1"/>
  <c r="I51" i="1"/>
  <c r="H51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I37" i="1"/>
  <c r="F37" i="1"/>
  <c r="I36" i="1"/>
  <c r="F36" i="1"/>
  <c r="I35" i="1"/>
  <c r="F35" i="1"/>
  <c r="F34" i="1"/>
  <c r="I33" i="1"/>
  <c r="F33" i="1"/>
  <c r="I32" i="1"/>
  <c r="F32" i="1"/>
  <c r="F31" i="1"/>
  <c r="I30" i="1"/>
  <c r="F30" i="1"/>
  <c r="F29" i="1"/>
  <c r="F28" i="1"/>
  <c r="I27" i="1"/>
  <c r="F27" i="1"/>
  <c r="F26" i="1"/>
  <c r="I25" i="1"/>
  <c r="F25" i="1"/>
  <c r="I24" i="1"/>
  <c r="F24" i="1"/>
  <c r="I23" i="1"/>
  <c r="F23" i="1"/>
  <c r="I22" i="1"/>
  <c r="F22" i="1"/>
  <c r="F21" i="1"/>
  <c r="I20" i="1"/>
  <c r="F20" i="1"/>
  <c r="I19" i="1"/>
  <c r="H19" i="1"/>
  <c r="F19" i="1"/>
  <c r="F18" i="1"/>
  <c r="F17" i="1"/>
  <c r="I16" i="1"/>
  <c r="F16" i="1"/>
  <c r="F15" i="1"/>
  <c r="F14" i="1"/>
  <c r="I13" i="1"/>
  <c r="F13" i="1"/>
  <c r="F12" i="1"/>
  <c r="I11" i="1"/>
  <c r="F11" i="1"/>
  <c r="F10" i="1"/>
  <c r="F9" i="1"/>
  <c r="I8" i="1"/>
  <c r="H8" i="1"/>
  <c r="F8" i="1"/>
  <c r="G3" i="1"/>
  <c r="G2" i="1"/>
</calcChain>
</file>

<file path=xl/sharedStrings.xml><?xml version="1.0" encoding="utf-8"?>
<sst xmlns="http://schemas.openxmlformats.org/spreadsheetml/2006/main" count="107" uniqueCount="23">
  <si>
    <t>Cells:</t>
  </si>
  <si>
    <t>B16OVA</t>
  </si>
  <si>
    <t>total # of tumor cells:</t>
  </si>
  <si>
    <t>interval:</t>
  </si>
  <si>
    <t>sec</t>
  </si>
  <si>
    <t>total # of apoptosis:</t>
  </si>
  <si>
    <t>total time:</t>
  </si>
  <si>
    <t>frames</t>
  </si>
  <si>
    <t>observed until frame</t>
  </si>
  <si>
    <t>Tumor cell #</t>
  </si>
  <si>
    <t>CTL #</t>
  </si>
  <si>
    <t>Contact</t>
  </si>
  <si>
    <t>Apoptosis</t>
  </si>
  <si>
    <t>Lag phase</t>
  </si>
  <si>
    <t>lag phase to first Ca2+ event (h)</t>
  </si>
  <si>
    <t># Ca2+ hits</t>
  </si>
  <si>
    <t>time point of Ca2+ event (frame)</t>
  </si>
  <si>
    <t>Start</t>
  </si>
  <si>
    <t>Loss</t>
  </si>
  <si>
    <t>duration (h)</t>
  </si>
  <si>
    <t>CTL divides</t>
  </si>
  <si>
    <t>11a</t>
  </si>
  <si>
    <t>11b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</si>
</sst>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A6A6A6"/>
        <bgColor rgb="FFC0C0C0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1" fontId="1" fillId="2" borderId="2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right" vertical="center"/>
    </xf>
    <xf numFmtId="1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0" fontId="0" fillId="2" borderId="0" xfId="0" applyFill="1"/>
    <xf numFmtId="1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/>
    <xf numFmtId="0" fontId="0" fillId="0" borderId="0" xfId="0"/>
    <xf numFmtId="2" fontId="0" fillId="0" borderId="0" xfId="0" applyNumberFormat="1"/>
    <xf numFmtId="1" fontId="0" fillId="0" borderId="2" xfId="0" applyNumberFormat="1" applyBorder="1"/>
    <xf numFmtId="0" fontId="0" fillId="0" borderId="0" xfId="0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/>
    <xf numFmtId="0" fontId="0" fillId="0" borderId="0" xfId="0" applyBorder="1"/>
    <xf numFmtId="0" fontId="0" fillId="3" borderId="3" xfId="0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3" xfId="0" applyNumberFormat="1" applyFill="1" applyBorder="1"/>
    <xf numFmtId="0" fontId="0" fillId="3" borderId="3" xfId="0" applyFill="1" applyBorder="1"/>
    <xf numFmtId="0" fontId="0" fillId="3" borderId="0" xfId="0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0" xfId="0" applyNumberFormat="1" applyFill="1"/>
    <xf numFmtId="0" fontId="0" fillId="3" borderId="0" xfId="0" applyFill="1"/>
    <xf numFmtId="2" fontId="0" fillId="0" borderId="3" xfId="0" applyNumberForma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/>
    <xf numFmtId="2" fontId="0" fillId="0" borderId="3" xfId="0" applyNumberFormat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/>
    <xf numFmtId="0" fontId="0" fillId="0" borderId="3" xfId="0" applyBorder="1"/>
    <xf numFmtId="1" fontId="0" fillId="0" borderId="2" xfId="0" applyNumberFormat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2" fontId="1" fillId="0" borderId="0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0" fontId="0" fillId="2" borderId="0" xfId="0" applyFill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4" borderId="3" xfId="0" applyFill="1" applyBorder="1"/>
    <xf numFmtId="1" fontId="2" fillId="3" borderId="0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3" xfId="0" applyNumberFormat="1" applyBorder="1"/>
    <xf numFmtId="2" fontId="0" fillId="3" borderId="4" xfId="0" applyNumberFormat="1" applyFill="1" applyBorder="1" applyAlignment="1">
      <alignment horizontal="center" vertical="center"/>
    </xf>
    <xf numFmtId="2" fontId="0" fillId="3" borderId="3" xfId="0" applyNumberFormat="1" applyFill="1" applyBorder="1"/>
    <xf numFmtId="2" fontId="0" fillId="0" borderId="5" xfId="0" applyNumberFormat="1" applyFont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1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52"/>
  <sheetViews>
    <sheetView tabSelected="1" topLeftCell="A80" zoomScaleNormal="100" workbookViewId="0">
      <selection activeCell="B4" sqref="B4"/>
    </sheetView>
  </sheetViews>
  <sheetFormatPr baseColWidth="10" defaultColWidth="8.83203125" defaultRowHeight="15" x14ac:dyDescent="0.2"/>
  <cols>
    <col min="1" max="1" width="11.1640625"/>
    <col min="2" max="2" width="11.6640625"/>
    <col min="3" max="3" width="8.5"/>
    <col min="4" max="4" width="7.5"/>
    <col min="5" max="5" width="6.5"/>
    <col min="6" max="6" width="11.5"/>
    <col min="7" max="7" width="9.83203125"/>
    <col min="8" max="8" width="9.5"/>
    <col min="9" max="9" width="16.1640625"/>
    <col min="10" max="10" width="7.6640625"/>
    <col min="11" max="17" width="5"/>
    <col min="18" max="18" width="9.1640625"/>
    <col min="19" max="1025" width="8.6640625"/>
  </cols>
  <sheetData>
    <row r="2" spans="1:18" x14ac:dyDescent="0.2">
      <c r="A2" s="7" t="s">
        <v>0</v>
      </c>
      <c r="B2" s="8" t="s">
        <v>1</v>
      </c>
      <c r="D2" s="9"/>
      <c r="E2" s="10"/>
      <c r="F2" s="11" t="s">
        <v>2</v>
      </c>
      <c r="G2" s="12">
        <f>COUNT(B8:B998)</f>
        <v>33</v>
      </c>
    </row>
    <row r="3" spans="1:18" x14ac:dyDescent="0.2">
      <c r="A3" s="7" t="s">
        <v>3</v>
      </c>
      <c r="B3" s="8">
        <v>12</v>
      </c>
      <c r="C3" s="13" t="s">
        <v>4</v>
      </c>
      <c r="E3" s="14"/>
      <c r="F3" s="15" t="s">
        <v>5</v>
      </c>
      <c r="G3" s="12">
        <f>COUNT(G8:G998)</f>
        <v>10</v>
      </c>
    </row>
    <row r="4" spans="1:18" x14ac:dyDescent="0.2">
      <c r="A4" s="7" t="s">
        <v>6</v>
      </c>
      <c r="B4" s="8">
        <v>6010</v>
      </c>
      <c r="C4" s="12" t="s">
        <v>7</v>
      </c>
      <c r="E4" s="14"/>
    </row>
    <row r="6" spans="1:18" s="18" customFormat="1" ht="15" customHeight="1" x14ac:dyDescent="0.2">
      <c r="A6" s="6" t="s">
        <v>8</v>
      </c>
      <c r="B6" s="5" t="s">
        <v>9</v>
      </c>
      <c r="C6" s="4" t="s">
        <v>10</v>
      </c>
      <c r="D6" s="6" t="s">
        <v>11</v>
      </c>
      <c r="E6" s="6"/>
      <c r="F6" s="6"/>
      <c r="G6" s="4" t="s">
        <v>12</v>
      </c>
      <c r="H6" s="6" t="s">
        <v>13</v>
      </c>
      <c r="I6" s="3" t="s">
        <v>14</v>
      </c>
      <c r="J6" s="2" t="s">
        <v>15</v>
      </c>
      <c r="K6" s="1" t="s">
        <v>16</v>
      </c>
      <c r="L6" s="1"/>
      <c r="M6" s="1"/>
      <c r="N6" s="1"/>
      <c r="O6" s="1"/>
      <c r="P6" s="16"/>
      <c r="Q6" s="17"/>
      <c r="R6" s="17"/>
    </row>
    <row r="7" spans="1:18" ht="18.75" customHeight="1" x14ac:dyDescent="0.2">
      <c r="A7" s="6"/>
      <c r="B7" s="5"/>
      <c r="C7" s="4"/>
      <c r="D7" s="19" t="s">
        <v>17</v>
      </c>
      <c r="E7" s="19" t="s">
        <v>18</v>
      </c>
      <c r="F7" s="20" t="s">
        <v>19</v>
      </c>
      <c r="G7" s="4"/>
      <c r="H7" s="6"/>
      <c r="I7" s="3"/>
      <c r="J7" s="2"/>
      <c r="K7" s="1"/>
      <c r="L7" s="1"/>
      <c r="M7" s="1"/>
      <c r="N7" s="1"/>
      <c r="O7" s="1"/>
      <c r="P7" s="17"/>
      <c r="Q7" s="17"/>
      <c r="R7" s="17"/>
    </row>
    <row r="8" spans="1:18" s="26" customFormat="1" x14ac:dyDescent="0.2">
      <c r="A8" s="21"/>
      <c r="B8" s="22">
        <v>33</v>
      </c>
      <c r="C8" s="9">
        <v>1</v>
      </c>
      <c r="D8" s="9">
        <v>1475</v>
      </c>
      <c r="E8" s="9">
        <v>1546</v>
      </c>
      <c r="F8" s="10">
        <f t="shared" ref="F8:F39" si="0">((E8-D8)*$B$3)/3600</f>
        <v>0.23666666666666666</v>
      </c>
      <c r="G8" s="9">
        <v>5946</v>
      </c>
      <c r="H8" s="23">
        <f>(G8-D8)*$B$3/60/60</f>
        <v>14.903333333333334</v>
      </c>
      <c r="I8" s="10">
        <f>((K8-D8)*$B$3)/3600</f>
        <v>0.09</v>
      </c>
      <c r="J8" s="9">
        <v>2</v>
      </c>
      <c r="K8" s="24">
        <v>1502</v>
      </c>
      <c r="L8" s="9">
        <v>1526</v>
      </c>
      <c r="M8" s="9"/>
      <c r="N8" s="9"/>
      <c r="O8" s="9"/>
      <c r="P8" s="25"/>
      <c r="Q8" s="25"/>
      <c r="R8" s="25"/>
    </row>
    <row r="9" spans="1:18" x14ac:dyDescent="0.2">
      <c r="A9" s="21"/>
      <c r="B9" s="22"/>
      <c r="C9" s="9">
        <v>2</v>
      </c>
      <c r="D9" s="9">
        <v>3210</v>
      </c>
      <c r="E9" s="9">
        <v>3354</v>
      </c>
      <c r="F9" s="10">
        <f t="shared" si="0"/>
        <v>0.48</v>
      </c>
      <c r="G9" s="9"/>
      <c r="H9" s="10"/>
      <c r="I9" s="10"/>
      <c r="J9" s="9">
        <v>0</v>
      </c>
      <c r="K9" s="24"/>
      <c r="L9" s="9"/>
      <c r="M9" s="9"/>
      <c r="N9" s="9"/>
      <c r="O9" s="9"/>
      <c r="P9" s="25"/>
      <c r="Q9" s="25"/>
      <c r="R9" s="25"/>
    </row>
    <row r="10" spans="1:18" x14ac:dyDescent="0.2">
      <c r="A10" s="21"/>
      <c r="B10" s="22"/>
      <c r="C10" s="9">
        <v>3</v>
      </c>
      <c r="D10" s="9">
        <v>3503</v>
      </c>
      <c r="E10" s="9">
        <v>3534</v>
      </c>
      <c r="F10" s="10">
        <f t="shared" si="0"/>
        <v>0.10333333333333333</v>
      </c>
      <c r="G10" s="9"/>
      <c r="H10" s="10"/>
      <c r="I10" s="27"/>
      <c r="J10" s="9">
        <v>0</v>
      </c>
      <c r="K10" s="28"/>
      <c r="L10" s="25"/>
      <c r="M10" s="25"/>
      <c r="N10" s="25"/>
      <c r="O10" s="25"/>
      <c r="P10" s="25"/>
      <c r="Q10" s="25"/>
      <c r="R10" s="25"/>
    </row>
    <row r="11" spans="1:18" s="34" customFormat="1" x14ac:dyDescent="0.2">
      <c r="A11" s="29"/>
      <c r="B11" s="30"/>
      <c r="C11" s="31">
        <v>4</v>
      </c>
      <c r="D11" s="31">
        <v>5391</v>
      </c>
      <c r="E11" s="31">
        <v>6010</v>
      </c>
      <c r="F11" s="32">
        <f t="shared" si="0"/>
        <v>2.0633333333333335</v>
      </c>
      <c r="G11" s="31"/>
      <c r="H11" s="32"/>
      <c r="I11" s="32">
        <f>((K11-D11)*$B$3)/3600</f>
        <v>0.26</v>
      </c>
      <c r="J11" s="9">
        <v>5</v>
      </c>
      <c r="K11" s="24">
        <v>5469</v>
      </c>
      <c r="L11" s="31">
        <v>5524</v>
      </c>
      <c r="M11" s="31">
        <v>5601</v>
      </c>
      <c r="N11" s="31">
        <v>5711</v>
      </c>
      <c r="O11" s="31">
        <v>5880</v>
      </c>
      <c r="P11" s="31"/>
      <c r="Q11" s="33"/>
      <c r="R11" s="33"/>
    </row>
    <row r="12" spans="1:18" s="41" customFormat="1" x14ac:dyDescent="0.2">
      <c r="A12" s="35">
        <v>6010</v>
      </c>
      <c r="B12" s="36">
        <v>1</v>
      </c>
      <c r="C12" s="37">
        <v>1</v>
      </c>
      <c r="D12" s="37">
        <v>1050</v>
      </c>
      <c r="E12" s="37">
        <v>1115</v>
      </c>
      <c r="F12" s="38">
        <f t="shared" si="0"/>
        <v>0.21666666666666667</v>
      </c>
      <c r="G12" s="37"/>
      <c r="H12" s="35"/>
      <c r="I12" s="38"/>
      <c r="J12" s="37">
        <v>0</v>
      </c>
      <c r="K12" s="39"/>
      <c r="L12" s="37"/>
      <c r="M12" s="37"/>
      <c r="N12" s="37"/>
      <c r="O12" s="37"/>
      <c r="P12" s="37"/>
      <c r="Q12" s="40"/>
      <c r="R12" s="40"/>
    </row>
    <row r="13" spans="1:18" s="49" customFormat="1" x14ac:dyDescent="0.2">
      <c r="A13" s="42"/>
      <c r="B13" s="43"/>
      <c r="C13" s="44">
        <v>2</v>
      </c>
      <c r="D13" s="44">
        <v>1164</v>
      </c>
      <c r="E13" s="44">
        <v>1188</v>
      </c>
      <c r="F13" s="45">
        <f t="shared" si="0"/>
        <v>0.08</v>
      </c>
      <c r="G13" s="44"/>
      <c r="H13" s="42"/>
      <c r="I13" s="46">
        <f>((K13-D13)*$B$3)/3600</f>
        <v>0.03</v>
      </c>
      <c r="J13" s="44">
        <v>1</v>
      </c>
      <c r="K13" s="47">
        <v>1173</v>
      </c>
      <c r="L13" s="44"/>
      <c r="M13" s="44"/>
      <c r="N13" s="44"/>
      <c r="O13" s="44"/>
      <c r="P13" s="44"/>
      <c r="Q13" s="48"/>
      <c r="R13" s="48"/>
    </row>
    <row r="14" spans="1:18" s="49" customFormat="1" x14ac:dyDescent="0.2">
      <c r="A14" s="42"/>
      <c r="B14" s="43"/>
      <c r="C14" s="44">
        <v>3</v>
      </c>
      <c r="D14" s="44">
        <v>1323</v>
      </c>
      <c r="E14" s="44">
        <v>1483</v>
      </c>
      <c r="F14" s="45">
        <f t="shared" si="0"/>
        <v>0.53333333333333333</v>
      </c>
      <c r="G14" s="44"/>
      <c r="H14" s="42"/>
      <c r="I14" s="45"/>
      <c r="J14" s="44">
        <v>0</v>
      </c>
      <c r="K14" s="47"/>
      <c r="L14" s="44"/>
      <c r="M14" s="44"/>
      <c r="N14" s="44"/>
      <c r="O14" s="44"/>
      <c r="P14" s="44"/>
      <c r="Q14" s="48"/>
      <c r="R14" s="48"/>
    </row>
    <row r="15" spans="1:18" s="49" customFormat="1" x14ac:dyDescent="0.2">
      <c r="A15" s="42"/>
      <c r="B15" s="43"/>
      <c r="C15" s="44">
        <v>4</v>
      </c>
      <c r="D15" s="44">
        <v>1638</v>
      </c>
      <c r="E15" s="44">
        <v>1682</v>
      </c>
      <c r="F15" s="45">
        <f t="shared" si="0"/>
        <v>0.14666666666666667</v>
      </c>
      <c r="G15" s="44"/>
      <c r="H15" s="42"/>
      <c r="I15" s="45"/>
      <c r="J15" s="44">
        <v>0</v>
      </c>
      <c r="K15" s="47"/>
      <c r="L15" s="44"/>
      <c r="M15" s="44"/>
      <c r="N15" s="44"/>
      <c r="O15" s="44"/>
      <c r="P15" s="44"/>
      <c r="Q15" s="48"/>
      <c r="R15" s="48"/>
    </row>
    <row r="16" spans="1:18" x14ac:dyDescent="0.2">
      <c r="A16" s="42"/>
      <c r="B16" s="43"/>
      <c r="C16" s="44">
        <v>5</v>
      </c>
      <c r="D16" s="44">
        <v>2559</v>
      </c>
      <c r="E16" s="44">
        <v>3537</v>
      </c>
      <c r="F16" s="45">
        <f t="shared" si="0"/>
        <v>3.26</v>
      </c>
      <c r="G16" s="44"/>
      <c r="H16" s="42"/>
      <c r="I16" s="46">
        <f>((K16-D16)*$B$3)/3600</f>
        <v>0.81</v>
      </c>
      <c r="J16" s="44">
        <v>1</v>
      </c>
      <c r="K16" s="47">
        <v>2802</v>
      </c>
      <c r="L16" s="44"/>
      <c r="M16" s="44"/>
      <c r="N16" s="44"/>
      <c r="O16" s="44"/>
      <c r="P16" s="44"/>
      <c r="Q16" s="48"/>
      <c r="R16" s="48"/>
    </row>
    <row r="17" spans="1:18" x14ac:dyDescent="0.2">
      <c r="A17" s="42"/>
      <c r="B17" s="43"/>
      <c r="C17" s="44">
        <v>6</v>
      </c>
      <c r="D17" s="44">
        <v>4295</v>
      </c>
      <c r="E17" s="44">
        <v>4565</v>
      </c>
      <c r="F17" s="45">
        <f t="shared" si="0"/>
        <v>0.9</v>
      </c>
      <c r="G17" s="44"/>
      <c r="H17" s="42"/>
      <c r="I17" s="45"/>
      <c r="J17" s="44">
        <v>0</v>
      </c>
      <c r="K17" s="47"/>
      <c r="L17" s="44"/>
      <c r="M17" s="44"/>
      <c r="N17" s="44"/>
      <c r="O17" s="44"/>
      <c r="P17" s="44"/>
      <c r="Q17" s="48"/>
      <c r="R17" s="48"/>
    </row>
    <row r="18" spans="1:18" x14ac:dyDescent="0.2">
      <c r="A18" s="42"/>
      <c r="B18" s="43"/>
      <c r="C18" s="44">
        <v>7</v>
      </c>
      <c r="D18" s="44">
        <v>5419</v>
      </c>
      <c r="E18" s="44">
        <v>5441</v>
      </c>
      <c r="F18" s="45">
        <f t="shared" si="0"/>
        <v>7.3333333333333334E-2</v>
      </c>
      <c r="G18" s="44"/>
      <c r="H18" s="42"/>
      <c r="I18" s="45"/>
      <c r="J18" s="44">
        <v>0</v>
      </c>
      <c r="K18" s="47"/>
      <c r="L18" s="44"/>
      <c r="M18" s="44"/>
      <c r="N18" s="44"/>
      <c r="O18" s="44"/>
      <c r="P18" s="44"/>
      <c r="Q18" s="48"/>
      <c r="R18" s="48"/>
    </row>
    <row r="19" spans="1:18" s="56" customFormat="1" x14ac:dyDescent="0.2">
      <c r="A19" s="50"/>
      <c r="B19" s="51">
        <v>2</v>
      </c>
      <c r="C19" s="52">
        <v>1</v>
      </c>
      <c r="D19" s="52">
        <v>1190</v>
      </c>
      <c r="E19" s="52">
        <v>2493</v>
      </c>
      <c r="F19" s="50">
        <f t="shared" si="0"/>
        <v>4.3433333333333337</v>
      </c>
      <c r="G19" s="52">
        <v>5949</v>
      </c>
      <c r="H19" s="53">
        <f>(G19-D19)*$B$3/60/60</f>
        <v>15.863333333333333</v>
      </c>
      <c r="I19" s="50">
        <f>((K19-D19)*$B$3)/3600</f>
        <v>2.8933333333333335</v>
      </c>
      <c r="J19" s="52">
        <v>2</v>
      </c>
      <c r="K19" s="54">
        <v>2058</v>
      </c>
      <c r="L19" s="52">
        <v>2344</v>
      </c>
      <c r="M19" s="52"/>
      <c r="N19" s="52"/>
      <c r="O19" s="52"/>
      <c r="P19" s="52"/>
      <c r="Q19" s="55"/>
      <c r="R19" s="55"/>
    </row>
    <row r="20" spans="1:18" s="26" customFormat="1" x14ac:dyDescent="0.2">
      <c r="A20" s="21"/>
      <c r="B20" s="22"/>
      <c r="C20" s="9">
        <v>2</v>
      </c>
      <c r="D20" s="9">
        <v>2579</v>
      </c>
      <c r="E20" s="9">
        <v>3562</v>
      </c>
      <c r="F20" s="10">
        <f t="shared" si="0"/>
        <v>3.2766666666666668</v>
      </c>
      <c r="G20" s="9"/>
      <c r="H20" s="21"/>
      <c r="I20" s="10">
        <f>((K20-D20)*$B$3)/3600</f>
        <v>0.12</v>
      </c>
      <c r="J20" s="9">
        <v>7</v>
      </c>
      <c r="K20" s="24">
        <v>2615</v>
      </c>
      <c r="L20" s="9">
        <v>2755</v>
      </c>
      <c r="M20" s="9">
        <v>2944</v>
      </c>
      <c r="N20" s="9">
        <v>3065</v>
      </c>
      <c r="O20" s="9">
        <v>3140</v>
      </c>
      <c r="P20" s="9">
        <v>3285</v>
      </c>
      <c r="Q20" s="25">
        <v>3330</v>
      </c>
      <c r="R20" s="25"/>
    </row>
    <row r="21" spans="1:18" s="26" customFormat="1" x14ac:dyDescent="0.2">
      <c r="A21" s="21"/>
      <c r="B21" s="22"/>
      <c r="C21" s="9">
        <v>3</v>
      </c>
      <c r="D21" s="9">
        <v>3402</v>
      </c>
      <c r="E21" s="9">
        <v>3448</v>
      </c>
      <c r="F21" s="10">
        <f t="shared" si="0"/>
        <v>0.15333333333333332</v>
      </c>
      <c r="G21" s="9"/>
      <c r="H21" s="21"/>
      <c r="I21" s="10"/>
      <c r="J21" s="9">
        <v>0</v>
      </c>
      <c r="K21" s="24"/>
      <c r="L21" s="9"/>
      <c r="M21" s="9"/>
      <c r="N21" s="9"/>
      <c r="O21" s="9"/>
      <c r="P21" s="9"/>
      <c r="Q21" s="25"/>
      <c r="R21" s="25"/>
    </row>
    <row r="22" spans="1:18" s="26" customFormat="1" x14ac:dyDescent="0.2">
      <c r="A22" s="21"/>
      <c r="B22" s="22"/>
      <c r="C22" s="9">
        <v>4</v>
      </c>
      <c r="D22" s="9">
        <v>4737</v>
      </c>
      <c r="E22" s="9">
        <v>5227</v>
      </c>
      <c r="F22" s="10">
        <f t="shared" si="0"/>
        <v>1.6333333333333333</v>
      </c>
      <c r="G22" s="9"/>
      <c r="H22" s="21"/>
      <c r="I22" s="10">
        <f>((K22-D22)*$B$3)/3600</f>
        <v>0.80333333333333334</v>
      </c>
      <c r="J22" s="9">
        <v>4</v>
      </c>
      <c r="K22" s="24">
        <v>4978</v>
      </c>
      <c r="L22" s="9">
        <v>5006</v>
      </c>
      <c r="M22" s="9">
        <v>5085</v>
      </c>
      <c r="N22" s="9">
        <v>5210</v>
      </c>
      <c r="O22" s="9"/>
      <c r="P22" s="9"/>
      <c r="Q22" s="25"/>
      <c r="R22" s="25"/>
    </row>
    <row r="23" spans="1:18" s="26" customFormat="1" x14ac:dyDescent="0.2">
      <c r="A23" s="21"/>
      <c r="B23" s="22"/>
      <c r="C23" s="9">
        <v>5</v>
      </c>
      <c r="D23" s="9">
        <v>4933</v>
      </c>
      <c r="E23" s="9">
        <v>6010</v>
      </c>
      <c r="F23" s="10">
        <f t="shared" si="0"/>
        <v>3.59</v>
      </c>
      <c r="G23" s="9"/>
      <c r="H23" s="21"/>
      <c r="I23" s="10">
        <f>((K23-D23)*$B$3)/3600</f>
        <v>1.49</v>
      </c>
      <c r="J23" s="9">
        <v>6</v>
      </c>
      <c r="K23" s="24">
        <v>5380</v>
      </c>
      <c r="L23" s="9">
        <v>5537</v>
      </c>
      <c r="M23" s="9">
        <v>5548</v>
      </c>
      <c r="N23" s="9">
        <v>5576</v>
      </c>
      <c r="O23" s="9">
        <v>5835</v>
      </c>
      <c r="P23" s="9">
        <v>5910</v>
      </c>
      <c r="Q23" s="25"/>
      <c r="R23" s="25"/>
    </row>
    <row r="24" spans="1:18" s="41" customFormat="1" x14ac:dyDescent="0.2">
      <c r="A24" s="35">
        <v>6010</v>
      </c>
      <c r="B24" s="36">
        <v>3</v>
      </c>
      <c r="C24" s="37">
        <v>1</v>
      </c>
      <c r="D24" s="37">
        <v>247</v>
      </c>
      <c r="E24" s="37">
        <v>396</v>
      </c>
      <c r="F24" s="38">
        <f t="shared" si="0"/>
        <v>0.49666666666666665</v>
      </c>
      <c r="G24" s="37"/>
      <c r="H24" s="35"/>
      <c r="I24" s="38">
        <f>((K24-D24)*$B$3)/3600</f>
        <v>8.666666666666667E-2</v>
      </c>
      <c r="J24" s="37">
        <v>1</v>
      </c>
      <c r="K24" s="39">
        <v>273</v>
      </c>
      <c r="L24" s="37"/>
      <c r="M24" s="37"/>
      <c r="N24" s="37"/>
      <c r="O24" s="37"/>
      <c r="P24" s="37"/>
      <c r="Q24" s="40"/>
      <c r="R24" s="40"/>
    </row>
    <row r="25" spans="1:18" s="49" customFormat="1" x14ac:dyDescent="0.2">
      <c r="A25" s="42"/>
      <c r="B25" s="43"/>
      <c r="C25" s="44">
        <v>2</v>
      </c>
      <c r="D25" s="44">
        <v>4295</v>
      </c>
      <c r="E25" s="44">
        <v>4665</v>
      </c>
      <c r="F25" s="45">
        <f t="shared" si="0"/>
        <v>1.2333333333333334</v>
      </c>
      <c r="G25" s="44"/>
      <c r="H25" s="42"/>
      <c r="I25" s="45">
        <f>((K25-D25)*$B$3)/3600</f>
        <v>3.9133333333333336</v>
      </c>
      <c r="J25" s="44">
        <v>1</v>
      </c>
      <c r="K25" s="47">
        <v>5469</v>
      </c>
      <c r="L25" s="44"/>
      <c r="M25" s="44"/>
      <c r="N25" s="44"/>
      <c r="O25" s="44"/>
      <c r="P25" s="44"/>
      <c r="Q25" s="48"/>
      <c r="R25" s="48"/>
    </row>
    <row r="26" spans="1:18" s="49" customFormat="1" x14ac:dyDescent="0.2">
      <c r="A26" s="42"/>
      <c r="B26" s="43"/>
      <c r="C26" s="44">
        <v>3</v>
      </c>
      <c r="D26" s="44">
        <v>5429</v>
      </c>
      <c r="E26" s="44">
        <v>5485</v>
      </c>
      <c r="F26" s="45">
        <f t="shared" si="0"/>
        <v>0.18666666666666668</v>
      </c>
      <c r="G26" s="44"/>
      <c r="H26" s="42"/>
      <c r="I26" s="45"/>
      <c r="J26" s="44">
        <v>0</v>
      </c>
      <c r="K26" s="47"/>
      <c r="L26" s="44"/>
      <c r="M26" s="44"/>
      <c r="N26" s="44"/>
      <c r="O26" s="44"/>
      <c r="P26" s="44"/>
      <c r="Q26" s="48"/>
      <c r="R26" s="48"/>
    </row>
    <row r="27" spans="1:18" s="41" customFormat="1" x14ac:dyDescent="0.2">
      <c r="A27" s="35">
        <v>2627</v>
      </c>
      <c r="B27" s="36">
        <v>4</v>
      </c>
      <c r="C27" s="37">
        <v>1</v>
      </c>
      <c r="D27" s="37">
        <v>401</v>
      </c>
      <c r="E27" s="37">
        <v>571</v>
      </c>
      <c r="F27" s="38">
        <f t="shared" si="0"/>
        <v>0.56666666666666665</v>
      </c>
      <c r="G27" s="37"/>
      <c r="H27" s="35"/>
      <c r="I27" s="38">
        <f>((K27-D27)*$B$3)/3600</f>
        <v>0.01</v>
      </c>
      <c r="J27" s="37">
        <v>2</v>
      </c>
      <c r="K27" s="39">
        <v>404</v>
      </c>
      <c r="L27" s="37">
        <v>551</v>
      </c>
      <c r="M27" s="37"/>
      <c r="N27" s="37"/>
      <c r="O27" s="37"/>
      <c r="P27" s="37"/>
      <c r="Q27" s="40"/>
      <c r="R27" s="40"/>
    </row>
    <row r="28" spans="1:18" s="49" customFormat="1" x14ac:dyDescent="0.2">
      <c r="A28" s="42"/>
      <c r="B28" s="43"/>
      <c r="C28" s="44">
        <v>2</v>
      </c>
      <c r="D28" s="44">
        <v>1115</v>
      </c>
      <c r="E28" s="44">
        <v>1399</v>
      </c>
      <c r="F28" s="45">
        <f t="shared" si="0"/>
        <v>0.94666666666666666</v>
      </c>
      <c r="G28" s="44"/>
      <c r="H28" s="42"/>
      <c r="I28" s="45"/>
      <c r="J28" s="44">
        <v>0</v>
      </c>
      <c r="K28" s="47"/>
      <c r="L28" s="44"/>
      <c r="M28" s="44"/>
      <c r="N28" s="44"/>
      <c r="O28" s="44"/>
      <c r="P28" s="44"/>
      <c r="Q28" s="48"/>
      <c r="R28" s="48"/>
    </row>
    <row r="29" spans="1:18" s="49" customFormat="1" x14ac:dyDescent="0.2">
      <c r="A29" s="42"/>
      <c r="B29" s="43"/>
      <c r="C29" s="44">
        <v>3</v>
      </c>
      <c r="D29" s="44">
        <v>1630</v>
      </c>
      <c r="E29" s="44">
        <v>2627</v>
      </c>
      <c r="F29" s="45">
        <f t="shared" si="0"/>
        <v>3.3233333333333333</v>
      </c>
      <c r="G29" s="44"/>
      <c r="H29" s="42"/>
      <c r="I29" s="45"/>
      <c r="J29" s="44">
        <v>0</v>
      </c>
      <c r="K29" s="47"/>
      <c r="L29" s="44"/>
      <c r="M29" s="44"/>
      <c r="N29" s="44"/>
      <c r="O29" s="44"/>
      <c r="P29" s="44"/>
      <c r="Q29" s="48"/>
      <c r="R29" s="48"/>
    </row>
    <row r="30" spans="1:18" s="41" customFormat="1" x14ac:dyDescent="0.2">
      <c r="A30" s="35">
        <v>6010</v>
      </c>
      <c r="B30" s="36">
        <v>5</v>
      </c>
      <c r="C30" s="37">
        <v>1</v>
      </c>
      <c r="D30" s="37">
        <v>392</v>
      </c>
      <c r="E30" s="37">
        <v>573</v>
      </c>
      <c r="F30" s="38">
        <f t="shared" si="0"/>
        <v>0.60333333333333339</v>
      </c>
      <c r="G30" s="37"/>
      <c r="H30" s="35"/>
      <c r="I30" s="38">
        <f>((K30-D30)*$B$3)/3600</f>
        <v>0.13333333333333333</v>
      </c>
      <c r="J30" s="37">
        <v>1</v>
      </c>
      <c r="K30" s="39">
        <v>432</v>
      </c>
      <c r="L30" s="37"/>
      <c r="M30" s="37"/>
      <c r="N30" s="37"/>
      <c r="O30" s="37"/>
      <c r="P30" s="37"/>
      <c r="Q30" s="40"/>
      <c r="R30" s="40"/>
    </row>
    <row r="31" spans="1:18" s="49" customFormat="1" x14ac:dyDescent="0.2">
      <c r="A31" s="42"/>
      <c r="B31" s="43"/>
      <c r="C31" s="44">
        <v>2</v>
      </c>
      <c r="D31" s="44">
        <v>1325</v>
      </c>
      <c r="E31" s="44">
        <v>1360</v>
      </c>
      <c r="F31" s="45">
        <f t="shared" si="0"/>
        <v>0.11666666666666667</v>
      </c>
      <c r="G31" s="44"/>
      <c r="H31" s="42"/>
      <c r="I31" s="45"/>
      <c r="J31" s="44">
        <v>0</v>
      </c>
      <c r="K31" s="47"/>
      <c r="L31" s="44"/>
      <c r="M31" s="44"/>
      <c r="N31" s="44"/>
      <c r="O31" s="44"/>
      <c r="P31" s="44"/>
      <c r="Q31" s="48"/>
      <c r="R31" s="48"/>
    </row>
    <row r="32" spans="1:18" s="49" customFormat="1" x14ac:dyDescent="0.2">
      <c r="A32" s="42"/>
      <c r="B32" s="43"/>
      <c r="C32" s="44">
        <v>3</v>
      </c>
      <c r="D32" s="44">
        <v>2581</v>
      </c>
      <c r="E32" s="44">
        <v>3514</v>
      </c>
      <c r="F32" s="45">
        <f t="shared" si="0"/>
        <v>3.11</v>
      </c>
      <c r="G32" s="44"/>
      <c r="H32" s="42"/>
      <c r="I32" s="45">
        <f>((K32-D32)*$B$3)/3600</f>
        <v>8.666666666666667E-2</v>
      </c>
      <c r="J32" s="44">
        <v>7</v>
      </c>
      <c r="K32" s="47">
        <v>2607</v>
      </c>
      <c r="L32" s="44">
        <v>2615</v>
      </c>
      <c r="M32" s="44">
        <v>2692</v>
      </c>
      <c r="N32" s="44">
        <v>2925</v>
      </c>
      <c r="O32" s="44">
        <v>2975</v>
      </c>
      <c r="P32" s="44">
        <v>3244</v>
      </c>
      <c r="Q32" s="48">
        <v>3272</v>
      </c>
      <c r="R32" s="48"/>
    </row>
    <row r="33" spans="1:18" s="49" customFormat="1" x14ac:dyDescent="0.2">
      <c r="A33" s="42"/>
      <c r="B33" s="43"/>
      <c r="C33" s="44">
        <v>4</v>
      </c>
      <c r="D33" s="44">
        <v>3415</v>
      </c>
      <c r="E33" s="44">
        <v>3472</v>
      </c>
      <c r="F33" s="45">
        <f t="shared" si="0"/>
        <v>0.19</v>
      </c>
      <c r="G33" s="44"/>
      <c r="H33" s="42"/>
      <c r="I33" s="45">
        <f>((K33-D33)*$B$3)/3600</f>
        <v>0.13</v>
      </c>
      <c r="J33" s="44">
        <v>1</v>
      </c>
      <c r="K33" s="47">
        <v>3454</v>
      </c>
      <c r="L33" s="44"/>
      <c r="M33" s="44"/>
      <c r="N33" s="44"/>
      <c r="O33" s="44"/>
      <c r="P33" s="44"/>
      <c r="Q33" s="48"/>
      <c r="R33" s="48"/>
    </row>
    <row r="34" spans="1:18" s="49" customFormat="1" x14ac:dyDescent="0.2">
      <c r="A34" s="42"/>
      <c r="B34" s="43"/>
      <c r="C34" s="44">
        <v>5</v>
      </c>
      <c r="D34" s="44">
        <v>4185</v>
      </c>
      <c r="E34" s="44">
        <v>4341</v>
      </c>
      <c r="F34" s="45">
        <f t="shared" si="0"/>
        <v>0.52</v>
      </c>
      <c r="G34" s="44"/>
      <c r="H34" s="42"/>
      <c r="I34" s="45"/>
      <c r="J34" s="44">
        <v>0</v>
      </c>
      <c r="K34" s="47"/>
      <c r="L34" s="44"/>
      <c r="M34" s="44"/>
      <c r="N34" s="44"/>
      <c r="O34" s="44"/>
      <c r="P34" s="44"/>
      <c r="Q34" s="48"/>
      <c r="R34" s="48"/>
    </row>
    <row r="35" spans="1:18" s="49" customFormat="1" x14ac:dyDescent="0.2">
      <c r="A35" s="42"/>
      <c r="B35" s="43"/>
      <c r="C35" s="44">
        <v>6</v>
      </c>
      <c r="D35" s="44">
        <v>4485</v>
      </c>
      <c r="E35" s="44">
        <v>4723</v>
      </c>
      <c r="F35" s="45">
        <f t="shared" si="0"/>
        <v>0.79333333333333333</v>
      </c>
      <c r="G35" s="44"/>
      <c r="H35" s="42"/>
      <c r="I35" s="45">
        <f>((K35-D35)*$B$3)/3600</f>
        <v>0.14000000000000001</v>
      </c>
      <c r="J35" s="44">
        <v>3</v>
      </c>
      <c r="K35" s="47">
        <v>4527</v>
      </c>
      <c r="L35" s="44">
        <v>4544</v>
      </c>
      <c r="M35" s="44">
        <v>4556</v>
      </c>
      <c r="N35" s="44"/>
      <c r="O35" s="44"/>
      <c r="P35" s="44"/>
      <c r="Q35" s="48"/>
      <c r="R35" s="48"/>
    </row>
    <row r="36" spans="1:18" s="49" customFormat="1" x14ac:dyDescent="0.2">
      <c r="A36" s="42"/>
      <c r="B36" s="43"/>
      <c r="C36" s="44">
        <v>7</v>
      </c>
      <c r="D36" s="44">
        <v>5706</v>
      </c>
      <c r="E36" s="44">
        <v>5867</v>
      </c>
      <c r="F36" s="45">
        <f t="shared" si="0"/>
        <v>0.53666666666666663</v>
      </c>
      <c r="G36" s="44"/>
      <c r="H36" s="42"/>
      <c r="I36" s="45">
        <f>((K36-D36)*$B$3)/3600</f>
        <v>0.43666666666666665</v>
      </c>
      <c r="J36" s="44">
        <v>1</v>
      </c>
      <c r="K36" s="47">
        <v>5837</v>
      </c>
      <c r="L36" s="44"/>
      <c r="M36" s="44"/>
      <c r="N36" s="44"/>
      <c r="O36" s="44"/>
      <c r="P36" s="44"/>
      <c r="Q36" s="48"/>
      <c r="R36" s="48"/>
    </row>
    <row r="37" spans="1:18" s="49" customFormat="1" x14ac:dyDescent="0.2">
      <c r="A37" s="42"/>
      <c r="B37" s="43"/>
      <c r="C37" s="44">
        <v>8</v>
      </c>
      <c r="D37" s="44">
        <v>5900</v>
      </c>
      <c r="E37" s="44">
        <v>5940</v>
      </c>
      <c r="F37" s="45">
        <f t="shared" si="0"/>
        <v>0.13333333333333333</v>
      </c>
      <c r="G37" s="44"/>
      <c r="H37" s="42"/>
      <c r="I37" s="45">
        <f>((K37-D37)*$B$3)/3600</f>
        <v>3.3333333333333333E-2</v>
      </c>
      <c r="J37" s="44">
        <v>1</v>
      </c>
      <c r="K37" s="47">
        <v>5910</v>
      </c>
      <c r="L37" s="44"/>
      <c r="M37" s="44"/>
      <c r="N37" s="44"/>
      <c r="O37" s="44"/>
      <c r="P37" s="44"/>
      <c r="Q37" s="48"/>
      <c r="R37" s="48"/>
    </row>
    <row r="38" spans="1:18" s="41" customFormat="1" x14ac:dyDescent="0.2">
      <c r="A38" s="35">
        <v>1395</v>
      </c>
      <c r="B38" s="36">
        <v>6</v>
      </c>
      <c r="C38" s="37">
        <v>1</v>
      </c>
      <c r="D38" s="37">
        <v>496</v>
      </c>
      <c r="E38" s="37">
        <v>530</v>
      </c>
      <c r="F38" s="38">
        <f t="shared" si="0"/>
        <v>0.11333333333333333</v>
      </c>
      <c r="G38" s="37"/>
      <c r="H38" s="35"/>
      <c r="I38" s="38"/>
      <c r="J38" s="37">
        <v>0</v>
      </c>
      <c r="K38" s="39"/>
      <c r="L38" s="37"/>
      <c r="M38" s="37"/>
      <c r="N38" s="37"/>
      <c r="O38" s="37"/>
      <c r="P38" s="37"/>
      <c r="Q38" s="40"/>
      <c r="R38" s="40"/>
    </row>
    <row r="39" spans="1:18" s="49" customFormat="1" x14ac:dyDescent="0.2">
      <c r="A39" s="42"/>
      <c r="B39" s="43"/>
      <c r="C39" s="44">
        <v>2</v>
      </c>
      <c r="D39" s="44">
        <v>1135</v>
      </c>
      <c r="E39" s="44">
        <v>1395</v>
      </c>
      <c r="F39" s="45">
        <f t="shared" si="0"/>
        <v>0.8666666666666667</v>
      </c>
      <c r="G39" s="44"/>
      <c r="H39" s="42"/>
      <c r="I39" s="45"/>
      <c r="J39" s="44">
        <v>0</v>
      </c>
      <c r="K39" s="47"/>
      <c r="L39" s="44"/>
      <c r="M39" s="44"/>
      <c r="N39" s="44"/>
      <c r="O39" s="44"/>
      <c r="P39" s="44"/>
      <c r="Q39" s="48"/>
      <c r="R39" s="48"/>
    </row>
    <row r="40" spans="1:18" s="41" customFormat="1" x14ac:dyDescent="0.2">
      <c r="A40" s="35">
        <v>1029</v>
      </c>
      <c r="B40" s="36">
        <v>7</v>
      </c>
      <c r="C40" s="37">
        <v>1</v>
      </c>
      <c r="D40" s="37">
        <v>92</v>
      </c>
      <c r="E40" s="37">
        <v>141</v>
      </c>
      <c r="F40" s="38">
        <f t="shared" ref="F40:F71" si="1">((E40-D40)*$B$3)/3600</f>
        <v>0.16333333333333333</v>
      </c>
      <c r="G40" s="37"/>
      <c r="H40" s="35"/>
      <c r="I40" s="38"/>
      <c r="J40" s="37">
        <v>0</v>
      </c>
      <c r="K40" s="39"/>
      <c r="L40" s="37"/>
      <c r="M40" s="37"/>
      <c r="N40" s="37"/>
      <c r="O40" s="37"/>
      <c r="P40" s="37"/>
      <c r="Q40" s="40"/>
      <c r="R40" s="40"/>
    </row>
    <row r="41" spans="1:18" s="41" customFormat="1" x14ac:dyDescent="0.2">
      <c r="A41" s="35">
        <v>1357</v>
      </c>
      <c r="B41" s="36">
        <v>8</v>
      </c>
      <c r="C41" s="37">
        <v>1</v>
      </c>
      <c r="D41" s="37">
        <v>744</v>
      </c>
      <c r="E41" s="37">
        <v>849</v>
      </c>
      <c r="F41" s="38">
        <f t="shared" si="1"/>
        <v>0.35</v>
      </c>
      <c r="G41" s="37"/>
      <c r="H41" s="35"/>
      <c r="I41" s="38"/>
      <c r="J41" s="37">
        <v>0</v>
      </c>
      <c r="K41" s="39"/>
      <c r="L41" s="37"/>
      <c r="M41" s="37"/>
      <c r="N41" s="37"/>
      <c r="O41" s="37"/>
      <c r="P41" s="37"/>
      <c r="Q41" s="40"/>
      <c r="R41" s="40"/>
    </row>
    <row r="42" spans="1:18" s="49" customFormat="1" x14ac:dyDescent="0.2">
      <c r="A42" s="42"/>
      <c r="B42" s="43"/>
      <c r="C42" s="44">
        <v>2</v>
      </c>
      <c r="D42" s="44">
        <v>833</v>
      </c>
      <c r="E42" s="44">
        <v>868</v>
      </c>
      <c r="F42" s="45">
        <f t="shared" si="1"/>
        <v>0.11666666666666667</v>
      </c>
      <c r="G42" s="44"/>
      <c r="H42" s="42"/>
      <c r="I42" s="45"/>
      <c r="J42" s="44">
        <v>0</v>
      </c>
      <c r="K42" s="47"/>
      <c r="L42" s="44"/>
      <c r="M42" s="44"/>
      <c r="N42" s="44"/>
      <c r="O42" s="44"/>
      <c r="P42" s="44"/>
      <c r="Q42" s="48"/>
      <c r="R42" s="48"/>
    </row>
    <row r="43" spans="1:18" s="41" customFormat="1" x14ac:dyDescent="0.2">
      <c r="A43" s="35">
        <v>6010</v>
      </c>
      <c r="B43" s="36">
        <v>9</v>
      </c>
      <c r="C43" s="37">
        <v>1</v>
      </c>
      <c r="D43" s="37">
        <v>1505</v>
      </c>
      <c r="E43" s="37">
        <v>1527</v>
      </c>
      <c r="F43" s="38">
        <f t="shared" si="1"/>
        <v>7.3333333333333334E-2</v>
      </c>
      <c r="G43" s="37"/>
      <c r="H43" s="35"/>
      <c r="I43" s="38"/>
      <c r="J43" s="37">
        <v>0</v>
      </c>
      <c r="K43" s="39"/>
      <c r="L43" s="37"/>
      <c r="M43" s="37"/>
      <c r="N43" s="37"/>
      <c r="O43" s="37"/>
      <c r="P43" s="37"/>
      <c r="Q43" s="40"/>
      <c r="R43" s="40"/>
    </row>
    <row r="44" spans="1:18" s="49" customFormat="1" x14ac:dyDescent="0.2">
      <c r="A44" s="42"/>
      <c r="B44" s="43"/>
      <c r="C44" s="44">
        <v>2</v>
      </c>
      <c r="D44" s="44">
        <v>1644</v>
      </c>
      <c r="E44" s="44">
        <v>1670</v>
      </c>
      <c r="F44" s="45">
        <f t="shared" si="1"/>
        <v>8.666666666666667E-2</v>
      </c>
      <c r="G44" s="44"/>
      <c r="H44" s="42"/>
      <c r="I44" s="45"/>
      <c r="J44" s="44">
        <v>0</v>
      </c>
      <c r="K44" s="47"/>
      <c r="L44" s="44"/>
      <c r="M44" s="44"/>
      <c r="N44" s="44"/>
      <c r="O44" s="44"/>
      <c r="P44" s="44"/>
      <c r="Q44" s="48"/>
      <c r="R44" s="48"/>
    </row>
    <row r="45" spans="1:18" s="49" customFormat="1" x14ac:dyDescent="0.2">
      <c r="A45" s="42"/>
      <c r="B45" s="43"/>
      <c r="C45" s="44">
        <v>3</v>
      </c>
      <c r="D45" s="44">
        <v>1762</v>
      </c>
      <c r="E45" s="44">
        <v>1854</v>
      </c>
      <c r="F45" s="45">
        <f t="shared" si="1"/>
        <v>0.30666666666666664</v>
      </c>
      <c r="G45" s="44"/>
      <c r="H45" s="42"/>
      <c r="I45" s="45"/>
      <c r="J45" s="44">
        <v>0</v>
      </c>
      <c r="K45" s="47"/>
      <c r="L45" s="44"/>
      <c r="M45" s="44"/>
      <c r="N45" s="44"/>
      <c r="O45" s="44"/>
      <c r="P45" s="44"/>
      <c r="Q45" s="48"/>
      <c r="R45" s="48"/>
    </row>
    <row r="46" spans="1:18" s="49" customFormat="1" x14ac:dyDescent="0.2">
      <c r="A46" s="42"/>
      <c r="B46" s="43"/>
      <c r="C46" s="44">
        <v>4</v>
      </c>
      <c r="D46" s="44">
        <v>1968</v>
      </c>
      <c r="E46" s="44">
        <v>2165</v>
      </c>
      <c r="F46" s="45">
        <f t="shared" si="1"/>
        <v>0.65666666666666662</v>
      </c>
      <c r="G46" s="44"/>
      <c r="H46" s="42"/>
      <c r="I46" s="45"/>
      <c r="J46" s="44">
        <v>0</v>
      </c>
      <c r="K46" s="47"/>
      <c r="L46" s="44"/>
      <c r="M46" s="44"/>
      <c r="N46" s="44"/>
      <c r="O46" s="44"/>
      <c r="P46" s="44"/>
      <c r="Q46" s="48"/>
      <c r="R46" s="48"/>
    </row>
    <row r="47" spans="1:18" s="49" customFormat="1" x14ac:dyDescent="0.2">
      <c r="A47" s="42"/>
      <c r="B47" s="43"/>
      <c r="C47" s="44">
        <v>5</v>
      </c>
      <c r="D47" s="44">
        <v>2659</v>
      </c>
      <c r="E47" s="44">
        <v>2774</v>
      </c>
      <c r="F47" s="45">
        <f t="shared" si="1"/>
        <v>0.38333333333333336</v>
      </c>
      <c r="G47" s="44"/>
      <c r="H47" s="42"/>
      <c r="I47" s="45"/>
      <c r="J47" s="44">
        <v>0</v>
      </c>
      <c r="K47" s="47"/>
      <c r="L47" s="44"/>
      <c r="M47" s="44"/>
      <c r="N47" s="44"/>
      <c r="O47" s="44"/>
      <c r="P47" s="44"/>
      <c r="Q47" s="48"/>
      <c r="R47" s="48"/>
    </row>
    <row r="48" spans="1:18" s="49" customFormat="1" x14ac:dyDescent="0.2">
      <c r="A48" s="42"/>
      <c r="B48" s="43"/>
      <c r="C48" s="44">
        <v>6</v>
      </c>
      <c r="D48" s="44">
        <v>3272</v>
      </c>
      <c r="E48" s="44">
        <v>3363</v>
      </c>
      <c r="F48" s="45">
        <f t="shared" si="1"/>
        <v>0.30333333333333334</v>
      </c>
      <c r="G48" s="44"/>
      <c r="H48" s="42"/>
      <c r="I48" s="45"/>
      <c r="J48" s="44">
        <v>0</v>
      </c>
      <c r="K48" s="47"/>
      <c r="L48" s="44"/>
      <c r="M48" s="44"/>
      <c r="N48" s="44"/>
      <c r="O48" s="44"/>
      <c r="P48" s="44"/>
      <c r="Q48" s="48"/>
      <c r="R48" s="48"/>
    </row>
    <row r="49" spans="1:18" s="49" customFormat="1" x14ac:dyDescent="0.2">
      <c r="A49" s="42"/>
      <c r="B49" s="43"/>
      <c r="C49" s="44">
        <v>7</v>
      </c>
      <c r="D49" s="44">
        <v>3365</v>
      </c>
      <c r="E49" s="44">
        <v>3414</v>
      </c>
      <c r="F49" s="45">
        <f t="shared" si="1"/>
        <v>0.16333333333333333</v>
      </c>
      <c r="G49" s="44"/>
      <c r="H49" s="42"/>
      <c r="I49" s="45"/>
      <c r="J49" s="44">
        <v>0</v>
      </c>
      <c r="K49" s="47"/>
      <c r="L49" s="44"/>
      <c r="M49" s="44"/>
      <c r="N49" s="44"/>
      <c r="O49" s="44"/>
      <c r="P49" s="44"/>
      <c r="Q49" s="48"/>
      <c r="R49" s="48"/>
    </row>
    <row r="50" spans="1:18" s="49" customFormat="1" x14ac:dyDescent="0.2">
      <c r="A50" s="42"/>
      <c r="B50" s="43"/>
      <c r="C50" s="44">
        <v>8</v>
      </c>
      <c r="D50" s="44">
        <v>3510</v>
      </c>
      <c r="E50" s="44">
        <v>3559</v>
      </c>
      <c r="F50" s="45">
        <f t="shared" si="1"/>
        <v>0.16333333333333333</v>
      </c>
      <c r="G50" s="44"/>
      <c r="H50" s="42"/>
      <c r="I50" s="45"/>
      <c r="J50" s="44">
        <v>0</v>
      </c>
      <c r="K50" s="47"/>
      <c r="L50" s="44"/>
      <c r="M50" s="44"/>
      <c r="N50" s="44"/>
      <c r="O50" s="44"/>
      <c r="P50" s="44"/>
      <c r="Q50" s="48"/>
      <c r="R50" s="48"/>
    </row>
    <row r="51" spans="1:18" s="58" customFormat="1" x14ac:dyDescent="0.2">
      <c r="A51" s="57"/>
      <c r="B51" s="51">
        <v>21</v>
      </c>
      <c r="C51" s="52">
        <v>1</v>
      </c>
      <c r="D51" s="52">
        <v>958</v>
      </c>
      <c r="E51" s="52">
        <v>1560</v>
      </c>
      <c r="F51" s="50">
        <f t="shared" si="1"/>
        <v>2.0066666666666668</v>
      </c>
      <c r="G51" s="52">
        <v>1384</v>
      </c>
      <c r="H51" s="53">
        <f>(G51-D51)*$B$3/60/60</f>
        <v>1.4200000000000002</v>
      </c>
      <c r="I51" s="50">
        <f>((K51-D51)*$B$3)/3600</f>
        <v>0.08</v>
      </c>
      <c r="J51" s="52">
        <v>2</v>
      </c>
      <c r="K51" s="54">
        <v>982</v>
      </c>
      <c r="L51" s="52">
        <v>1302</v>
      </c>
      <c r="M51" s="52"/>
      <c r="N51" s="52"/>
      <c r="O51" s="52"/>
      <c r="P51" s="52"/>
      <c r="Q51" s="55"/>
      <c r="R51" s="55"/>
    </row>
    <row r="52" spans="1:18" s="58" customFormat="1" x14ac:dyDescent="0.2">
      <c r="A52" s="57"/>
      <c r="B52" s="51">
        <v>10</v>
      </c>
      <c r="C52" s="52">
        <v>1</v>
      </c>
      <c r="D52" s="52">
        <v>2737</v>
      </c>
      <c r="E52" s="52">
        <v>2871</v>
      </c>
      <c r="F52" s="50">
        <f t="shared" si="1"/>
        <v>0.44666666666666666</v>
      </c>
      <c r="G52" s="52">
        <v>3722</v>
      </c>
      <c r="H52" s="53">
        <f>(G52-D52)*$B$3/60/60</f>
        <v>3.2833333333333332</v>
      </c>
      <c r="I52" s="50">
        <f>((K52-D52)*$B$3)/3600</f>
        <v>8.3333333333333329E-2</v>
      </c>
      <c r="J52" s="52">
        <v>1</v>
      </c>
      <c r="K52" s="54">
        <v>2762</v>
      </c>
      <c r="L52" s="52"/>
      <c r="M52" s="52"/>
      <c r="N52" s="52"/>
      <c r="O52" s="52"/>
      <c r="P52" s="52"/>
      <c r="Q52" s="55"/>
      <c r="R52" s="55"/>
    </row>
    <row r="53" spans="1:18" s="26" customFormat="1" x14ac:dyDescent="0.2">
      <c r="A53" s="21"/>
      <c r="B53" s="22"/>
      <c r="C53" s="9">
        <v>2</v>
      </c>
      <c r="D53" s="9">
        <v>2852</v>
      </c>
      <c r="E53" s="9">
        <v>2885</v>
      </c>
      <c r="F53" s="10">
        <f t="shared" si="1"/>
        <v>0.11</v>
      </c>
      <c r="G53" s="9"/>
      <c r="H53" s="21"/>
      <c r="I53" s="10"/>
      <c r="J53" s="9">
        <v>0</v>
      </c>
      <c r="K53" s="24"/>
      <c r="L53" s="9"/>
      <c r="M53" s="9"/>
      <c r="N53" s="9"/>
      <c r="O53" s="9"/>
      <c r="P53" s="9"/>
      <c r="Q53" s="25"/>
      <c r="R53" s="25"/>
    </row>
    <row r="54" spans="1:18" s="26" customFormat="1" x14ac:dyDescent="0.2">
      <c r="A54" s="21"/>
      <c r="B54" s="22"/>
      <c r="C54" s="9">
        <v>3</v>
      </c>
      <c r="D54" s="9">
        <v>2994</v>
      </c>
      <c r="E54" s="9">
        <v>3282</v>
      </c>
      <c r="F54" s="10">
        <f t="shared" si="1"/>
        <v>0.96</v>
      </c>
      <c r="G54" s="9"/>
      <c r="H54" s="21"/>
      <c r="I54" s="10">
        <f>((K54-D54)*$B$3)/3600</f>
        <v>0.12</v>
      </c>
      <c r="J54" s="9">
        <v>2</v>
      </c>
      <c r="K54" s="24">
        <v>3030</v>
      </c>
      <c r="L54" s="9">
        <v>3092</v>
      </c>
      <c r="M54" s="9"/>
      <c r="N54" s="9"/>
      <c r="O54" s="9"/>
      <c r="P54" s="9"/>
      <c r="Q54" s="25"/>
      <c r="R54" s="25"/>
    </row>
    <row r="55" spans="1:18" s="26" customFormat="1" x14ac:dyDescent="0.2">
      <c r="A55" s="21"/>
      <c r="B55" s="22"/>
      <c r="C55" s="9">
        <v>4</v>
      </c>
      <c r="D55" s="9">
        <v>3335</v>
      </c>
      <c r="E55" s="9">
        <v>3722</v>
      </c>
      <c r="F55" s="10">
        <f t="shared" si="1"/>
        <v>1.29</v>
      </c>
      <c r="G55" s="9"/>
      <c r="H55" s="21"/>
      <c r="I55" s="10">
        <f>((K55-D55)*$B$3)/3600</f>
        <v>1.03</v>
      </c>
      <c r="J55" s="9">
        <v>1</v>
      </c>
      <c r="K55" s="24">
        <v>3644</v>
      </c>
      <c r="L55" s="9"/>
      <c r="M55" s="9"/>
      <c r="N55" s="9"/>
      <c r="O55" s="9"/>
      <c r="P55" s="9"/>
      <c r="Q55" s="25"/>
      <c r="R55" s="25"/>
    </row>
    <row r="56" spans="1:18" s="41" customFormat="1" x14ac:dyDescent="0.2">
      <c r="A56" s="35">
        <v>1661</v>
      </c>
      <c r="B56" s="36">
        <v>11</v>
      </c>
      <c r="C56" s="37">
        <v>1</v>
      </c>
      <c r="D56" s="37">
        <v>1</v>
      </c>
      <c r="E56" s="37">
        <v>23</v>
      </c>
      <c r="F56" s="38">
        <f t="shared" si="1"/>
        <v>7.3333333333333334E-2</v>
      </c>
      <c r="G56" s="37"/>
      <c r="H56" s="35"/>
      <c r="I56" s="38"/>
      <c r="J56" s="37">
        <v>0</v>
      </c>
      <c r="K56" s="39"/>
      <c r="L56" s="37"/>
      <c r="M56" s="37"/>
      <c r="N56" s="37"/>
      <c r="O56" s="37"/>
      <c r="P56" s="37"/>
      <c r="Q56" s="40"/>
      <c r="R56" s="40"/>
    </row>
    <row r="57" spans="1:18" s="49" customFormat="1" x14ac:dyDescent="0.2">
      <c r="A57" s="42"/>
      <c r="B57" s="43"/>
      <c r="C57" s="44">
        <v>2</v>
      </c>
      <c r="D57" s="44">
        <v>28</v>
      </c>
      <c r="E57" s="44">
        <v>45</v>
      </c>
      <c r="F57" s="45">
        <f t="shared" si="1"/>
        <v>5.6666666666666664E-2</v>
      </c>
      <c r="G57" s="44"/>
      <c r="H57" s="42"/>
      <c r="I57" s="45">
        <f>((K57-D57)*$B$3)/3600</f>
        <v>0.03</v>
      </c>
      <c r="J57" s="44">
        <v>1</v>
      </c>
      <c r="K57" s="47">
        <v>37</v>
      </c>
      <c r="L57" s="44"/>
      <c r="M57" s="44"/>
      <c r="N57" s="44"/>
      <c r="O57" s="44"/>
      <c r="P57" s="44"/>
      <c r="Q57" s="48"/>
      <c r="R57" s="48"/>
    </row>
    <row r="58" spans="1:18" s="49" customFormat="1" x14ac:dyDescent="0.2">
      <c r="A58" s="42"/>
      <c r="B58" s="43"/>
      <c r="C58" s="44">
        <v>3</v>
      </c>
      <c r="D58" s="44">
        <v>150</v>
      </c>
      <c r="E58" s="44">
        <v>161</v>
      </c>
      <c r="F58" s="45">
        <f t="shared" si="1"/>
        <v>3.6666666666666667E-2</v>
      </c>
      <c r="G58" s="44"/>
      <c r="H58" s="42"/>
      <c r="I58" s="45">
        <f>((K58-D58)*$B$3)/3600</f>
        <v>0.02</v>
      </c>
      <c r="J58" s="44">
        <v>1</v>
      </c>
      <c r="K58" s="47">
        <v>156</v>
      </c>
      <c r="L58" s="44"/>
      <c r="M58" s="44"/>
      <c r="N58" s="44"/>
      <c r="O58" s="44"/>
      <c r="P58" s="44"/>
      <c r="Q58" s="48"/>
      <c r="R58" s="48"/>
    </row>
    <row r="59" spans="1:18" s="41" customFormat="1" x14ac:dyDescent="0.2">
      <c r="A59" s="35">
        <v>844</v>
      </c>
      <c r="B59" s="36">
        <v>12</v>
      </c>
      <c r="C59" s="37"/>
      <c r="D59" s="37"/>
      <c r="E59" s="37"/>
      <c r="F59" s="38"/>
      <c r="G59" s="37"/>
      <c r="H59" s="35"/>
      <c r="I59" s="38"/>
      <c r="J59" s="37">
        <v>0</v>
      </c>
      <c r="K59" s="39"/>
      <c r="L59" s="37"/>
      <c r="M59" s="37"/>
      <c r="N59" s="37"/>
      <c r="O59" s="37"/>
      <c r="P59" s="37"/>
      <c r="Q59" s="40"/>
      <c r="R59" s="40"/>
    </row>
    <row r="60" spans="1:18" s="41" customFormat="1" x14ac:dyDescent="0.2">
      <c r="A60" s="35">
        <v>1358</v>
      </c>
      <c r="B60" s="36">
        <v>13</v>
      </c>
      <c r="C60" s="37"/>
      <c r="D60" s="37"/>
      <c r="E60" s="37"/>
      <c r="F60" s="38"/>
      <c r="G60" s="37"/>
      <c r="H60" s="35"/>
      <c r="I60" s="38"/>
      <c r="J60" s="37">
        <v>0</v>
      </c>
      <c r="K60" s="39"/>
      <c r="L60" s="37"/>
      <c r="M60" s="37"/>
      <c r="N60" s="37"/>
      <c r="O60" s="37"/>
      <c r="P60" s="37"/>
      <c r="Q60" s="40"/>
      <c r="R60" s="40"/>
    </row>
    <row r="61" spans="1:18" s="41" customFormat="1" x14ac:dyDescent="0.2">
      <c r="A61" s="35">
        <v>6010</v>
      </c>
      <c r="B61" s="36">
        <v>14</v>
      </c>
      <c r="C61" s="37">
        <v>1</v>
      </c>
      <c r="D61" s="37">
        <v>938</v>
      </c>
      <c r="E61" s="37">
        <v>1319</v>
      </c>
      <c r="F61" s="38">
        <f t="shared" ref="F61:F68" si="2">((E61-D61)*$B$3)/3600</f>
        <v>1.27</v>
      </c>
      <c r="G61" s="37"/>
      <c r="H61" s="35"/>
      <c r="I61" s="38">
        <f>((K61-D61)*$B$3)/3600</f>
        <v>0.41666666666666669</v>
      </c>
      <c r="J61" s="37">
        <v>1</v>
      </c>
      <c r="K61" s="39">
        <v>1063</v>
      </c>
      <c r="L61" s="37"/>
      <c r="M61" s="37"/>
      <c r="N61" s="37"/>
      <c r="O61" s="37"/>
      <c r="P61" s="37"/>
      <c r="Q61" s="40"/>
      <c r="R61" s="40"/>
    </row>
    <row r="62" spans="1:18" s="49" customFormat="1" x14ac:dyDescent="0.2">
      <c r="A62" s="42"/>
      <c r="B62" s="43"/>
      <c r="C62" s="44">
        <v>2</v>
      </c>
      <c r="D62" s="44">
        <v>1380</v>
      </c>
      <c r="E62" s="44">
        <v>1402</v>
      </c>
      <c r="F62" s="45">
        <f t="shared" si="2"/>
        <v>7.3333333333333334E-2</v>
      </c>
      <c r="G62" s="44"/>
      <c r="H62" s="42"/>
      <c r="I62" s="45"/>
      <c r="J62" s="44">
        <v>0</v>
      </c>
      <c r="K62" s="47"/>
      <c r="L62" s="44"/>
      <c r="M62" s="44"/>
      <c r="N62" s="44"/>
      <c r="O62" s="44"/>
      <c r="P62" s="44"/>
      <c r="Q62" s="48"/>
      <c r="R62" s="48"/>
    </row>
    <row r="63" spans="1:18" s="49" customFormat="1" x14ac:dyDescent="0.2">
      <c r="A63" s="42"/>
      <c r="B63" s="43"/>
      <c r="C63" s="44">
        <v>3</v>
      </c>
      <c r="D63" s="44">
        <v>1723</v>
      </c>
      <c r="E63" s="44">
        <v>1759</v>
      </c>
      <c r="F63" s="45">
        <f t="shared" si="2"/>
        <v>0.12</v>
      </c>
      <c r="G63" s="44"/>
      <c r="H63" s="42"/>
      <c r="I63" s="45"/>
      <c r="J63" s="44">
        <v>0</v>
      </c>
      <c r="K63" s="47"/>
      <c r="L63" s="44"/>
      <c r="M63" s="44"/>
      <c r="N63" s="44"/>
      <c r="O63" s="44"/>
      <c r="P63" s="44"/>
      <c r="Q63" s="48"/>
      <c r="R63" s="48"/>
    </row>
    <row r="64" spans="1:18" s="49" customFormat="1" x14ac:dyDescent="0.2">
      <c r="A64" s="42"/>
      <c r="B64" s="43"/>
      <c r="C64" s="44">
        <v>4</v>
      </c>
      <c r="D64" s="44">
        <v>1898</v>
      </c>
      <c r="E64" s="44">
        <v>2054</v>
      </c>
      <c r="F64" s="45">
        <f t="shared" si="2"/>
        <v>0.52</v>
      </c>
      <c r="G64" s="44"/>
      <c r="H64" s="42"/>
      <c r="I64" s="45"/>
      <c r="J64" s="44">
        <v>0</v>
      </c>
      <c r="K64" s="47"/>
      <c r="L64" s="44"/>
      <c r="M64" s="44"/>
      <c r="N64" s="44"/>
      <c r="O64" s="44"/>
      <c r="P64" s="44"/>
      <c r="Q64" s="48"/>
      <c r="R64" s="48"/>
    </row>
    <row r="65" spans="1:18" s="49" customFormat="1" x14ac:dyDescent="0.2">
      <c r="A65" s="42"/>
      <c r="B65" s="43"/>
      <c r="C65" s="44">
        <v>5</v>
      </c>
      <c r="D65" s="44">
        <v>2277</v>
      </c>
      <c r="E65" s="44">
        <v>2439</v>
      </c>
      <c r="F65" s="45">
        <f t="shared" si="2"/>
        <v>0.54</v>
      </c>
      <c r="G65" s="44"/>
      <c r="H65" s="42"/>
      <c r="I65" s="45"/>
      <c r="J65" s="44">
        <v>0</v>
      </c>
      <c r="K65" s="47"/>
      <c r="L65" s="44"/>
      <c r="M65" s="44"/>
      <c r="N65" s="44"/>
      <c r="O65" s="44"/>
      <c r="P65" s="44"/>
      <c r="Q65" s="48"/>
      <c r="R65" s="48"/>
    </row>
    <row r="66" spans="1:18" s="49" customFormat="1" x14ac:dyDescent="0.2">
      <c r="A66" s="42"/>
      <c r="B66" s="43"/>
      <c r="C66" s="44">
        <v>6</v>
      </c>
      <c r="D66" s="44">
        <v>2729</v>
      </c>
      <c r="E66" s="44">
        <v>3111</v>
      </c>
      <c r="F66" s="45">
        <f t="shared" si="2"/>
        <v>1.2733333333333334</v>
      </c>
      <c r="G66" s="44"/>
      <c r="H66" s="42"/>
      <c r="I66" s="45"/>
      <c r="J66" s="44">
        <v>0</v>
      </c>
      <c r="K66" s="47"/>
      <c r="L66" s="44"/>
      <c r="M66" s="44"/>
      <c r="N66" s="44"/>
      <c r="O66" s="44"/>
      <c r="P66" s="44"/>
      <c r="Q66" s="48"/>
      <c r="R66" s="48"/>
    </row>
    <row r="67" spans="1:18" s="49" customFormat="1" x14ac:dyDescent="0.2">
      <c r="A67" s="42"/>
      <c r="B67" s="43"/>
      <c r="C67" s="44">
        <v>7</v>
      </c>
      <c r="D67" s="44">
        <v>3612</v>
      </c>
      <c r="E67" s="44">
        <v>4784</v>
      </c>
      <c r="F67" s="45">
        <f t="shared" si="2"/>
        <v>3.9066666666666667</v>
      </c>
      <c r="G67" s="44"/>
      <c r="H67" s="42"/>
      <c r="I67" s="45"/>
      <c r="J67" s="44">
        <v>0</v>
      </c>
      <c r="K67" s="47"/>
      <c r="L67" s="44"/>
      <c r="M67" s="44"/>
      <c r="N67" s="44"/>
      <c r="O67" s="44"/>
      <c r="P67" s="44"/>
      <c r="Q67" s="48"/>
      <c r="R67" s="48"/>
    </row>
    <row r="68" spans="1:18" s="41" customFormat="1" x14ac:dyDescent="0.2">
      <c r="A68" s="35">
        <v>2254</v>
      </c>
      <c r="B68" s="36">
        <v>17</v>
      </c>
      <c r="C68" s="37">
        <v>1</v>
      </c>
      <c r="D68" s="37">
        <v>1207</v>
      </c>
      <c r="E68" s="37">
        <v>1374</v>
      </c>
      <c r="F68" s="38">
        <f t="shared" si="2"/>
        <v>0.55666666666666664</v>
      </c>
      <c r="G68" s="37"/>
      <c r="H68" s="35"/>
      <c r="I68" s="38"/>
      <c r="J68" s="37">
        <v>0</v>
      </c>
      <c r="K68" s="39"/>
      <c r="L68" s="37"/>
      <c r="M68" s="37"/>
      <c r="N68" s="37"/>
      <c r="O68" s="37"/>
      <c r="P68" s="37"/>
      <c r="Q68" s="40"/>
      <c r="R68" s="40"/>
    </row>
    <row r="69" spans="1:18" s="41" customFormat="1" x14ac:dyDescent="0.2">
      <c r="A69" s="35">
        <v>3006</v>
      </c>
      <c r="B69" s="36">
        <v>18</v>
      </c>
      <c r="C69" s="37"/>
      <c r="D69" s="37"/>
      <c r="E69" s="37"/>
      <c r="F69" s="38"/>
      <c r="G69" s="37"/>
      <c r="H69" s="35"/>
      <c r="I69" s="38"/>
      <c r="J69" s="37">
        <v>0</v>
      </c>
      <c r="K69" s="39"/>
      <c r="L69" s="37"/>
      <c r="M69" s="37"/>
      <c r="N69" s="37"/>
      <c r="O69" s="37"/>
      <c r="P69" s="37"/>
      <c r="Q69" s="40"/>
      <c r="R69" s="40"/>
    </row>
    <row r="70" spans="1:18" s="41" customFormat="1" x14ac:dyDescent="0.2">
      <c r="A70" s="35">
        <v>1187</v>
      </c>
      <c r="B70" s="36">
        <v>19</v>
      </c>
      <c r="C70" s="37">
        <v>1</v>
      </c>
      <c r="D70" s="37">
        <v>1020</v>
      </c>
      <c r="E70" s="37">
        <v>1136</v>
      </c>
      <c r="F70" s="38">
        <f>((E70-D70)*$B$3)/3600</f>
        <v>0.38666666666666666</v>
      </c>
      <c r="G70" s="37"/>
      <c r="H70" s="35"/>
      <c r="I70" s="38"/>
      <c r="J70" s="37">
        <v>0</v>
      </c>
      <c r="K70" s="39"/>
      <c r="L70" s="37"/>
      <c r="M70" s="37"/>
      <c r="N70" s="37"/>
      <c r="O70" s="37"/>
      <c r="P70" s="37"/>
      <c r="Q70" s="40"/>
      <c r="R70" s="40"/>
    </row>
    <row r="71" spans="1:18" s="41" customFormat="1" x14ac:dyDescent="0.2">
      <c r="A71" s="35">
        <v>3006</v>
      </c>
      <c r="B71" s="36">
        <v>29</v>
      </c>
      <c r="C71" s="37">
        <v>1</v>
      </c>
      <c r="D71" s="37">
        <v>818</v>
      </c>
      <c r="E71" s="37">
        <v>2040</v>
      </c>
      <c r="F71" s="38">
        <f>((E71-D71)*$B$3)/3600</f>
        <v>4.0733333333333333</v>
      </c>
      <c r="G71" s="37"/>
      <c r="H71" s="35"/>
      <c r="I71" s="38">
        <f>((K71-D71)*$B$3)/3600</f>
        <v>1.69</v>
      </c>
      <c r="J71" s="37">
        <v>2</v>
      </c>
      <c r="K71" s="39">
        <v>1325</v>
      </c>
      <c r="L71" s="37">
        <v>1465</v>
      </c>
      <c r="M71" s="37"/>
      <c r="N71" s="37"/>
      <c r="O71" s="37"/>
      <c r="P71" s="37"/>
      <c r="Q71" s="40"/>
      <c r="R71" s="40"/>
    </row>
    <row r="72" spans="1:18" s="41" customFormat="1" x14ac:dyDescent="0.2">
      <c r="A72" s="35">
        <v>1867</v>
      </c>
      <c r="B72" s="36">
        <v>28</v>
      </c>
      <c r="C72" s="37">
        <v>1</v>
      </c>
      <c r="D72" s="37">
        <v>1345</v>
      </c>
      <c r="E72" s="37">
        <v>1829</v>
      </c>
      <c r="F72" s="38">
        <f>((E72-D72)*$B$3)/3600</f>
        <v>1.6133333333333333</v>
      </c>
      <c r="G72" s="37"/>
      <c r="H72" s="35"/>
      <c r="I72" s="38"/>
      <c r="J72" s="37">
        <v>0</v>
      </c>
      <c r="K72" s="39"/>
      <c r="L72" s="37"/>
      <c r="M72" s="37"/>
      <c r="N72" s="37"/>
      <c r="O72" s="37"/>
      <c r="P72" s="37"/>
      <c r="Q72" s="40"/>
      <c r="R72" s="40"/>
    </row>
    <row r="73" spans="1:18" s="41" customFormat="1" x14ac:dyDescent="0.2">
      <c r="A73" s="35">
        <v>1464</v>
      </c>
      <c r="B73" s="36">
        <v>30</v>
      </c>
      <c r="C73" s="37"/>
      <c r="D73" s="37"/>
      <c r="E73" s="37"/>
      <c r="F73" s="38"/>
      <c r="G73" s="37"/>
      <c r="H73" s="35"/>
      <c r="I73" s="38"/>
      <c r="J73" s="37">
        <v>0</v>
      </c>
      <c r="K73" s="39"/>
      <c r="L73" s="37"/>
      <c r="M73" s="37"/>
      <c r="N73" s="37"/>
      <c r="O73" s="37"/>
      <c r="P73" s="37"/>
      <c r="Q73" s="40"/>
      <c r="R73" s="40"/>
    </row>
    <row r="74" spans="1:18" s="41" customFormat="1" x14ac:dyDescent="0.2">
      <c r="A74" s="35">
        <v>2597</v>
      </c>
      <c r="B74" s="36">
        <v>31</v>
      </c>
      <c r="C74" s="37"/>
      <c r="D74" s="37"/>
      <c r="E74" s="37"/>
      <c r="F74" s="38"/>
      <c r="G74" s="37"/>
      <c r="H74" s="35"/>
      <c r="I74" s="38"/>
      <c r="J74" s="37">
        <v>0</v>
      </c>
      <c r="K74" s="39"/>
      <c r="L74" s="37"/>
      <c r="M74" s="37"/>
      <c r="N74" s="37"/>
      <c r="O74" s="37"/>
      <c r="P74" s="37"/>
      <c r="Q74" s="40"/>
      <c r="R74" s="40"/>
    </row>
    <row r="75" spans="1:18" s="58" customFormat="1" x14ac:dyDescent="0.2">
      <c r="A75" s="57"/>
      <c r="B75" s="51">
        <v>22</v>
      </c>
      <c r="C75" s="52">
        <v>1</v>
      </c>
      <c r="D75" s="52">
        <v>851</v>
      </c>
      <c r="E75" s="52">
        <v>1483</v>
      </c>
      <c r="F75" s="50">
        <f t="shared" ref="F75:F108" si="3">((E75-D75)*$B$3)/3600</f>
        <v>2.1066666666666665</v>
      </c>
      <c r="G75" s="52">
        <v>2711</v>
      </c>
      <c r="H75" s="57"/>
      <c r="I75" s="50">
        <f>((K75-D75)*$B$3)/3600</f>
        <v>1.4933333333333334</v>
      </c>
      <c r="J75" s="52">
        <v>8</v>
      </c>
      <c r="K75" s="54">
        <v>1299</v>
      </c>
      <c r="L75" s="52">
        <v>1204</v>
      </c>
      <c r="M75" s="52">
        <v>1215</v>
      </c>
      <c r="N75" s="52">
        <v>1438</v>
      </c>
      <c r="O75" s="52">
        <v>1550</v>
      </c>
      <c r="P75" s="52">
        <v>1617</v>
      </c>
      <c r="Q75" s="52">
        <v>1626</v>
      </c>
      <c r="R75" s="52">
        <v>1836</v>
      </c>
    </row>
    <row r="76" spans="1:18" s="26" customFormat="1" x14ac:dyDescent="0.2">
      <c r="A76" s="21"/>
      <c r="B76" s="22"/>
      <c r="C76" s="9">
        <v>2</v>
      </c>
      <c r="D76" s="9">
        <v>936</v>
      </c>
      <c r="E76" s="9">
        <v>1087</v>
      </c>
      <c r="F76" s="10">
        <f t="shared" si="3"/>
        <v>0.5033333333333333</v>
      </c>
      <c r="G76" s="9"/>
      <c r="H76" s="21"/>
      <c r="I76" s="10"/>
      <c r="J76" s="9">
        <v>1</v>
      </c>
      <c r="K76" s="24">
        <v>1004</v>
      </c>
      <c r="L76" s="31"/>
      <c r="M76" s="9"/>
      <c r="N76" s="9"/>
      <c r="O76" s="9"/>
      <c r="P76" s="9"/>
      <c r="Q76" s="25"/>
      <c r="R76" s="25"/>
    </row>
    <row r="77" spans="1:18" s="26" customFormat="1" x14ac:dyDescent="0.2">
      <c r="A77" s="21"/>
      <c r="B77" s="22"/>
      <c r="C77" s="9">
        <v>3</v>
      </c>
      <c r="D77" s="9">
        <v>1264</v>
      </c>
      <c r="E77" s="9">
        <v>2711</v>
      </c>
      <c r="F77" s="10">
        <f t="shared" si="3"/>
        <v>4.8233333333333333</v>
      </c>
      <c r="G77" s="9"/>
      <c r="H77" s="21"/>
      <c r="I77" s="10"/>
      <c r="J77" s="9">
        <v>0</v>
      </c>
      <c r="K77" s="59"/>
      <c r="L77"/>
      <c r="M77" s="9"/>
      <c r="N77" s="9"/>
      <c r="O77" s="9"/>
      <c r="P77" s="9"/>
      <c r="Q77" s="25"/>
      <c r="R77" s="25"/>
    </row>
    <row r="78" spans="1:18" x14ac:dyDescent="0.2">
      <c r="A78" s="21"/>
      <c r="B78" s="22"/>
      <c r="C78" s="9">
        <v>4</v>
      </c>
      <c r="D78" s="9">
        <v>1806</v>
      </c>
      <c r="E78" s="9">
        <v>2711</v>
      </c>
      <c r="F78" s="10">
        <f t="shared" si="3"/>
        <v>3.0166666666666666</v>
      </c>
      <c r="G78" s="9"/>
      <c r="H78" s="21"/>
      <c r="I78" s="10">
        <f>((K78-D78)*$B$3)/3600</f>
        <v>2.2766666666666668</v>
      </c>
      <c r="J78" s="9">
        <v>5</v>
      </c>
      <c r="K78" s="24">
        <v>2489</v>
      </c>
      <c r="L78" s="9">
        <v>2542</v>
      </c>
      <c r="M78" s="9">
        <v>2581</v>
      </c>
      <c r="N78" s="9">
        <v>2629</v>
      </c>
      <c r="O78" s="9">
        <v>2664</v>
      </c>
      <c r="P78" s="9"/>
      <c r="Q78" s="25"/>
      <c r="R78" s="25"/>
    </row>
    <row r="79" spans="1:18" s="58" customFormat="1" x14ac:dyDescent="0.2">
      <c r="A79" s="57"/>
      <c r="B79" s="51">
        <v>23</v>
      </c>
      <c r="C79" s="52">
        <v>1</v>
      </c>
      <c r="D79" s="52">
        <v>364</v>
      </c>
      <c r="E79" s="52">
        <v>643</v>
      </c>
      <c r="F79" s="50">
        <f t="shared" si="3"/>
        <v>0.93</v>
      </c>
      <c r="G79" s="52">
        <v>1589</v>
      </c>
      <c r="H79" s="57"/>
      <c r="I79" s="50">
        <f>((K79-D79)*$B$3)/3600</f>
        <v>0.7466666666666667</v>
      </c>
      <c r="J79" s="52">
        <v>1</v>
      </c>
      <c r="K79" s="54">
        <v>588</v>
      </c>
      <c r="L79" s="52"/>
      <c r="M79" s="52"/>
      <c r="N79" s="52"/>
      <c r="O79" s="52"/>
      <c r="P79" s="52"/>
      <c r="Q79" s="55"/>
      <c r="R79" s="55"/>
    </row>
    <row r="80" spans="1:18" s="26" customFormat="1" x14ac:dyDescent="0.2">
      <c r="A80" s="21"/>
      <c r="B80" s="22"/>
      <c r="C80" s="9">
        <v>2</v>
      </c>
      <c r="D80" s="9">
        <v>884</v>
      </c>
      <c r="E80" s="9">
        <v>1221</v>
      </c>
      <c r="F80" s="10">
        <f t="shared" si="3"/>
        <v>1.1233333333333333</v>
      </c>
      <c r="G80" s="9"/>
      <c r="H80" s="21"/>
      <c r="I80" s="10"/>
      <c r="J80" s="9">
        <v>0</v>
      </c>
      <c r="K80" s="24"/>
      <c r="L80" s="9"/>
      <c r="M80" s="9"/>
      <c r="N80" s="9"/>
      <c r="O80" s="9"/>
      <c r="P80" s="9"/>
      <c r="Q80" s="25"/>
      <c r="R80" s="25"/>
    </row>
    <row r="81" spans="1:18" s="26" customFormat="1" x14ac:dyDescent="0.2">
      <c r="A81" s="21"/>
      <c r="B81" s="22"/>
      <c r="C81" s="9">
        <v>3</v>
      </c>
      <c r="D81" s="9">
        <v>1265</v>
      </c>
      <c r="E81" s="9">
        <v>1589</v>
      </c>
      <c r="F81" s="10">
        <f t="shared" si="3"/>
        <v>1.08</v>
      </c>
      <c r="G81" s="9"/>
      <c r="H81" s="21"/>
      <c r="I81" s="10"/>
      <c r="J81" s="9">
        <v>0</v>
      </c>
      <c r="K81" s="24"/>
      <c r="L81" s="9"/>
      <c r="M81" s="9"/>
      <c r="N81" s="9"/>
      <c r="O81" s="9"/>
      <c r="P81" s="9"/>
      <c r="Q81" s="25"/>
      <c r="R81" s="25"/>
    </row>
    <row r="82" spans="1:18" s="41" customFormat="1" x14ac:dyDescent="0.2">
      <c r="A82" s="35">
        <v>3335</v>
      </c>
      <c r="B82" s="36">
        <v>24</v>
      </c>
      <c r="C82" s="37">
        <v>1</v>
      </c>
      <c r="D82" s="37">
        <v>884</v>
      </c>
      <c r="E82" s="37">
        <v>1092</v>
      </c>
      <c r="F82" s="38">
        <f t="shared" si="3"/>
        <v>0.69333333333333336</v>
      </c>
      <c r="G82" s="37"/>
      <c r="H82" s="35"/>
      <c r="I82" s="38"/>
      <c r="J82" s="37">
        <v>0</v>
      </c>
      <c r="K82" s="39"/>
      <c r="L82" s="37"/>
      <c r="M82" s="37"/>
      <c r="N82" s="37"/>
      <c r="O82" s="37"/>
      <c r="P82" s="37"/>
      <c r="Q82" s="40"/>
      <c r="R82" s="40"/>
    </row>
    <row r="83" spans="1:18" s="49" customFormat="1" x14ac:dyDescent="0.2">
      <c r="A83" s="42"/>
      <c r="B83" s="43"/>
      <c r="C83" s="44">
        <v>2</v>
      </c>
      <c r="D83" s="44">
        <v>1155</v>
      </c>
      <c r="E83" s="44">
        <v>1582</v>
      </c>
      <c r="F83" s="45">
        <f t="shared" si="3"/>
        <v>1.4233333333333333</v>
      </c>
      <c r="G83" s="44"/>
      <c r="H83" s="42"/>
      <c r="I83" s="45">
        <f>((K83-D83)*$B$3)/3600</f>
        <v>0.2</v>
      </c>
      <c r="J83" s="44">
        <v>1</v>
      </c>
      <c r="K83" s="47">
        <v>1215</v>
      </c>
      <c r="L83" s="44"/>
      <c r="M83" s="44"/>
      <c r="N83" s="44"/>
      <c r="O83" s="44"/>
      <c r="P83" s="44"/>
      <c r="Q83" s="48"/>
      <c r="R83" s="48"/>
    </row>
    <row r="84" spans="1:18" s="49" customFormat="1" x14ac:dyDescent="0.2">
      <c r="A84" s="42"/>
      <c r="B84" s="43"/>
      <c r="C84" s="44">
        <v>3</v>
      </c>
      <c r="D84" s="44">
        <v>1669</v>
      </c>
      <c r="E84" s="44">
        <v>3335</v>
      </c>
      <c r="F84" s="45">
        <f t="shared" si="3"/>
        <v>5.5533333333333337</v>
      </c>
      <c r="G84" s="44"/>
      <c r="H84" s="42"/>
      <c r="I84" s="45"/>
      <c r="J84" s="44">
        <v>0</v>
      </c>
      <c r="K84" s="47"/>
      <c r="L84" s="44"/>
      <c r="M84" s="44"/>
      <c r="N84" s="44"/>
      <c r="O84" s="44"/>
      <c r="P84" s="44"/>
      <c r="Q84" s="48"/>
      <c r="R84" s="48"/>
    </row>
    <row r="85" spans="1:18" s="41" customFormat="1" x14ac:dyDescent="0.2">
      <c r="A85" s="35">
        <v>6010</v>
      </c>
      <c r="B85" s="36">
        <v>25</v>
      </c>
      <c r="C85" s="37">
        <v>1</v>
      </c>
      <c r="D85" s="37">
        <v>989</v>
      </c>
      <c r="E85" s="37">
        <v>1278</v>
      </c>
      <c r="F85" s="38">
        <f t="shared" si="3"/>
        <v>0.96333333333333337</v>
      </c>
      <c r="G85" s="37"/>
      <c r="H85" s="35"/>
      <c r="I85" s="38"/>
      <c r="J85" s="37">
        <v>0</v>
      </c>
      <c r="K85" s="39"/>
      <c r="L85" s="37"/>
      <c r="M85" s="37"/>
      <c r="N85" s="37"/>
      <c r="O85" s="37"/>
      <c r="P85" s="37"/>
      <c r="Q85" s="40"/>
      <c r="R85" s="40"/>
    </row>
    <row r="86" spans="1:18" s="49" customFormat="1" x14ac:dyDescent="0.2">
      <c r="A86" s="42"/>
      <c r="B86" s="43"/>
      <c r="C86" s="44">
        <v>2</v>
      </c>
      <c r="D86" s="44">
        <v>1030</v>
      </c>
      <c r="E86" s="44">
        <v>1241</v>
      </c>
      <c r="F86" s="45">
        <f t="shared" si="3"/>
        <v>0.70333333333333337</v>
      </c>
      <c r="G86" s="44"/>
      <c r="H86" s="42"/>
      <c r="I86" s="45"/>
      <c r="J86" s="44">
        <v>0</v>
      </c>
      <c r="K86" s="47"/>
      <c r="L86" s="44"/>
      <c r="M86" s="44"/>
      <c r="N86" s="44"/>
      <c r="O86" s="44"/>
      <c r="P86" s="44"/>
      <c r="Q86" s="48"/>
      <c r="R86" s="48"/>
    </row>
    <row r="87" spans="1:18" s="49" customFormat="1" x14ac:dyDescent="0.2">
      <c r="A87" s="42"/>
      <c r="B87" s="43"/>
      <c r="C87" s="44">
        <v>3</v>
      </c>
      <c r="D87" s="44">
        <v>1230</v>
      </c>
      <c r="E87" s="44">
        <v>1484</v>
      </c>
      <c r="F87" s="45">
        <f t="shared" si="3"/>
        <v>0.84666666666666668</v>
      </c>
      <c r="G87" s="44"/>
      <c r="H87" s="42"/>
      <c r="I87" s="45"/>
      <c r="J87" s="44">
        <v>0</v>
      </c>
      <c r="K87" s="47"/>
      <c r="L87" s="44"/>
      <c r="M87" s="44"/>
      <c r="N87" s="44"/>
      <c r="O87" s="44"/>
      <c r="P87" s="44"/>
      <c r="Q87" s="48"/>
      <c r="R87" s="48"/>
    </row>
    <row r="88" spans="1:18" s="49" customFormat="1" x14ac:dyDescent="0.2">
      <c r="A88" s="42"/>
      <c r="B88" s="43"/>
      <c r="C88" s="44">
        <v>4</v>
      </c>
      <c r="D88" s="44">
        <v>1673</v>
      </c>
      <c r="E88" s="44">
        <v>1781</v>
      </c>
      <c r="F88" s="45">
        <f t="shared" si="3"/>
        <v>0.36</v>
      </c>
      <c r="G88" s="44"/>
      <c r="H88" s="42"/>
      <c r="I88" s="45"/>
      <c r="J88" s="44">
        <v>0</v>
      </c>
      <c r="K88" s="47"/>
      <c r="L88" s="44"/>
      <c r="M88" s="44"/>
      <c r="N88" s="44"/>
      <c r="O88" s="44"/>
      <c r="P88" s="44"/>
      <c r="Q88" s="48"/>
      <c r="R88" s="48"/>
    </row>
    <row r="89" spans="1:18" s="49" customFormat="1" x14ac:dyDescent="0.2">
      <c r="A89" s="42"/>
      <c r="B89" s="43"/>
      <c r="C89" s="44">
        <v>5</v>
      </c>
      <c r="D89" s="44">
        <v>1780</v>
      </c>
      <c r="E89" s="44">
        <v>2163</v>
      </c>
      <c r="F89" s="45">
        <f t="shared" si="3"/>
        <v>1.2766666666666666</v>
      </c>
      <c r="G89" s="44"/>
      <c r="H89" s="42"/>
      <c r="I89" s="45"/>
      <c r="J89" s="44">
        <v>0</v>
      </c>
      <c r="K89" s="47"/>
      <c r="L89" s="44"/>
      <c r="M89" s="44"/>
      <c r="N89" s="44"/>
      <c r="O89" s="44"/>
      <c r="P89" s="44"/>
      <c r="Q89" s="48"/>
      <c r="R89" s="48"/>
    </row>
    <row r="90" spans="1:18" s="49" customFormat="1" x14ac:dyDescent="0.2">
      <c r="A90" s="42"/>
      <c r="B90" s="43"/>
      <c r="C90" s="44">
        <v>6</v>
      </c>
      <c r="D90" s="44">
        <v>2909</v>
      </c>
      <c r="E90" s="44">
        <v>2950</v>
      </c>
      <c r="F90" s="45">
        <f t="shared" si="3"/>
        <v>0.13666666666666666</v>
      </c>
      <c r="G90" s="44"/>
      <c r="H90" s="42"/>
      <c r="I90" s="45"/>
      <c r="J90" s="44">
        <v>0</v>
      </c>
      <c r="K90" s="47"/>
      <c r="L90" s="44"/>
      <c r="M90" s="44"/>
      <c r="N90" s="44"/>
      <c r="O90" s="44"/>
      <c r="P90" s="44"/>
      <c r="Q90" s="48"/>
      <c r="R90" s="48"/>
    </row>
    <row r="91" spans="1:18" s="49" customFormat="1" x14ac:dyDescent="0.2">
      <c r="A91" s="42"/>
      <c r="B91" s="43"/>
      <c r="C91" s="44">
        <v>7</v>
      </c>
      <c r="D91" s="44">
        <v>3435</v>
      </c>
      <c r="E91" s="44">
        <v>3489</v>
      </c>
      <c r="F91" s="45">
        <f t="shared" si="3"/>
        <v>0.18</v>
      </c>
      <c r="G91" s="44"/>
      <c r="H91" s="42"/>
      <c r="I91" s="45"/>
      <c r="J91" s="44">
        <v>0</v>
      </c>
      <c r="K91" s="47"/>
      <c r="L91" s="44"/>
      <c r="M91" s="44"/>
      <c r="N91" s="44"/>
      <c r="O91" s="44"/>
      <c r="P91" s="44"/>
      <c r="Q91" s="48"/>
      <c r="R91" s="48"/>
    </row>
    <row r="92" spans="1:18" s="66" customFormat="1" x14ac:dyDescent="0.2">
      <c r="A92" s="60"/>
      <c r="B92" s="61">
        <v>26</v>
      </c>
      <c r="C92" s="62">
        <v>1</v>
      </c>
      <c r="D92" s="62">
        <v>925</v>
      </c>
      <c r="E92" s="62">
        <v>1650</v>
      </c>
      <c r="F92" s="63">
        <f t="shared" si="3"/>
        <v>2.4166666666666665</v>
      </c>
      <c r="G92" s="62">
        <v>1650</v>
      </c>
      <c r="H92" s="60"/>
      <c r="I92" s="50">
        <f>((K92-D92)*$B$3)/3600</f>
        <v>0.89</v>
      </c>
      <c r="J92" s="52">
        <v>1</v>
      </c>
      <c r="K92" s="64">
        <v>1192</v>
      </c>
      <c r="L92" s="62"/>
      <c r="M92" s="62"/>
      <c r="N92" s="62"/>
      <c r="O92" s="62"/>
      <c r="P92" s="62"/>
      <c r="Q92" s="65"/>
      <c r="R92" s="65"/>
    </row>
    <row r="93" spans="1:18" x14ac:dyDescent="0.2">
      <c r="C93" s="12">
        <v>2</v>
      </c>
      <c r="D93" s="12">
        <v>1042</v>
      </c>
      <c r="E93" s="12">
        <v>1650</v>
      </c>
      <c r="F93" s="14">
        <f t="shared" si="3"/>
        <v>2.0266666666666668</v>
      </c>
      <c r="I93" s="10">
        <f>((K93-D93)*$B$3)/3600</f>
        <v>1.58</v>
      </c>
      <c r="J93" s="9">
        <v>1</v>
      </c>
      <c r="K93" s="67">
        <v>1516</v>
      </c>
    </row>
    <row r="94" spans="1:18" x14ac:dyDescent="0.2">
      <c r="C94" s="12">
        <v>3</v>
      </c>
      <c r="D94" s="12">
        <v>1411</v>
      </c>
      <c r="E94" s="12">
        <v>1650</v>
      </c>
      <c r="F94" s="14">
        <f t="shared" si="3"/>
        <v>0.79666666666666663</v>
      </c>
      <c r="I94" s="10">
        <f>((K94-D94)*$B$3)/3600</f>
        <v>0.36666666666666664</v>
      </c>
      <c r="J94" s="9">
        <v>2</v>
      </c>
      <c r="K94" s="67">
        <v>1521</v>
      </c>
      <c r="L94" s="12">
        <v>1575</v>
      </c>
    </row>
    <row r="95" spans="1:18" s="41" customFormat="1" x14ac:dyDescent="0.2">
      <c r="A95" s="35">
        <v>1850</v>
      </c>
      <c r="B95" s="36">
        <v>27</v>
      </c>
      <c r="C95" s="37">
        <v>1</v>
      </c>
      <c r="D95" s="37">
        <v>649</v>
      </c>
      <c r="E95" s="37">
        <v>978</v>
      </c>
      <c r="F95" s="38">
        <f t="shared" si="3"/>
        <v>1.0966666666666667</v>
      </c>
      <c r="G95" s="37"/>
      <c r="H95" s="35"/>
      <c r="I95" s="38"/>
      <c r="J95" s="37">
        <v>0</v>
      </c>
      <c r="K95" s="39"/>
      <c r="L95" s="37"/>
      <c r="M95" s="37"/>
      <c r="N95" s="37"/>
      <c r="O95" s="37"/>
      <c r="P95" s="37"/>
      <c r="Q95" s="40"/>
      <c r="R95" s="40"/>
    </row>
    <row r="96" spans="1:18" s="49" customFormat="1" x14ac:dyDescent="0.2">
      <c r="A96" s="42"/>
      <c r="B96" s="43"/>
      <c r="C96" s="44">
        <v>2</v>
      </c>
      <c r="D96" s="44">
        <v>1059</v>
      </c>
      <c r="E96" s="44">
        <v>1200</v>
      </c>
      <c r="F96" s="45">
        <f t="shared" si="3"/>
        <v>0.47</v>
      </c>
      <c r="G96" s="44"/>
      <c r="H96" s="42"/>
      <c r="I96" s="45">
        <f>((K96-D96)*$B$3)/3600</f>
        <v>0.12</v>
      </c>
      <c r="J96" s="44">
        <v>1</v>
      </c>
      <c r="K96" s="47">
        <v>1095</v>
      </c>
      <c r="L96" s="44"/>
      <c r="M96" s="44"/>
      <c r="N96" s="44"/>
      <c r="O96" s="44"/>
      <c r="P96" s="44"/>
      <c r="Q96" s="48"/>
      <c r="R96" s="48"/>
    </row>
    <row r="97" spans="1:18" s="66" customFormat="1" x14ac:dyDescent="0.2">
      <c r="A97" s="60"/>
      <c r="B97" s="61">
        <v>15</v>
      </c>
      <c r="C97" s="62">
        <v>1</v>
      </c>
      <c r="D97" s="62">
        <v>918</v>
      </c>
      <c r="E97" s="62">
        <v>1016</v>
      </c>
      <c r="F97" s="63">
        <f t="shared" si="3"/>
        <v>0.32666666666666666</v>
      </c>
      <c r="G97" s="62">
        <v>3301</v>
      </c>
      <c r="H97" s="60"/>
      <c r="I97" s="63"/>
      <c r="J97" s="52">
        <v>0</v>
      </c>
      <c r="K97" s="64"/>
      <c r="L97" s="62"/>
      <c r="M97" s="62"/>
      <c r="N97" s="62"/>
      <c r="O97" s="62"/>
      <c r="P97" s="62"/>
      <c r="Q97" s="65"/>
      <c r="R97" s="65"/>
    </row>
    <row r="98" spans="1:18" x14ac:dyDescent="0.2">
      <c r="C98" s="12">
        <v>2</v>
      </c>
      <c r="D98" s="12">
        <v>1525</v>
      </c>
      <c r="E98" s="12">
        <v>1582</v>
      </c>
      <c r="F98" s="14">
        <f t="shared" si="3"/>
        <v>0.19</v>
      </c>
      <c r="J98" s="9">
        <v>0</v>
      </c>
    </row>
    <row r="99" spans="1:18" x14ac:dyDescent="0.2">
      <c r="C99" s="12">
        <v>3</v>
      </c>
      <c r="D99" s="12">
        <v>1601</v>
      </c>
      <c r="E99" s="12">
        <v>1646</v>
      </c>
      <c r="F99" s="14">
        <f t="shared" si="3"/>
        <v>0.15</v>
      </c>
      <c r="J99" s="9">
        <v>0</v>
      </c>
    </row>
    <row r="100" spans="1:18" x14ac:dyDescent="0.2">
      <c r="C100" s="12">
        <v>4</v>
      </c>
      <c r="D100" s="12">
        <v>1706</v>
      </c>
      <c r="E100" s="12">
        <v>1759</v>
      </c>
      <c r="F100" s="14">
        <f t="shared" si="3"/>
        <v>0.17666666666666667</v>
      </c>
      <c r="J100" s="9">
        <v>0</v>
      </c>
    </row>
    <row r="101" spans="1:18" x14ac:dyDescent="0.2">
      <c r="C101" s="12">
        <v>5</v>
      </c>
      <c r="D101" s="12">
        <v>2145</v>
      </c>
      <c r="E101" s="12">
        <v>2681</v>
      </c>
      <c r="F101" s="14">
        <f t="shared" si="3"/>
        <v>1.7866666666666666</v>
      </c>
      <c r="I101" s="10">
        <f>((K101-D101)*$B$3)/3600</f>
        <v>0.98</v>
      </c>
      <c r="J101" s="9">
        <v>2</v>
      </c>
      <c r="K101" s="67">
        <v>2439</v>
      </c>
      <c r="L101" s="12">
        <v>2576</v>
      </c>
    </row>
    <row r="102" spans="1:18" x14ac:dyDescent="0.2">
      <c r="C102" s="12">
        <v>6</v>
      </c>
      <c r="D102" s="12">
        <v>2681</v>
      </c>
      <c r="E102" s="12">
        <v>2963</v>
      </c>
      <c r="F102" s="14">
        <f t="shared" si="3"/>
        <v>0.94</v>
      </c>
      <c r="I102" s="10">
        <f>((K102-D102)*$B$3)/3600</f>
        <v>0.10666666666666667</v>
      </c>
      <c r="J102" s="9">
        <v>1</v>
      </c>
      <c r="K102" s="67">
        <v>2713</v>
      </c>
    </row>
    <row r="103" spans="1:18" x14ac:dyDescent="0.2">
      <c r="C103" s="12">
        <v>7</v>
      </c>
      <c r="D103" s="12">
        <v>2964</v>
      </c>
      <c r="E103" s="12">
        <v>3301</v>
      </c>
      <c r="F103" s="14">
        <f t="shared" si="3"/>
        <v>1.1233333333333333</v>
      </c>
      <c r="I103" s="10">
        <f>((K103-D103)*$B$3)/3600</f>
        <v>0.08</v>
      </c>
      <c r="J103" s="9">
        <v>4</v>
      </c>
      <c r="K103" s="67">
        <v>2988</v>
      </c>
      <c r="L103" s="12">
        <v>3077</v>
      </c>
      <c r="M103" s="12">
        <v>3139</v>
      </c>
      <c r="N103" s="12">
        <v>3194</v>
      </c>
    </row>
    <row r="104" spans="1:18" s="66" customFormat="1" x14ac:dyDescent="0.2">
      <c r="A104" s="60"/>
      <c r="B104" s="61">
        <v>16</v>
      </c>
      <c r="C104" s="62">
        <v>1</v>
      </c>
      <c r="D104" s="62">
        <v>943</v>
      </c>
      <c r="E104" s="62">
        <v>2150</v>
      </c>
      <c r="F104" s="63">
        <f t="shared" si="3"/>
        <v>4.0233333333333334</v>
      </c>
      <c r="G104" s="62">
        <v>2150</v>
      </c>
      <c r="H104" s="60"/>
      <c r="I104" s="50">
        <f>((K104-D104)*$B$3)/3600</f>
        <v>0.39666666666666667</v>
      </c>
      <c r="J104" s="52">
        <v>2</v>
      </c>
      <c r="K104" s="64">
        <v>1062</v>
      </c>
      <c r="L104" s="62">
        <v>1538</v>
      </c>
      <c r="M104" s="62"/>
      <c r="N104" s="62"/>
      <c r="O104" s="62"/>
      <c r="P104" s="62"/>
      <c r="Q104" s="65"/>
      <c r="R104" s="65"/>
    </row>
    <row r="105" spans="1:18" s="66" customFormat="1" ht="15.75" customHeight="1" x14ac:dyDescent="0.2">
      <c r="A105" s="60"/>
      <c r="B105" s="61">
        <v>32</v>
      </c>
      <c r="C105" s="62">
        <v>1</v>
      </c>
      <c r="D105" s="62">
        <v>489</v>
      </c>
      <c r="E105" s="62">
        <v>1065</v>
      </c>
      <c r="F105" s="63">
        <f t="shared" si="3"/>
        <v>1.92</v>
      </c>
      <c r="G105" s="62">
        <v>1065</v>
      </c>
      <c r="H105" s="60"/>
      <c r="I105" s="50">
        <f>((K105-D105)*$B$3)/3600</f>
        <v>0.44333333333333336</v>
      </c>
      <c r="J105" s="52">
        <v>3</v>
      </c>
      <c r="K105" s="64">
        <v>622</v>
      </c>
      <c r="L105" s="62">
        <v>653</v>
      </c>
      <c r="M105" s="62">
        <v>703</v>
      </c>
      <c r="N105" s="62"/>
      <c r="O105" s="62"/>
      <c r="P105" s="62"/>
      <c r="Q105" s="65"/>
      <c r="R105" s="65"/>
    </row>
    <row r="106" spans="1:18" x14ac:dyDescent="0.2">
      <c r="C106" s="12">
        <v>2</v>
      </c>
      <c r="D106" s="12">
        <v>495</v>
      </c>
      <c r="E106" s="12">
        <v>1065</v>
      </c>
      <c r="F106" s="14">
        <f t="shared" si="3"/>
        <v>1.9</v>
      </c>
      <c r="J106" s="9">
        <v>0</v>
      </c>
    </row>
    <row r="107" spans="1:18" s="41" customFormat="1" x14ac:dyDescent="0.2">
      <c r="A107" s="35">
        <v>1696</v>
      </c>
      <c r="B107" s="36">
        <v>20</v>
      </c>
      <c r="C107" s="37">
        <v>1</v>
      </c>
      <c r="D107" s="37">
        <v>958</v>
      </c>
      <c r="E107" s="37">
        <v>1560</v>
      </c>
      <c r="F107" s="38">
        <f t="shared" si="3"/>
        <v>2.0066666666666668</v>
      </c>
      <c r="G107" s="37"/>
      <c r="H107" s="35"/>
      <c r="I107" s="38">
        <f>((K107-D107)*$B$3)/3600</f>
        <v>0.08</v>
      </c>
      <c r="J107" s="37">
        <v>2</v>
      </c>
      <c r="K107" s="39">
        <v>982</v>
      </c>
      <c r="L107" s="37">
        <v>1302</v>
      </c>
      <c r="M107" s="37"/>
      <c r="N107" s="37"/>
      <c r="O107" s="37"/>
      <c r="P107" s="37"/>
      <c r="Q107" s="40"/>
      <c r="R107" s="40"/>
    </row>
    <row r="108" spans="1:18" s="49" customFormat="1" x14ac:dyDescent="0.2">
      <c r="A108" s="42"/>
      <c r="B108" s="43"/>
      <c r="C108" s="44">
        <v>2</v>
      </c>
      <c r="D108" s="68">
        <v>1696</v>
      </c>
      <c r="E108" s="68">
        <v>1696</v>
      </c>
      <c r="F108" s="45">
        <f t="shared" si="3"/>
        <v>0</v>
      </c>
      <c r="G108" s="44"/>
      <c r="H108" s="42"/>
      <c r="I108" s="45"/>
      <c r="J108" s="44">
        <v>0</v>
      </c>
      <c r="K108" s="47"/>
      <c r="L108" s="44"/>
      <c r="M108" s="44"/>
      <c r="N108" s="44"/>
      <c r="O108" s="44"/>
      <c r="P108" s="44"/>
      <c r="Q108" s="48"/>
      <c r="R108" s="48"/>
    </row>
    <row r="109" spans="1:18" s="66" customFormat="1" x14ac:dyDescent="0.2">
      <c r="A109" s="60"/>
      <c r="B109" s="61"/>
      <c r="C109" s="62"/>
      <c r="D109" s="62"/>
      <c r="E109" s="62"/>
      <c r="F109" s="63"/>
      <c r="G109" s="62"/>
      <c r="H109" s="60"/>
      <c r="I109" s="63"/>
      <c r="J109" s="63"/>
      <c r="K109" s="64"/>
      <c r="L109" s="62"/>
      <c r="M109" s="62"/>
      <c r="N109" s="62"/>
      <c r="O109" s="62"/>
      <c r="P109" s="62"/>
      <c r="Q109" s="65"/>
      <c r="R109" s="65"/>
    </row>
    <row r="110" spans="1:18" x14ac:dyDescent="0.2">
      <c r="I110" s="69"/>
      <c r="J110" s="70"/>
      <c r="K110" s="71"/>
    </row>
    <row r="111" spans="1:18" x14ac:dyDescent="0.2">
      <c r="I111" s="69"/>
      <c r="J111" s="70"/>
      <c r="K111" s="71"/>
    </row>
    <row r="112" spans="1:18" x14ac:dyDescent="0.2">
      <c r="I112" s="32"/>
      <c r="J112" s="72"/>
      <c r="K112" s="71"/>
    </row>
    <row r="113" spans="9:11" x14ac:dyDescent="0.2">
      <c r="I113" s="32"/>
      <c r="J113" s="72"/>
      <c r="K113" s="71"/>
    </row>
    <row r="114" spans="9:11" x14ac:dyDescent="0.2">
      <c r="I114" s="32"/>
      <c r="J114" s="72"/>
      <c r="K114" s="71"/>
    </row>
    <row r="115" spans="9:11" x14ac:dyDescent="0.2">
      <c r="I115" s="32"/>
      <c r="J115" s="72"/>
      <c r="K115" s="71"/>
    </row>
    <row r="116" spans="9:11" x14ac:dyDescent="0.2">
      <c r="I116" s="32"/>
      <c r="J116" s="72"/>
      <c r="K116" s="71"/>
    </row>
    <row r="117" spans="9:11" x14ac:dyDescent="0.2">
      <c r="I117" s="32"/>
      <c r="J117" s="72"/>
      <c r="K117" s="71"/>
    </row>
    <row r="118" spans="9:11" x14ac:dyDescent="0.2">
      <c r="I118" s="32"/>
      <c r="J118" s="72"/>
      <c r="K118" s="71"/>
    </row>
    <row r="119" spans="9:11" x14ac:dyDescent="0.2">
      <c r="I119" s="32"/>
      <c r="J119" s="72"/>
      <c r="K119" s="71"/>
    </row>
    <row r="120" spans="9:11" x14ac:dyDescent="0.2">
      <c r="I120" s="32"/>
      <c r="J120" s="72"/>
      <c r="K120" s="71"/>
    </row>
    <row r="121" spans="9:11" x14ac:dyDescent="0.2">
      <c r="I121" s="32"/>
      <c r="J121" s="72"/>
      <c r="K121" s="71"/>
    </row>
    <row r="122" spans="9:11" x14ac:dyDescent="0.2">
      <c r="I122" s="32"/>
      <c r="J122" s="72"/>
      <c r="K122" s="71"/>
    </row>
    <row r="123" spans="9:11" x14ac:dyDescent="0.2">
      <c r="I123" s="32"/>
      <c r="J123" s="72"/>
      <c r="K123" s="71"/>
    </row>
    <row r="124" spans="9:11" x14ac:dyDescent="0.2">
      <c r="I124" s="32"/>
      <c r="J124" s="72"/>
      <c r="K124" s="71"/>
    </row>
    <row r="125" spans="9:11" x14ac:dyDescent="0.2">
      <c r="I125" s="32"/>
      <c r="J125" s="72"/>
      <c r="K125" s="71"/>
    </row>
    <row r="126" spans="9:11" x14ac:dyDescent="0.2">
      <c r="I126" s="32"/>
      <c r="J126" s="72"/>
      <c r="K126" s="71"/>
    </row>
    <row r="127" spans="9:11" x14ac:dyDescent="0.2">
      <c r="I127" s="32"/>
      <c r="J127" s="72"/>
      <c r="K127" s="71"/>
    </row>
    <row r="128" spans="9:11" x14ac:dyDescent="0.2">
      <c r="I128" s="32"/>
      <c r="J128" s="72"/>
      <c r="K128" s="71"/>
    </row>
    <row r="129" spans="9:11" x14ac:dyDescent="0.2">
      <c r="I129" s="32"/>
      <c r="J129" s="72"/>
      <c r="K129" s="71"/>
    </row>
    <row r="130" spans="9:11" x14ac:dyDescent="0.2">
      <c r="I130" s="32"/>
      <c r="J130" s="72"/>
      <c r="K130" s="71"/>
    </row>
    <row r="131" spans="9:11" x14ac:dyDescent="0.2">
      <c r="I131" s="32"/>
      <c r="J131" s="72"/>
      <c r="K131" s="71"/>
    </row>
    <row r="132" spans="9:11" x14ac:dyDescent="0.2">
      <c r="I132" s="32"/>
      <c r="J132" s="72"/>
      <c r="K132" s="71"/>
    </row>
    <row r="133" spans="9:11" x14ac:dyDescent="0.2">
      <c r="I133" s="32"/>
      <c r="J133" s="72"/>
      <c r="K133" s="71"/>
    </row>
    <row r="134" spans="9:11" x14ac:dyDescent="0.2">
      <c r="I134" s="32"/>
      <c r="J134" s="72"/>
      <c r="K134" s="71"/>
    </row>
    <row r="135" spans="9:11" x14ac:dyDescent="0.2">
      <c r="I135" s="32"/>
      <c r="J135" s="72"/>
      <c r="K135" s="71"/>
    </row>
    <row r="136" spans="9:11" x14ac:dyDescent="0.2">
      <c r="I136" s="32"/>
      <c r="J136" s="72"/>
      <c r="K136" s="71"/>
    </row>
    <row r="137" spans="9:11" x14ac:dyDescent="0.2">
      <c r="I137" s="32"/>
      <c r="J137" s="72"/>
      <c r="K137" s="71"/>
    </row>
    <row r="138" spans="9:11" x14ac:dyDescent="0.2">
      <c r="I138" s="32"/>
      <c r="J138" s="72"/>
      <c r="K138" s="71"/>
    </row>
    <row r="139" spans="9:11" x14ac:dyDescent="0.2">
      <c r="I139" s="32"/>
      <c r="J139" s="72"/>
      <c r="K139" s="71"/>
    </row>
    <row r="140" spans="9:11" x14ac:dyDescent="0.2">
      <c r="I140" s="32"/>
      <c r="J140" s="72"/>
      <c r="K140" s="71"/>
    </row>
    <row r="141" spans="9:11" x14ac:dyDescent="0.2">
      <c r="I141" s="32"/>
      <c r="J141" s="72"/>
      <c r="K141" s="71"/>
    </row>
    <row r="142" spans="9:11" x14ac:dyDescent="0.2">
      <c r="I142" s="32"/>
      <c r="J142" s="72"/>
      <c r="K142" s="71"/>
    </row>
    <row r="143" spans="9:11" x14ac:dyDescent="0.2">
      <c r="I143" s="32"/>
      <c r="J143" s="72"/>
      <c r="K143" s="71"/>
    </row>
    <row r="144" spans="9:11" x14ac:dyDescent="0.2">
      <c r="I144" s="32"/>
      <c r="J144" s="72"/>
      <c r="K144" s="71"/>
    </row>
    <row r="145" spans="9:11" x14ac:dyDescent="0.2">
      <c r="I145" s="32"/>
      <c r="J145" s="72"/>
      <c r="K145" s="71"/>
    </row>
    <row r="146" spans="9:11" x14ac:dyDescent="0.2">
      <c r="I146" s="32"/>
      <c r="J146" s="72"/>
      <c r="K146" s="71"/>
    </row>
    <row r="147" spans="9:11" x14ac:dyDescent="0.2">
      <c r="I147" s="32"/>
      <c r="J147" s="72"/>
      <c r="K147" s="71"/>
    </row>
    <row r="148" spans="9:11" x14ac:dyDescent="0.2">
      <c r="I148" s="32"/>
      <c r="J148" s="72"/>
      <c r="K148" s="71"/>
    </row>
    <row r="149" spans="9:11" x14ac:dyDescent="0.2">
      <c r="I149" s="32"/>
      <c r="J149" s="72"/>
      <c r="K149" s="71"/>
    </row>
    <row r="150" spans="9:11" x14ac:dyDescent="0.2">
      <c r="I150" s="32"/>
      <c r="J150" s="72"/>
      <c r="K150" s="71"/>
    </row>
    <row r="151" spans="9:11" x14ac:dyDescent="0.2">
      <c r="I151" s="32"/>
      <c r="J151" s="72"/>
      <c r="K151" s="71"/>
    </row>
    <row r="152" spans="9:11" x14ac:dyDescent="0.2">
      <c r="I152" s="32"/>
      <c r="J152" s="72"/>
      <c r="K152" s="71"/>
    </row>
  </sheetData>
  <mergeCells count="9">
    <mergeCell ref="H6:H7"/>
    <mergeCell ref="I6:I7"/>
    <mergeCell ref="J6:J7"/>
    <mergeCell ref="K6:O7"/>
    <mergeCell ref="A6:A7"/>
    <mergeCell ref="B6:B7"/>
    <mergeCell ref="C6:C7"/>
    <mergeCell ref="D6:F6"/>
    <mergeCell ref="G6:G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"/>
  <sheetViews>
    <sheetView zoomScaleNormal="100" workbookViewId="0">
      <selection activeCell="B19" sqref="B19"/>
    </sheetView>
  </sheetViews>
  <sheetFormatPr baseColWidth="10" defaultColWidth="8.83203125" defaultRowHeight="15" x14ac:dyDescent="0.2"/>
  <cols>
    <col min="1" max="1" width="11.1640625"/>
    <col min="2" max="2" width="11.6640625"/>
    <col min="3" max="3" width="8.5"/>
    <col min="4" max="4" width="7.5"/>
    <col min="5" max="5" width="6.5"/>
    <col min="6" max="6" width="11.5"/>
    <col min="7" max="7" width="9.83203125"/>
    <col min="8" max="8" width="9.5"/>
    <col min="9" max="9" width="16.1640625"/>
    <col min="10" max="10" width="7.83203125"/>
    <col min="11" max="17" width="5"/>
    <col min="18" max="19" width="9.1640625"/>
    <col min="20" max="1025" width="8.6640625"/>
  </cols>
  <sheetData>
    <row r="1" spans="1:20" x14ac:dyDescent="0.2">
      <c r="I1" s="14"/>
      <c r="J1" s="14"/>
      <c r="T1" s="73"/>
    </row>
    <row r="2" spans="1:20" x14ac:dyDescent="0.2">
      <c r="A2" s="74" t="s">
        <v>0</v>
      </c>
      <c r="B2" s="8" t="s">
        <v>1</v>
      </c>
      <c r="D2" s="9"/>
      <c r="E2" s="9"/>
      <c r="F2" s="11" t="s">
        <v>2</v>
      </c>
      <c r="G2" s="12">
        <f>COUNT(B8:B1000)</f>
        <v>25</v>
      </c>
      <c r="I2" s="14"/>
      <c r="J2" s="14"/>
      <c r="T2" s="73"/>
    </row>
    <row r="3" spans="1:20" x14ac:dyDescent="0.2">
      <c r="A3" s="74" t="s">
        <v>3</v>
      </c>
      <c r="B3" s="8">
        <v>12</v>
      </c>
      <c r="C3" s="12" t="s">
        <v>4</v>
      </c>
      <c r="F3" s="15" t="s">
        <v>5</v>
      </c>
      <c r="G3" s="12">
        <f>COUNT(G8:G1000)</f>
        <v>5</v>
      </c>
      <c r="I3" s="14"/>
      <c r="J3" s="14"/>
      <c r="T3" s="73"/>
    </row>
    <row r="4" spans="1:20" x14ac:dyDescent="0.2">
      <c r="A4" s="74" t="s">
        <v>6</v>
      </c>
      <c r="B4" s="8">
        <v>6009</v>
      </c>
      <c r="C4" s="12" t="s">
        <v>7</v>
      </c>
      <c r="I4" s="14"/>
      <c r="J4" s="14"/>
      <c r="T4" s="73"/>
    </row>
    <row r="5" spans="1:20" x14ac:dyDescent="0.2">
      <c r="I5" s="14"/>
      <c r="J5" s="14"/>
      <c r="T5" s="73"/>
    </row>
    <row r="6" spans="1:20" s="18" customFormat="1" ht="15" customHeight="1" x14ac:dyDescent="0.2">
      <c r="A6" s="5" t="s">
        <v>8</v>
      </c>
      <c r="B6" s="5" t="s">
        <v>9</v>
      </c>
      <c r="C6" s="4" t="s">
        <v>10</v>
      </c>
      <c r="D6" s="6" t="s">
        <v>11</v>
      </c>
      <c r="E6" s="6"/>
      <c r="F6" s="6"/>
      <c r="G6" s="4" t="s">
        <v>12</v>
      </c>
      <c r="H6" s="6" t="s">
        <v>13</v>
      </c>
      <c r="I6" s="3" t="s">
        <v>14</v>
      </c>
      <c r="J6" s="2" t="s">
        <v>15</v>
      </c>
      <c r="K6" s="1" t="s">
        <v>16</v>
      </c>
      <c r="L6" s="1"/>
      <c r="M6" s="1"/>
      <c r="N6" s="1"/>
      <c r="O6" s="1"/>
      <c r="P6" s="16"/>
      <c r="Q6" s="16"/>
      <c r="R6" s="16"/>
      <c r="S6" s="16"/>
      <c r="T6" s="75"/>
    </row>
    <row r="7" spans="1:20" ht="18.75" customHeight="1" x14ac:dyDescent="0.2">
      <c r="A7" s="5"/>
      <c r="B7" s="5"/>
      <c r="C7" s="4"/>
      <c r="D7" s="19" t="s">
        <v>17</v>
      </c>
      <c r="E7" s="19" t="s">
        <v>18</v>
      </c>
      <c r="F7" s="20" t="s">
        <v>19</v>
      </c>
      <c r="G7" s="4"/>
      <c r="H7" s="6"/>
      <c r="I7" s="3"/>
      <c r="J7" s="2"/>
      <c r="K7" s="1"/>
      <c r="L7" s="1"/>
      <c r="M7" s="1"/>
      <c r="N7" s="1"/>
      <c r="O7" s="1"/>
      <c r="P7" s="16"/>
      <c r="Q7" s="16"/>
      <c r="R7" s="16"/>
      <c r="S7" s="16"/>
      <c r="T7" s="75"/>
    </row>
    <row r="8" spans="1:20" s="49" customFormat="1" x14ac:dyDescent="0.2">
      <c r="A8" s="44">
        <v>6009</v>
      </c>
      <c r="B8" s="43">
        <v>1</v>
      </c>
      <c r="C8" s="44">
        <v>1</v>
      </c>
      <c r="D8" s="44">
        <v>1502</v>
      </c>
      <c r="E8" s="44">
        <v>2553</v>
      </c>
      <c r="F8" s="45">
        <f>((E8-D8)*$B$3)/3600</f>
        <v>3.5033333333333334</v>
      </c>
      <c r="G8" s="44"/>
      <c r="H8" s="45"/>
      <c r="I8" s="76">
        <f>((K8-D8)*$B$3)/3600</f>
        <v>0.28000000000000003</v>
      </c>
      <c r="J8" s="44">
        <v>3</v>
      </c>
      <c r="K8" s="47">
        <v>1586</v>
      </c>
      <c r="L8" s="44">
        <v>1661</v>
      </c>
      <c r="M8" s="44">
        <v>1824</v>
      </c>
      <c r="N8" s="44"/>
      <c r="O8" s="44"/>
      <c r="P8" s="44"/>
      <c r="Q8" s="44"/>
      <c r="R8" s="44"/>
      <c r="S8" s="44"/>
      <c r="T8" s="42"/>
    </row>
    <row r="9" spans="1:20" ht="15.75" customHeight="1" x14ac:dyDescent="0.2">
      <c r="A9" s="44"/>
      <c r="B9" s="43"/>
      <c r="C9" s="44">
        <v>2</v>
      </c>
      <c r="D9" s="44">
        <v>2638</v>
      </c>
      <c r="E9" s="44">
        <v>2716</v>
      </c>
      <c r="F9" s="45">
        <f>((E9-D9)*$B$3)/3600</f>
        <v>0.26</v>
      </c>
      <c r="G9" s="44"/>
      <c r="H9" s="45"/>
      <c r="I9" s="45"/>
      <c r="J9" s="44">
        <v>0</v>
      </c>
      <c r="K9" s="47"/>
      <c r="L9" s="44"/>
      <c r="M9" s="44"/>
      <c r="N9" s="44"/>
      <c r="O9" s="44"/>
      <c r="P9" s="44"/>
      <c r="Q9" s="44"/>
      <c r="R9" s="44"/>
      <c r="S9" s="44"/>
      <c r="T9" s="42"/>
    </row>
    <row r="10" spans="1:20" s="82" customFormat="1" x14ac:dyDescent="0.2">
      <c r="A10" s="77"/>
      <c r="B10" s="78">
        <v>2</v>
      </c>
      <c r="C10" s="77"/>
      <c r="D10" s="77"/>
      <c r="E10" s="77"/>
      <c r="F10" s="79"/>
      <c r="G10" s="77">
        <v>281</v>
      </c>
      <c r="H10" s="80"/>
      <c r="I10" s="80"/>
      <c r="J10" s="77">
        <v>0</v>
      </c>
      <c r="K10" s="81"/>
      <c r="L10" s="77"/>
      <c r="M10" s="77"/>
      <c r="N10" s="77"/>
      <c r="O10" s="77"/>
      <c r="P10" s="77"/>
      <c r="Q10" s="77"/>
      <c r="R10" s="77"/>
      <c r="S10" s="77"/>
    </row>
    <row r="11" spans="1:20" s="41" customFormat="1" x14ac:dyDescent="0.2">
      <c r="A11" s="37">
        <v>6009</v>
      </c>
      <c r="B11" s="36">
        <v>3</v>
      </c>
      <c r="C11" s="37">
        <v>1</v>
      </c>
      <c r="D11" s="37">
        <v>1868</v>
      </c>
      <c r="E11" s="37">
        <v>2553</v>
      </c>
      <c r="F11" s="38">
        <f t="shared" ref="F11:F16" si="0">((E11-D11)*$B$3)/3600</f>
        <v>2.2833333333333332</v>
      </c>
      <c r="G11" s="37"/>
      <c r="H11" s="35"/>
      <c r="I11" s="35"/>
      <c r="J11" s="37">
        <v>0</v>
      </c>
      <c r="K11" s="39"/>
      <c r="L11" s="37"/>
      <c r="M11" s="37"/>
      <c r="N11" s="37"/>
      <c r="O11" s="37"/>
      <c r="P11" s="37"/>
      <c r="Q11" s="37"/>
      <c r="R11" s="37"/>
      <c r="S11" s="37"/>
    </row>
    <row r="12" spans="1:20" s="49" customFormat="1" x14ac:dyDescent="0.2">
      <c r="A12" s="44"/>
      <c r="B12" s="43"/>
      <c r="C12" s="44">
        <v>2</v>
      </c>
      <c r="D12" s="44">
        <v>2650</v>
      </c>
      <c r="E12" s="44">
        <v>2718</v>
      </c>
      <c r="F12" s="45">
        <f t="shared" si="0"/>
        <v>0.22666666666666666</v>
      </c>
      <c r="G12" s="44"/>
      <c r="H12" s="42"/>
      <c r="I12" s="42"/>
      <c r="J12" s="44">
        <v>0</v>
      </c>
      <c r="K12" s="47"/>
      <c r="L12" s="44"/>
      <c r="M12" s="44"/>
      <c r="N12" s="44"/>
      <c r="O12" s="44"/>
      <c r="P12" s="44"/>
      <c r="Q12" s="44"/>
      <c r="R12" s="44"/>
      <c r="S12" s="44"/>
    </row>
    <row r="13" spans="1:20" s="49" customFormat="1" x14ac:dyDescent="0.2">
      <c r="A13" s="44"/>
      <c r="B13" s="43"/>
      <c r="C13" s="44">
        <v>3</v>
      </c>
      <c r="D13" s="44">
        <v>3220</v>
      </c>
      <c r="E13" s="44">
        <v>3252</v>
      </c>
      <c r="F13" s="45">
        <f t="shared" si="0"/>
        <v>0.10666666666666667</v>
      </c>
      <c r="G13" s="44"/>
      <c r="H13" s="42"/>
      <c r="I13" s="42"/>
      <c r="J13" s="44">
        <v>0</v>
      </c>
      <c r="K13" s="47"/>
      <c r="L13" s="44"/>
      <c r="M13" s="44"/>
      <c r="N13" s="44"/>
      <c r="O13" s="44"/>
      <c r="P13" s="44"/>
      <c r="Q13" s="44"/>
      <c r="R13" s="44"/>
      <c r="S13" s="44"/>
    </row>
    <row r="14" spans="1:20" s="49" customFormat="1" x14ac:dyDescent="0.2">
      <c r="A14" s="44"/>
      <c r="B14" s="43"/>
      <c r="C14" s="44">
        <v>4</v>
      </c>
      <c r="D14" s="44">
        <v>3813</v>
      </c>
      <c r="E14" s="44">
        <v>3875</v>
      </c>
      <c r="F14" s="45">
        <f t="shared" si="0"/>
        <v>0.20666666666666667</v>
      </c>
      <c r="G14" s="44"/>
      <c r="H14" s="42"/>
      <c r="I14" s="42"/>
      <c r="J14" s="44">
        <v>0</v>
      </c>
      <c r="K14" s="47"/>
      <c r="L14" s="44"/>
      <c r="M14" s="44"/>
      <c r="N14" s="44"/>
      <c r="O14" s="44"/>
      <c r="P14" s="44"/>
      <c r="Q14" s="44"/>
      <c r="R14" s="44"/>
      <c r="S14" s="44"/>
    </row>
    <row r="15" spans="1:20" s="49" customFormat="1" x14ac:dyDescent="0.2">
      <c r="A15" s="44"/>
      <c r="B15" s="43"/>
      <c r="C15" s="44">
        <v>5</v>
      </c>
      <c r="D15" s="44">
        <v>4034</v>
      </c>
      <c r="E15" s="44">
        <v>4192</v>
      </c>
      <c r="F15" s="45">
        <f t="shared" si="0"/>
        <v>0.52666666666666662</v>
      </c>
      <c r="G15" s="44"/>
      <c r="H15" s="42"/>
      <c r="I15" s="42"/>
      <c r="J15" s="44">
        <v>0</v>
      </c>
      <c r="K15" s="47"/>
      <c r="L15" s="44"/>
      <c r="M15" s="44"/>
      <c r="N15" s="44"/>
      <c r="O15" s="44"/>
      <c r="P15" s="44"/>
      <c r="Q15" s="44"/>
      <c r="R15" s="44"/>
      <c r="S15" s="44"/>
    </row>
    <row r="16" spans="1:20" s="49" customFormat="1" x14ac:dyDescent="0.2">
      <c r="A16" s="44"/>
      <c r="B16" s="43"/>
      <c r="C16" s="44">
        <v>6</v>
      </c>
      <c r="D16" s="44">
        <v>4588</v>
      </c>
      <c r="E16" s="44">
        <v>6009</v>
      </c>
      <c r="F16" s="45">
        <f t="shared" si="0"/>
        <v>4.7366666666666664</v>
      </c>
      <c r="G16" s="44"/>
      <c r="H16" s="42"/>
      <c r="I16" s="42"/>
      <c r="J16" s="44">
        <v>0</v>
      </c>
      <c r="K16" s="47"/>
      <c r="L16" s="44"/>
      <c r="M16" s="44"/>
      <c r="N16" s="44"/>
      <c r="O16" s="44"/>
      <c r="P16" s="44"/>
      <c r="Q16" s="44"/>
      <c r="R16" s="44"/>
      <c r="S16" s="44"/>
    </row>
    <row r="17" spans="1:19" s="41" customFormat="1" x14ac:dyDescent="0.2">
      <c r="A17" s="37">
        <v>1226</v>
      </c>
      <c r="B17" s="36">
        <v>4</v>
      </c>
      <c r="C17" s="37"/>
      <c r="D17" s="37"/>
      <c r="E17" s="37"/>
      <c r="F17" s="38"/>
      <c r="G17" s="37"/>
      <c r="H17" s="35"/>
      <c r="I17" s="35"/>
      <c r="J17" s="37">
        <v>0</v>
      </c>
      <c r="K17" s="39"/>
      <c r="L17" s="37"/>
      <c r="M17" s="37"/>
      <c r="N17" s="37"/>
      <c r="O17" s="37"/>
      <c r="P17" s="37"/>
      <c r="Q17" s="37"/>
      <c r="R17" s="37"/>
      <c r="S17" s="37"/>
    </row>
    <row r="18" spans="1:19" s="41" customFormat="1" x14ac:dyDescent="0.2">
      <c r="A18" s="37">
        <v>6009</v>
      </c>
      <c r="B18" s="36">
        <v>5</v>
      </c>
      <c r="C18" s="37">
        <v>1</v>
      </c>
      <c r="D18" s="37">
        <v>985</v>
      </c>
      <c r="E18" s="37">
        <v>1109</v>
      </c>
      <c r="F18" s="38">
        <f t="shared" ref="F18:F33" si="1">((E18-D18)*$B$3)/3600</f>
        <v>0.41333333333333333</v>
      </c>
      <c r="G18" s="37"/>
      <c r="H18" s="35"/>
      <c r="I18" s="35"/>
      <c r="J18" s="37">
        <v>0</v>
      </c>
      <c r="K18" s="39"/>
      <c r="L18" s="37"/>
      <c r="M18" s="37"/>
      <c r="N18" s="37"/>
      <c r="O18" s="37"/>
      <c r="P18" s="37"/>
      <c r="Q18" s="37"/>
      <c r="R18" s="37"/>
      <c r="S18" s="37"/>
    </row>
    <row r="19" spans="1:19" s="49" customFormat="1" x14ac:dyDescent="0.2">
      <c r="A19" s="44"/>
      <c r="B19" s="83" t="s">
        <v>20</v>
      </c>
      <c r="C19" s="44">
        <v>2</v>
      </c>
      <c r="D19" s="44">
        <v>1252</v>
      </c>
      <c r="E19" s="44">
        <v>1277</v>
      </c>
      <c r="F19" s="45">
        <f t="shared" si="1"/>
        <v>8.3333333333333329E-2</v>
      </c>
      <c r="G19" s="44"/>
      <c r="H19" s="42"/>
      <c r="I19" s="42"/>
      <c r="J19" s="44">
        <v>0</v>
      </c>
      <c r="K19" s="47"/>
      <c r="L19" s="44"/>
      <c r="M19" s="44"/>
      <c r="N19" s="44"/>
      <c r="O19" s="44"/>
      <c r="P19" s="44"/>
      <c r="Q19" s="44"/>
      <c r="R19" s="44"/>
      <c r="S19" s="44"/>
    </row>
    <row r="20" spans="1:19" x14ac:dyDescent="0.2">
      <c r="A20" s="44"/>
      <c r="B20" s="43"/>
      <c r="C20" s="44">
        <v>3</v>
      </c>
      <c r="D20" s="44">
        <v>1393</v>
      </c>
      <c r="E20" s="44">
        <v>1444</v>
      </c>
      <c r="F20" s="45">
        <f t="shared" si="1"/>
        <v>0.17</v>
      </c>
      <c r="G20" s="44"/>
      <c r="H20" s="42"/>
      <c r="I20" s="42"/>
      <c r="J20" s="44">
        <v>0</v>
      </c>
      <c r="K20" s="47"/>
      <c r="L20" s="44"/>
      <c r="M20" s="44"/>
      <c r="N20" s="44"/>
      <c r="O20" s="44"/>
      <c r="P20" s="44"/>
      <c r="Q20" s="44"/>
      <c r="R20" s="44"/>
      <c r="S20" s="44"/>
    </row>
    <row r="21" spans="1:19" x14ac:dyDescent="0.2">
      <c r="A21" s="44"/>
      <c r="B21" s="43"/>
      <c r="C21" s="44">
        <v>4</v>
      </c>
      <c r="D21" s="44">
        <v>1489</v>
      </c>
      <c r="E21" s="44">
        <v>1705</v>
      </c>
      <c r="F21" s="45">
        <f t="shared" si="1"/>
        <v>0.72</v>
      </c>
      <c r="G21" s="44"/>
      <c r="H21" s="42"/>
      <c r="I21" s="42"/>
      <c r="J21" s="44">
        <v>0</v>
      </c>
      <c r="K21" s="47"/>
      <c r="L21" s="44"/>
      <c r="M21" s="44"/>
      <c r="N21" s="44"/>
      <c r="O21" s="44"/>
      <c r="P21" s="44"/>
      <c r="Q21" s="44"/>
      <c r="R21" s="44"/>
      <c r="S21" s="44"/>
    </row>
    <row r="22" spans="1:19" x14ac:dyDescent="0.2">
      <c r="A22" s="44"/>
      <c r="B22" s="43"/>
      <c r="C22" s="44">
        <v>5</v>
      </c>
      <c r="D22" s="44">
        <v>1958</v>
      </c>
      <c r="E22" s="44">
        <v>2076</v>
      </c>
      <c r="F22" s="45">
        <f t="shared" si="1"/>
        <v>0.39333333333333331</v>
      </c>
      <c r="G22" s="44"/>
      <c r="H22" s="42"/>
      <c r="I22" s="42"/>
      <c r="J22" s="44">
        <v>0</v>
      </c>
      <c r="K22" s="47"/>
      <c r="L22" s="44"/>
      <c r="M22" s="44"/>
      <c r="N22" s="44"/>
      <c r="O22" s="44"/>
      <c r="P22" s="44"/>
      <c r="Q22" s="44"/>
      <c r="R22" s="44"/>
      <c r="S22" s="44"/>
    </row>
    <row r="23" spans="1:19" x14ac:dyDescent="0.2">
      <c r="A23" s="44"/>
      <c r="B23" s="43"/>
      <c r="C23" s="44">
        <v>6</v>
      </c>
      <c r="D23" s="44">
        <v>4562</v>
      </c>
      <c r="E23" s="44">
        <v>5215</v>
      </c>
      <c r="F23" s="45">
        <f t="shared" si="1"/>
        <v>2.1766666666666667</v>
      </c>
      <c r="G23" s="44"/>
      <c r="H23" s="42"/>
      <c r="I23" s="42"/>
      <c r="J23" s="44">
        <v>0</v>
      </c>
      <c r="K23" s="47"/>
      <c r="L23" s="44"/>
      <c r="M23" s="44"/>
      <c r="N23" s="44"/>
      <c r="O23" s="44"/>
      <c r="P23" s="44"/>
      <c r="Q23" s="44"/>
      <c r="R23" s="44"/>
      <c r="S23" s="44"/>
    </row>
    <row r="24" spans="1:19" s="41" customFormat="1" x14ac:dyDescent="0.2">
      <c r="A24" s="37">
        <v>6009</v>
      </c>
      <c r="B24" s="36">
        <v>7</v>
      </c>
      <c r="C24" s="37">
        <v>1</v>
      </c>
      <c r="D24" s="37">
        <v>457</v>
      </c>
      <c r="E24" s="37">
        <v>1982</v>
      </c>
      <c r="F24" s="38">
        <f t="shared" si="1"/>
        <v>5.083333333333333</v>
      </c>
      <c r="G24" s="37"/>
      <c r="H24" s="35"/>
      <c r="I24" s="84">
        <f>((K24-D24)*$B$3)/3600</f>
        <v>2.0833333333333335</v>
      </c>
      <c r="J24" s="37">
        <v>1</v>
      </c>
      <c r="K24" s="39">
        <v>1082</v>
      </c>
      <c r="L24" s="37"/>
      <c r="M24" s="37"/>
      <c r="N24" s="37"/>
      <c r="O24" s="37"/>
      <c r="P24" s="37"/>
      <c r="Q24" s="37"/>
      <c r="R24" s="37"/>
      <c r="S24" s="37"/>
    </row>
    <row r="25" spans="1:19" s="49" customFormat="1" x14ac:dyDescent="0.2">
      <c r="A25" s="44"/>
      <c r="B25" s="43"/>
      <c r="C25" s="44">
        <v>2</v>
      </c>
      <c r="D25" s="44">
        <v>2054</v>
      </c>
      <c r="E25" s="44">
        <v>2191</v>
      </c>
      <c r="F25" s="45">
        <f t="shared" si="1"/>
        <v>0.45666666666666667</v>
      </c>
      <c r="G25" s="44"/>
      <c r="H25" s="42"/>
      <c r="I25" s="42"/>
      <c r="J25" s="44">
        <v>0</v>
      </c>
      <c r="K25" s="47"/>
      <c r="L25" s="44"/>
      <c r="M25" s="44"/>
      <c r="N25" s="44"/>
      <c r="O25" s="44"/>
      <c r="P25" s="44"/>
      <c r="Q25" s="44"/>
      <c r="R25" s="44"/>
      <c r="S25" s="44"/>
    </row>
    <row r="26" spans="1:19" s="49" customFormat="1" x14ac:dyDescent="0.2">
      <c r="A26" s="44"/>
      <c r="B26" s="43"/>
      <c r="C26" s="44">
        <v>3</v>
      </c>
      <c r="D26" s="44">
        <v>2807</v>
      </c>
      <c r="E26" s="44">
        <v>2861</v>
      </c>
      <c r="F26" s="45">
        <f t="shared" si="1"/>
        <v>0.18</v>
      </c>
      <c r="G26" s="44"/>
      <c r="H26" s="42"/>
      <c r="I26" s="42"/>
      <c r="J26" s="44">
        <v>0</v>
      </c>
      <c r="K26" s="47"/>
      <c r="L26" s="44"/>
      <c r="M26" s="44"/>
      <c r="N26" s="44"/>
      <c r="O26" s="44"/>
      <c r="P26" s="44"/>
      <c r="Q26" s="44"/>
      <c r="R26" s="44"/>
      <c r="S26" s="44"/>
    </row>
    <row r="27" spans="1:19" s="49" customFormat="1" x14ac:dyDescent="0.2">
      <c r="A27" s="44"/>
      <c r="B27" s="43"/>
      <c r="C27" s="44">
        <v>4</v>
      </c>
      <c r="D27" s="44">
        <v>2807</v>
      </c>
      <c r="E27" s="44">
        <v>2873</v>
      </c>
      <c r="F27" s="45">
        <f t="shared" si="1"/>
        <v>0.22</v>
      </c>
      <c r="G27" s="44"/>
      <c r="H27" s="42"/>
      <c r="I27" s="42"/>
      <c r="J27" s="44">
        <v>0</v>
      </c>
      <c r="K27" s="47"/>
      <c r="L27" s="44"/>
      <c r="M27" s="44"/>
      <c r="N27" s="44"/>
      <c r="O27" s="44"/>
      <c r="P27" s="44"/>
      <c r="Q27" s="44"/>
      <c r="R27" s="44"/>
      <c r="S27" s="44"/>
    </row>
    <row r="28" spans="1:19" s="49" customFormat="1" x14ac:dyDescent="0.2">
      <c r="A28" s="44"/>
      <c r="B28" s="43"/>
      <c r="C28" s="44">
        <v>5</v>
      </c>
      <c r="D28" s="44">
        <v>2962</v>
      </c>
      <c r="E28" s="44">
        <v>3014</v>
      </c>
      <c r="F28" s="45">
        <f t="shared" si="1"/>
        <v>0.17333333333333334</v>
      </c>
      <c r="G28" s="44"/>
      <c r="H28" s="42"/>
      <c r="I28" s="42"/>
      <c r="J28" s="44">
        <v>0</v>
      </c>
      <c r="K28" s="47"/>
      <c r="L28" s="44"/>
      <c r="M28" s="44"/>
      <c r="N28" s="44"/>
      <c r="O28" s="44"/>
      <c r="P28" s="44"/>
      <c r="Q28" s="44"/>
      <c r="R28" s="44"/>
      <c r="S28" s="44"/>
    </row>
    <row r="29" spans="1:19" x14ac:dyDescent="0.2">
      <c r="A29" s="44"/>
      <c r="B29" s="43"/>
      <c r="C29" s="44">
        <v>6</v>
      </c>
      <c r="D29" s="44">
        <v>3385</v>
      </c>
      <c r="E29" s="44">
        <v>3567</v>
      </c>
      <c r="F29" s="45">
        <f t="shared" si="1"/>
        <v>0.60666666666666669</v>
      </c>
      <c r="G29" s="44"/>
      <c r="H29" s="42"/>
      <c r="I29" s="76">
        <f>((K29-D29)*$B$3)/3600</f>
        <v>7.3333333333333334E-2</v>
      </c>
      <c r="J29" s="44">
        <v>1</v>
      </c>
      <c r="K29" s="47">
        <v>3407</v>
      </c>
      <c r="L29" s="44"/>
      <c r="M29" s="44"/>
      <c r="N29" s="44"/>
      <c r="O29" s="44"/>
      <c r="P29" s="44"/>
      <c r="Q29" s="44"/>
      <c r="R29" s="44"/>
      <c r="S29" s="44"/>
    </row>
    <row r="30" spans="1:19" x14ac:dyDescent="0.2">
      <c r="A30" s="44"/>
      <c r="B30" s="43"/>
      <c r="C30" s="44">
        <v>7</v>
      </c>
      <c r="D30" s="44">
        <v>3722</v>
      </c>
      <c r="E30" s="44">
        <v>3954</v>
      </c>
      <c r="F30" s="45">
        <f t="shared" si="1"/>
        <v>0.77333333333333332</v>
      </c>
      <c r="G30" s="44"/>
      <c r="H30" s="42"/>
      <c r="I30" s="42"/>
      <c r="J30" s="44">
        <v>0</v>
      </c>
      <c r="K30" s="47"/>
      <c r="L30" s="44"/>
      <c r="M30" s="44"/>
      <c r="N30" s="44"/>
      <c r="O30" s="44"/>
      <c r="P30" s="44"/>
      <c r="Q30" s="44"/>
      <c r="R30" s="44"/>
      <c r="S30" s="44"/>
    </row>
    <row r="31" spans="1:19" x14ac:dyDescent="0.2">
      <c r="A31" s="44"/>
      <c r="B31" s="43"/>
      <c r="C31" s="44">
        <v>8</v>
      </c>
      <c r="D31" s="44">
        <v>4041</v>
      </c>
      <c r="E31" s="44">
        <v>4203</v>
      </c>
      <c r="F31" s="45">
        <f t="shared" si="1"/>
        <v>0.54</v>
      </c>
      <c r="G31" s="44"/>
      <c r="H31" s="42"/>
      <c r="I31" s="42"/>
      <c r="J31" s="44">
        <v>0</v>
      </c>
      <c r="K31" s="47"/>
      <c r="L31" s="44"/>
      <c r="M31" s="44"/>
      <c r="N31" s="44"/>
      <c r="O31" s="44"/>
      <c r="P31" s="44"/>
      <c r="Q31" s="44"/>
      <c r="R31" s="44"/>
      <c r="S31" s="44"/>
    </row>
    <row r="32" spans="1:19" s="58" customFormat="1" x14ac:dyDescent="0.2">
      <c r="A32" s="52"/>
      <c r="B32" s="51">
        <v>6</v>
      </c>
      <c r="C32" s="52">
        <v>1</v>
      </c>
      <c r="D32" s="52">
        <v>1911</v>
      </c>
      <c r="E32" s="52">
        <v>2638</v>
      </c>
      <c r="F32" s="50">
        <f t="shared" si="1"/>
        <v>2.4233333333333333</v>
      </c>
      <c r="G32" s="52">
        <v>3336</v>
      </c>
      <c r="H32" s="57"/>
      <c r="I32" s="57"/>
      <c r="J32" s="52">
        <v>0</v>
      </c>
      <c r="K32" s="54"/>
      <c r="L32" s="52"/>
      <c r="M32" s="52"/>
      <c r="N32" s="52"/>
      <c r="O32" s="52"/>
      <c r="P32" s="52"/>
      <c r="Q32" s="52"/>
      <c r="R32" s="52"/>
      <c r="S32" s="52"/>
    </row>
    <row r="33" spans="1:19" x14ac:dyDescent="0.2">
      <c r="C33" s="12">
        <v>2</v>
      </c>
      <c r="D33" s="12">
        <v>2838</v>
      </c>
      <c r="E33" s="12">
        <v>3226</v>
      </c>
      <c r="F33" s="14">
        <f t="shared" si="1"/>
        <v>1.2933333333333332</v>
      </c>
      <c r="I33" s="85">
        <f>((K33-D33)*$B$3)/3600</f>
        <v>0.02</v>
      </c>
      <c r="J33" s="9">
        <v>6</v>
      </c>
      <c r="K33" s="67">
        <v>2844</v>
      </c>
      <c r="L33" s="12">
        <v>3017</v>
      </c>
      <c r="M33" s="12">
        <v>3031</v>
      </c>
      <c r="N33" s="12">
        <v>3043</v>
      </c>
      <c r="O33" s="12">
        <v>3092</v>
      </c>
      <c r="P33" s="12">
        <v>3207</v>
      </c>
    </row>
    <row r="34" spans="1:19" s="41" customFormat="1" x14ac:dyDescent="0.2">
      <c r="A34" s="37">
        <v>946</v>
      </c>
      <c r="B34" s="36">
        <v>8</v>
      </c>
      <c r="C34" s="37"/>
      <c r="D34" s="37"/>
      <c r="E34" s="37"/>
      <c r="F34" s="38"/>
      <c r="G34" s="37"/>
      <c r="H34" s="35"/>
      <c r="I34" s="35"/>
      <c r="J34" s="37">
        <v>0</v>
      </c>
      <c r="K34" s="39"/>
      <c r="L34" s="37"/>
      <c r="M34" s="37"/>
      <c r="N34" s="37"/>
      <c r="O34" s="37"/>
      <c r="P34" s="37"/>
      <c r="Q34" s="37"/>
      <c r="R34" s="37"/>
      <c r="S34" s="37"/>
    </row>
    <row r="35" spans="1:19" s="41" customFormat="1" x14ac:dyDescent="0.2">
      <c r="A35" s="37">
        <v>6009</v>
      </c>
      <c r="B35" s="36">
        <v>9</v>
      </c>
      <c r="C35" s="37">
        <v>1</v>
      </c>
      <c r="D35" s="37">
        <v>1874</v>
      </c>
      <c r="E35" s="37">
        <v>1990</v>
      </c>
      <c r="F35" s="38">
        <f t="shared" ref="F35:F42" si="2">((E35-D35)*$B$3)/3600</f>
        <v>0.38666666666666666</v>
      </c>
      <c r="G35" s="37"/>
      <c r="H35" s="35"/>
      <c r="I35" s="35"/>
      <c r="J35" s="37">
        <v>0</v>
      </c>
      <c r="K35" s="39"/>
      <c r="L35" s="37"/>
      <c r="M35" s="37"/>
      <c r="N35" s="37"/>
      <c r="O35" s="37"/>
      <c r="P35" s="37"/>
      <c r="Q35" s="37"/>
      <c r="R35" s="37"/>
      <c r="S35" s="37"/>
    </row>
    <row r="36" spans="1:19" s="49" customFormat="1" x14ac:dyDescent="0.2">
      <c r="A36" s="44"/>
      <c r="B36" s="43"/>
      <c r="C36" s="44">
        <v>2</v>
      </c>
      <c r="D36" s="44">
        <v>1946</v>
      </c>
      <c r="E36" s="44">
        <v>2051</v>
      </c>
      <c r="F36" s="45">
        <f t="shared" si="2"/>
        <v>0.35</v>
      </c>
      <c r="G36" s="44"/>
      <c r="H36" s="42"/>
      <c r="I36" s="42"/>
      <c r="J36" s="44">
        <v>0</v>
      </c>
      <c r="K36" s="47"/>
      <c r="L36" s="44"/>
      <c r="M36" s="44"/>
      <c r="N36" s="44"/>
      <c r="O36" s="44"/>
      <c r="P36" s="44"/>
      <c r="Q36" s="44"/>
      <c r="R36" s="44"/>
      <c r="S36" s="44"/>
    </row>
    <row r="37" spans="1:19" s="49" customFormat="1" x14ac:dyDescent="0.2">
      <c r="A37" s="44"/>
      <c r="B37" s="43"/>
      <c r="C37" s="44">
        <v>3</v>
      </c>
      <c r="D37" s="44">
        <v>2174</v>
      </c>
      <c r="E37" s="44">
        <v>2220</v>
      </c>
      <c r="F37" s="45">
        <f t="shared" si="2"/>
        <v>0.15333333333333332</v>
      </c>
      <c r="G37" s="44"/>
      <c r="H37" s="42"/>
      <c r="I37" s="42"/>
      <c r="J37" s="44">
        <v>0</v>
      </c>
      <c r="K37" s="47"/>
      <c r="L37" s="44"/>
      <c r="M37" s="44"/>
      <c r="N37" s="44"/>
      <c r="O37" s="44"/>
      <c r="P37" s="44"/>
      <c r="Q37" s="44"/>
      <c r="R37" s="44"/>
      <c r="S37" s="44"/>
    </row>
    <row r="38" spans="1:19" s="49" customFormat="1" x14ac:dyDescent="0.2">
      <c r="A38" s="44"/>
      <c r="B38" s="43"/>
      <c r="C38" s="44">
        <v>4</v>
      </c>
      <c r="D38" s="44">
        <v>2379</v>
      </c>
      <c r="E38" s="44">
        <v>2560</v>
      </c>
      <c r="F38" s="45">
        <f t="shared" si="2"/>
        <v>0.60333333333333339</v>
      </c>
      <c r="G38" s="44"/>
      <c r="H38" s="42"/>
      <c r="I38" s="42"/>
      <c r="J38" s="44">
        <v>0</v>
      </c>
      <c r="K38" s="47"/>
      <c r="L38" s="44"/>
      <c r="M38" s="44"/>
      <c r="N38" s="44"/>
      <c r="O38" s="44"/>
      <c r="P38" s="44"/>
      <c r="Q38" s="44"/>
      <c r="R38" s="44"/>
      <c r="S38" s="44"/>
    </row>
    <row r="39" spans="1:19" s="49" customFormat="1" x14ac:dyDescent="0.2">
      <c r="A39" s="44"/>
      <c r="B39" s="43"/>
      <c r="C39" s="44">
        <v>5</v>
      </c>
      <c r="D39" s="44">
        <v>2645</v>
      </c>
      <c r="E39" s="44">
        <v>2706</v>
      </c>
      <c r="F39" s="45">
        <f t="shared" si="2"/>
        <v>0.20333333333333334</v>
      </c>
      <c r="G39" s="44"/>
      <c r="H39" s="42"/>
      <c r="I39" s="42"/>
      <c r="J39" s="44">
        <v>0</v>
      </c>
      <c r="K39" s="47"/>
      <c r="L39" s="44"/>
      <c r="M39" s="44"/>
      <c r="N39" s="44"/>
      <c r="O39" s="44"/>
      <c r="P39" s="44"/>
      <c r="Q39" s="44"/>
      <c r="R39" s="44"/>
      <c r="S39" s="44"/>
    </row>
    <row r="40" spans="1:19" s="49" customFormat="1" x14ac:dyDescent="0.2">
      <c r="A40" s="44"/>
      <c r="B40" s="43"/>
      <c r="C40" s="44">
        <v>6</v>
      </c>
      <c r="D40" s="44">
        <v>2793</v>
      </c>
      <c r="E40" s="44">
        <v>2972</v>
      </c>
      <c r="F40" s="45">
        <f t="shared" si="2"/>
        <v>0.59666666666666668</v>
      </c>
      <c r="G40" s="44"/>
      <c r="H40" s="42"/>
      <c r="I40" s="42"/>
      <c r="J40" s="44">
        <v>0</v>
      </c>
      <c r="K40" s="47"/>
      <c r="L40" s="44"/>
      <c r="M40" s="44"/>
      <c r="N40" s="44"/>
      <c r="O40" s="44"/>
      <c r="P40" s="44"/>
      <c r="Q40" s="44"/>
      <c r="R40" s="44"/>
      <c r="S40" s="44"/>
    </row>
    <row r="41" spans="1:19" s="49" customFormat="1" x14ac:dyDescent="0.2">
      <c r="A41" s="44"/>
      <c r="B41" s="43"/>
      <c r="C41" s="44">
        <v>7</v>
      </c>
      <c r="D41" s="44">
        <v>3595</v>
      </c>
      <c r="E41" s="44">
        <v>3750</v>
      </c>
      <c r="F41" s="45">
        <f t="shared" si="2"/>
        <v>0.51666666666666672</v>
      </c>
      <c r="G41" s="44"/>
      <c r="H41" s="42"/>
      <c r="I41" s="42"/>
      <c r="J41" s="44">
        <v>0</v>
      </c>
      <c r="K41" s="47"/>
      <c r="L41" s="44"/>
      <c r="M41" s="44"/>
      <c r="N41" s="44"/>
      <c r="O41" s="44"/>
      <c r="P41" s="44"/>
      <c r="Q41" s="44"/>
      <c r="R41" s="44"/>
      <c r="S41" s="44"/>
    </row>
    <row r="42" spans="1:19" s="41" customFormat="1" x14ac:dyDescent="0.2">
      <c r="A42" s="37">
        <v>1471</v>
      </c>
      <c r="B42" s="36">
        <v>10</v>
      </c>
      <c r="C42" s="37">
        <v>1</v>
      </c>
      <c r="D42" s="37">
        <v>1092</v>
      </c>
      <c r="E42" s="37">
        <v>1175</v>
      </c>
      <c r="F42" s="38">
        <f t="shared" si="2"/>
        <v>0.27666666666666667</v>
      </c>
      <c r="G42" s="37"/>
      <c r="H42" s="35"/>
      <c r="I42" s="84">
        <f>((K42-D42)*$B$3)/3600</f>
        <v>0.14666666666666667</v>
      </c>
      <c r="J42" s="37">
        <v>1</v>
      </c>
      <c r="K42" s="39">
        <v>1136</v>
      </c>
      <c r="L42" s="37"/>
      <c r="M42" s="37"/>
      <c r="N42" s="37"/>
      <c r="O42" s="37"/>
      <c r="P42" s="37"/>
      <c r="Q42" s="37"/>
      <c r="R42" s="37"/>
      <c r="S42" s="37"/>
    </row>
    <row r="43" spans="1:19" x14ac:dyDescent="0.2">
      <c r="A43" s="37">
        <v>1366</v>
      </c>
      <c r="B43" s="36">
        <v>17</v>
      </c>
      <c r="C43" s="37"/>
      <c r="D43" s="37"/>
      <c r="E43" s="37"/>
      <c r="F43" s="38"/>
      <c r="G43" s="37"/>
      <c r="H43" s="35"/>
      <c r="I43" s="35"/>
      <c r="J43" s="37">
        <v>0</v>
      </c>
      <c r="K43" s="39"/>
      <c r="L43" s="37"/>
      <c r="M43" s="37"/>
      <c r="N43" s="37"/>
      <c r="O43" s="37"/>
      <c r="P43" s="37"/>
      <c r="Q43" s="37"/>
      <c r="R43" s="37"/>
      <c r="S43" s="37"/>
    </row>
    <row r="44" spans="1:19" x14ac:dyDescent="0.2">
      <c r="A44" s="37">
        <v>2708</v>
      </c>
      <c r="B44" s="36">
        <v>11</v>
      </c>
      <c r="C44" s="37">
        <v>1</v>
      </c>
      <c r="D44" s="37">
        <v>953</v>
      </c>
      <c r="E44" s="37">
        <v>1013</v>
      </c>
      <c r="F44" s="38">
        <f t="shared" ref="F44:F52" si="3">((E44-D44)*$B$3)/3600</f>
        <v>0.2</v>
      </c>
      <c r="G44" s="37"/>
      <c r="H44" s="35"/>
      <c r="I44" s="35"/>
      <c r="J44" s="37">
        <v>0</v>
      </c>
      <c r="K44" s="39"/>
      <c r="L44" s="37"/>
      <c r="M44" s="37"/>
      <c r="N44" s="37"/>
      <c r="O44" s="37"/>
      <c r="P44" s="37"/>
      <c r="Q44" s="37"/>
      <c r="R44" s="37"/>
      <c r="S44" s="37"/>
    </row>
    <row r="45" spans="1:19" s="49" customFormat="1" x14ac:dyDescent="0.2">
      <c r="A45" s="44"/>
      <c r="B45" s="43"/>
      <c r="C45" s="44">
        <v>2</v>
      </c>
      <c r="D45" s="44">
        <v>1063</v>
      </c>
      <c r="E45" s="44">
        <v>1100</v>
      </c>
      <c r="F45" s="45">
        <f t="shared" si="3"/>
        <v>0.12333333333333334</v>
      </c>
      <c r="G45" s="44"/>
      <c r="H45" s="42"/>
      <c r="I45" s="42"/>
      <c r="J45" s="44">
        <v>0</v>
      </c>
      <c r="K45" s="47"/>
      <c r="L45" s="44"/>
      <c r="M45" s="44"/>
      <c r="N45" s="44"/>
      <c r="O45" s="44"/>
      <c r="P45" s="44"/>
      <c r="Q45" s="44"/>
      <c r="R45" s="44"/>
      <c r="S45" s="44"/>
    </row>
    <row r="46" spans="1:19" x14ac:dyDescent="0.2">
      <c r="A46" s="44"/>
      <c r="B46" s="43"/>
      <c r="C46" s="44">
        <v>3</v>
      </c>
      <c r="D46" s="44">
        <v>1204</v>
      </c>
      <c r="E46" s="44">
        <v>1281</v>
      </c>
      <c r="F46" s="45">
        <f t="shared" si="3"/>
        <v>0.25666666666666665</v>
      </c>
      <c r="G46" s="44"/>
      <c r="H46" s="42"/>
      <c r="I46" s="46">
        <f>((K46-D46)*$B$3)/3600</f>
        <v>0.10666666666666667</v>
      </c>
      <c r="J46" s="44">
        <v>1</v>
      </c>
      <c r="K46" s="47">
        <v>1236</v>
      </c>
      <c r="L46" s="44"/>
      <c r="M46" s="44"/>
      <c r="N46" s="44"/>
      <c r="O46" s="44"/>
      <c r="P46" s="44"/>
      <c r="Q46" s="44"/>
      <c r="R46" s="44"/>
      <c r="S46" s="44"/>
    </row>
    <row r="47" spans="1:19" x14ac:dyDescent="0.2">
      <c r="A47" s="44"/>
      <c r="B47" s="43"/>
      <c r="C47" s="44">
        <v>4</v>
      </c>
      <c r="D47" s="44">
        <v>1822</v>
      </c>
      <c r="E47" s="44">
        <v>2024</v>
      </c>
      <c r="F47" s="45">
        <f t="shared" si="3"/>
        <v>0.67333333333333334</v>
      </c>
      <c r="G47" s="44"/>
      <c r="H47" s="42"/>
      <c r="I47" s="42"/>
      <c r="J47" s="44">
        <v>0</v>
      </c>
      <c r="K47" s="47"/>
      <c r="L47" s="44"/>
      <c r="M47" s="44"/>
      <c r="N47" s="44"/>
      <c r="O47" s="44"/>
      <c r="P47" s="44"/>
      <c r="Q47" s="44"/>
      <c r="R47" s="44"/>
      <c r="S47" s="44"/>
    </row>
    <row r="48" spans="1:19" s="41" customFormat="1" x14ac:dyDescent="0.2">
      <c r="A48" s="37">
        <v>6009</v>
      </c>
      <c r="B48" s="36">
        <v>12</v>
      </c>
      <c r="C48" s="37">
        <v>1</v>
      </c>
      <c r="D48" s="37">
        <v>1541</v>
      </c>
      <c r="E48" s="37">
        <v>1771</v>
      </c>
      <c r="F48" s="38">
        <f t="shared" si="3"/>
        <v>0.76666666666666672</v>
      </c>
      <c r="G48" s="37"/>
      <c r="H48" s="35"/>
      <c r="I48" s="35"/>
      <c r="J48" s="37">
        <v>0</v>
      </c>
      <c r="K48" s="39"/>
      <c r="L48" s="37"/>
      <c r="M48" s="37"/>
      <c r="N48" s="37"/>
      <c r="O48" s="37"/>
      <c r="P48" s="37"/>
      <c r="Q48" s="37"/>
      <c r="R48" s="37"/>
      <c r="S48" s="37"/>
    </row>
    <row r="49" spans="1:19" s="49" customFormat="1" x14ac:dyDescent="0.2">
      <c r="A49" s="44"/>
      <c r="B49" s="43"/>
      <c r="C49" s="44">
        <v>2</v>
      </c>
      <c r="D49" s="44">
        <v>1999</v>
      </c>
      <c r="E49" s="44">
        <v>2051</v>
      </c>
      <c r="F49" s="45">
        <f t="shared" si="3"/>
        <v>0.17333333333333334</v>
      </c>
      <c r="G49" s="44"/>
      <c r="H49" s="42"/>
      <c r="I49" s="42"/>
      <c r="J49" s="44">
        <v>0</v>
      </c>
      <c r="K49" s="47"/>
      <c r="L49" s="44"/>
      <c r="M49" s="44"/>
      <c r="N49" s="44"/>
      <c r="O49" s="44"/>
      <c r="P49" s="44"/>
      <c r="Q49" s="44"/>
      <c r="R49" s="44"/>
      <c r="S49" s="44"/>
    </row>
    <row r="50" spans="1:19" x14ac:dyDescent="0.2">
      <c r="A50" s="44"/>
      <c r="B50" s="43"/>
      <c r="C50" s="44">
        <v>3</v>
      </c>
      <c r="D50" s="44">
        <v>2240</v>
      </c>
      <c r="E50" s="44">
        <v>3547</v>
      </c>
      <c r="F50" s="45">
        <f t="shared" si="3"/>
        <v>4.3566666666666665</v>
      </c>
      <c r="G50" s="44"/>
      <c r="H50" s="42"/>
      <c r="I50" s="45">
        <f>((K50-D50)*$B$3)/3600</f>
        <v>1.68</v>
      </c>
      <c r="J50" s="44">
        <v>1</v>
      </c>
      <c r="K50" s="47">
        <v>2744</v>
      </c>
      <c r="L50" s="44"/>
      <c r="M50" s="44"/>
      <c r="N50" s="44"/>
      <c r="O50" s="44"/>
      <c r="P50" s="44"/>
      <c r="Q50" s="44"/>
      <c r="R50" s="44"/>
      <c r="S50" s="44"/>
    </row>
    <row r="51" spans="1:19" x14ac:dyDescent="0.2">
      <c r="A51" s="44"/>
      <c r="B51" s="43"/>
      <c r="C51" s="44">
        <v>4</v>
      </c>
      <c r="D51" s="44">
        <v>2815</v>
      </c>
      <c r="E51" s="44">
        <v>2855</v>
      </c>
      <c r="F51" s="45">
        <f t="shared" si="3"/>
        <v>0.13333333333333333</v>
      </c>
      <c r="G51" s="44"/>
      <c r="H51" s="42"/>
      <c r="I51" s="42"/>
      <c r="J51" s="44">
        <v>0</v>
      </c>
      <c r="K51" s="47"/>
      <c r="L51" s="44"/>
      <c r="M51" s="44"/>
      <c r="N51" s="44"/>
      <c r="O51" s="44"/>
      <c r="P51" s="44"/>
      <c r="Q51" s="44"/>
      <c r="R51" s="44"/>
      <c r="S51" s="44"/>
    </row>
    <row r="52" spans="1:19" x14ac:dyDescent="0.2">
      <c r="A52" s="44"/>
      <c r="B52" s="43"/>
      <c r="C52" s="44">
        <v>5</v>
      </c>
      <c r="D52" s="44">
        <v>3492</v>
      </c>
      <c r="E52" s="44">
        <v>3536</v>
      </c>
      <c r="F52" s="45">
        <f t="shared" si="3"/>
        <v>0.14666666666666667</v>
      </c>
      <c r="G52" s="44"/>
      <c r="H52" s="42"/>
      <c r="I52" s="42"/>
      <c r="J52" s="44">
        <v>0</v>
      </c>
      <c r="K52" s="47"/>
      <c r="L52" s="44"/>
      <c r="M52" s="44"/>
      <c r="N52" s="44"/>
      <c r="O52" s="44"/>
      <c r="P52" s="44"/>
      <c r="Q52" s="44"/>
      <c r="R52" s="44"/>
      <c r="S52" s="44"/>
    </row>
    <row r="53" spans="1:19" s="41" customFormat="1" x14ac:dyDescent="0.2">
      <c r="A53" s="37">
        <v>689</v>
      </c>
      <c r="B53" s="36">
        <v>13</v>
      </c>
      <c r="C53" s="37"/>
      <c r="D53" s="37"/>
      <c r="E53" s="37"/>
      <c r="F53" s="38"/>
      <c r="G53" s="37"/>
      <c r="H53" s="35"/>
      <c r="I53" s="35"/>
      <c r="J53" s="37">
        <v>0</v>
      </c>
      <c r="K53" s="39"/>
      <c r="L53" s="37"/>
      <c r="M53" s="37"/>
      <c r="N53" s="37"/>
      <c r="O53" s="37"/>
      <c r="P53" s="37"/>
      <c r="Q53" s="37"/>
      <c r="R53" s="37"/>
      <c r="S53" s="37"/>
    </row>
    <row r="54" spans="1:19" s="66" customFormat="1" x14ac:dyDescent="0.2">
      <c r="A54" s="62"/>
      <c r="B54" s="61">
        <v>14</v>
      </c>
      <c r="C54" s="62">
        <v>1</v>
      </c>
      <c r="D54" s="62">
        <v>896</v>
      </c>
      <c r="E54" s="62">
        <v>934</v>
      </c>
      <c r="F54" s="50">
        <f t="shared" ref="F54:F71" si="4">((E54-D54)*$B$3)/3600</f>
        <v>0.12666666666666668</v>
      </c>
      <c r="G54" s="62">
        <v>2146</v>
      </c>
      <c r="H54" s="60"/>
      <c r="I54" s="60"/>
      <c r="J54" s="52">
        <v>0</v>
      </c>
      <c r="K54" s="64"/>
      <c r="L54" s="62"/>
      <c r="M54" s="62"/>
      <c r="N54" s="62"/>
      <c r="O54" s="62"/>
      <c r="P54" s="62"/>
      <c r="Q54" s="62"/>
      <c r="R54" s="62"/>
      <c r="S54" s="62"/>
    </row>
    <row r="55" spans="1:19" x14ac:dyDescent="0.2">
      <c r="C55" s="12">
        <v>2</v>
      </c>
      <c r="D55" s="12">
        <v>1811</v>
      </c>
      <c r="E55" s="12">
        <v>2208</v>
      </c>
      <c r="F55" s="14">
        <f t="shared" si="4"/>
        <v>1.3233333333333333</v>
      </c>
      <c r="I55" s="85">
        <f>((K55-D55)*$B$3)/3600</f>
        <v>0.76666666666666672</v>
      </c>
      <c r="J55" s="9">
        <v>1</v>
      </c>
      <c r="K55" s="67">
        <v>2041</v>
      </c>
    </row>
    <row r="56" spans="1:19" s="86" customFormat="1" x14ac:dyDescent="0.2">
      <c r="A56" s="62"/>
      <c r="B56" s="61">
        <v>15</v>
      </c>
      <c r="C56" s="62">
        <v>1</v>
      </c>
      <c r="D56" s="62">
        <v>1518</v>
      </c>
      <c r="E56" s="62">
        <v>1764</v>
      </c>
      <c r="F56" s="63">
        <f t="shared" si="4"/>
        <v>0.82</v>
      </c>
      <c r="G56" s="62">
        <v>1923</v>
      </c>
      <c r="H56" s="63"/>
      <c r="I56" s="63"/>
      <c r="J56" s="52">
        <v>0</v>
      </c>
      <c r="K56" s="64"/>
      <c r="L56" s="62"/>
      <c r="M56" s="62"/>
      <c r="N56" s="62"/>
      <c r="O56" s="62"/>
      <c r="P56" s="62"/>
      <c r="Q56" s="62"/>
      <c r="R56" s="62"/>
      <c r="S56" s="62"/>
    </row>
    <row r="57" spans="1:19" x14ac:dyDescent="0.2">
      <c r="C57" s="12">
        <v>2</v>
      </c>
      <c r="D57" s="12">
        <v>1668</v>
      </c>
      <c r="E57" s="12">
        <v>1923</v>
      </c>
      <c r="F57" s="14">
        <f t="shared" si="4"/>
        <v>0.85</v>
      </c>
      <c r="J57" s="9">
        <v>0</v>
      </c>
    </row>
    <row r="58" spans="1:19" x14ac:dyDescent="0.2">
      <c r="C58" s="12">
        <v>3</v>
      </c>
      <c r="D58" s="12">
        <v>1754</v>
      </c>
      <c r="E58" s="12">
        <v>1806</v>
      </c>
      <c r="F58" s="14">
        <f t="shared" si="4"/>
        <v>0.17333333333333334</v>
      </c>
      <c r="I58" s="85">
        <f>((K58-D58)*$B$3)/3600</f>
        <v>0.04</v>
      </c>
      <c r="J58" s="9">
        <v>2</v>
      </c>
      <c r="K58" s="67">
        <v>1766</v>
      </c>
      <c r="L58" s="12">
        <v>1784</v>
      </c>
    </row>
    <row r="59" spans="1:19" s="88" customFormat="1" x14ac:dyDescent="0.2">
      <c r="A59" s="37">
        <v>6009</v>
      </c>
      <c r="B59" s="36">
        <v>16</v>
      </c>
      <c r="C59" s="37">
        <v>1</v>
      </c>
      <c r="D59" s="37">
        <v>2656</v>
      </c>
      <c r="E59" s="37">
        <v>2680</v>
      </c>
      <c r="F59" s="38">
        <f t="shared" si="4"/>
        <v>0.08</v>
      </c>
      <c r="G59" s="38"/>
      <c r="H59" s="38"/>
      <c r="I59" s="38"/>
      <c r="J59" s="37">
        <v>0</v>
      </c>
      <c r="K59" s="87"/>
      <c r="L59" s="38"/>
      <c r="M59" s="38"/>
      <c r="N59" s="38"/>
      <c r="O59" s="38"/>
      <c r="P59" s="38"/>
      <c r="Q59" s="38"/>
      <c r="R59" s="38"/>
      <c r="S59" s="38"/>
    </row>
    <row r="60" spans="1:19" s="49" customFormat="1" x14ac:dyDescent="0.2">
      <c r="A60" s="44"/>
      <c r="B60" s="43"/>
      <c r="C60" s="44">
        <v>2</v>
      </c>
      <c r="D60" s="44">
        <v>2706</v>
      </c>
      <c r="E60" s="44">
        <v>2785</v>
      </c>
      <c r="F60" s="45">
        <f t="shared" si="4"/>
        <v>0.26333333333333331</v>
      </c>
      <c r="G60" s="44"/>
      <c r="H60" s="42"/>
      <c r="I60" s="42"/>
      <c r="J60" s="44">
        <v>0</v>
      </c>
      <c r="K60" s="47"/>
      <c r="L60" s="44"/>
      <c r="M60" s="44"/>
      <c r="N60" s="44"/>
      <c r="O60" s="44"/>
      <c r="P60" s="44"/>
      <c r="Q60" s="44"/>
      <c r="R60" s="44"/>
      <c r="S60" s="44"/>
    </row>
    <row r="61" spans="1:19" s="49" customFormat="1" x14ac:dyDescent="0.2">
      <c r="A61" s="44"/>
      <c r="B61" s="43"/>
      <c r="C61" s="44">
        <v>3</v>
      </c>
      <c r="D61" s="44">
        <v>3314</v>
      </c>
      <c r="E61" s="44">
        <v>3452</v>
      </c>
      <c r="F61" s="45">
        <f t="shared" si="4"/>
        <v>0.46</v>
      </c>
      <c r="G61" s="44"/>
      <c r="H61" s="42"/>
      <c r="I61" s="42"/>
      <c r="J61" s="44">
        <v>0</v>
      </c>
      <c r="K61" s="47"/>
      <c r="L61" s="44"/>
      <c r="M61" s="44"/>
      <c r="N61" s="44"/>
      <c r="O61" s="44"/>
      <c r="P61" s="44"/>
      <c r="Q61" s="44"/>
      <c r="R61" s="44"/>
      <c r="S61" s="44"/>
    </row>
    <row r="62" spans="1:19" s="49" customFormat="1" x14ac:dyDescent="0.2">
      <c r="A62" s="44"/>
      <c r="B62" s="43"/>
      <c r="C62" s="44">
        <v>4</v>
      </c>
      <c r="D62" s="44">
        <v>4044</v>
      </c>
      <c r="E62" s="44">
        <v>4110</v>
      </c>
      <c r="F62" s="45">
        <f t="shared" si="4"/>
        <v>0.22</v>
      </c>
      <c r="G62" s="44"/>
      <c r="H62" s="42"/>
      <c r="I62" s="42"/>
      <c r="J62" s="44">
        <v>0</v>
      </c>
      <c r="K62" s="47"/>
      <c r="L62" s="44"/>
      <c r="M62" s="44"/>
      <c r="N62" s="44"/>
      <c r="O62" s="44"/>
      <c r="P62" s="44"/>
      <c r="Q62" s="44"/>
      <c r="R62" s="44"/>
      <c r="S62" s="44"/>
    </row>
    <row r="63" spans="1:19" s="49" customFormat="1" x14ac:dyDescent="0.2">
      <c r="A63" s="44"/>
      <c r="B63" s="43"/>
      <c r="C63" s="44">
        <v>5</v>
      </c>
      <c r="D63" s="44">
        <v>4170</v>
      </c>
      <c r="E63" s="44">
        <v>4259</v>
      </c>
      <c r="F63" s="45">
        <f t="shared" si="4"/>
        <v>0.29666666666666669</v>
      </c>
      <c r="G63" s="44"/>
      <c r="H63" s="42"/>
      <c r="I63" s="42"/>
      <c r="J63" s="44">
        <v>0</v>
      </c>
      <c r="K63" s="47"/>
      <c r="L63" s="44"/>
      <c r="M63" s="44"/>
      <c r="N63" s="44"/>
      <c r="O63" s="44"/>
      <c r="P63" s="44"/>
      <c r="Q63" s="44"/>
      <c r="R63" s="44"/>
      <c r="S63" s="44"/>
    </row>
    <row r="64" spans="1:19" s="88" customFormat="1" x14ac:dyDescent="0.2">
      <c r="A64" s="37">
        <v>6009</v>
      </c>
      <c r="B64" s="36">
        <v>18</v>
      </c>
      <c r="C64" s="37">
        <v>1</v>
      </c>
      <c r="D64" s="37">
        <v>1234</v>
      </c>
      <c r="E64" s="37">
        <v>1277</v>
      </c>
      <c r="F64" s="38">
        <f t="shared" si="4"/>
        <v>0.14333333333333334</v>
      </c>
      <c r="G64" s="38"/>
      <c r="H64" s="38"/>
      <c r="I64" s="38"/>
      <c r="J64" s="37">
        <v>0</v>
      </c>
      <c r="K64" s="87"/>
      <c r="L64" s="38"/>
      <c r="M64" s="38"/>
      <c r="N64" s="38"/>
      <c r="O64" s="38"/>
      <c r="P64" s="38"/>
      <c r="Q64" s="38"/>
      <c r="R64" s="38"/>
      <c r="S64" s="38"/>
    </row>
    <row r="65" spans="1:19" s="49" customFormat="1" x14ac:dyDescent="0.2">
      <c r="A65" s="44"/>
      <c r="B65" s="43"/>
      <c r="C65" s="44">
        <v>2</v>
      </c>
      <c r="D65" s="44">
        <v>1374</v>
      </c>
      <c r="E65" s="44">
        <v>1654</v>
      </c>
      <c r="F65" s="45">
        <f t="shared" si="4"/>
        <v>0.93333333333333335</v>
      </c>
      <c r="G65" s="44"/>
      <c r="H65" s="42"/>
      <c r="I65" s="42"/>
      <c r="J65" s="44">
        <v>0</v>
      </c>
      <c r="K65" s="47"/>
      <c r="L65" s="44"/>
      <c r="M65" s="44"/>
      <c r="N65" s="44"/>
      <c r="O65" s="44"/>
      <c r="P65" s="44"/>
      <c r="Q65" s="44"/>
      <c r="R65" s="44"/>
      <c r="S65" s="44"/>
    </row>
    <row r="66" spans="1:19" s="49" customFormat="1" x14ac:dyDescent="0.2">
      <c r="A66" s="44"/>
      <c r="B66" s="43"/>
      <c r="C66" s="44">
        <v>3</v>
      </c>
      <c r="D66" s="44">
        <v>2483</v>
      </c>
      <c r="E66" s="44">
        <v>2848</v>
      </c>
      <c r="F66" s="45">
        <f t="shared" si="4"/>
        <v>1.2166666666666666</v>
      </c>
      <c r="G66" s="44"/>
      <c r="H66" s="42"/>
      <c r="I66" s="42"/>
      <c r="J66" s="44">
        <v>0</v>
      </c>
      <c r="K66" s="47"/>
      <c r="L66" s="44"/>
      <c r="M66" s="44"/>
      <c r="N66" s="44"/>
      <c r="O66" s="44"/>
      <c r="P66" s="44"/>
      <c r="Q66" s="44"/>
      <c r="R66" s="44"/>
      <c r="S66" s="44"/>
    </row>
    <row r="67" spans="1:19" s="49" customFormat="1" x14ac:dyDescent="0.2">
      <c r="A67" s="44"/>
      <c r="B67" s="43"/>
      <c r="C67" s="44">
        <v>4</v>
      </c>
      <c r="D67" s="44">
        <v>2799</v>
      </c>
      <c r="E67" s="44">
        <v>2831</v>
      </c>
      <c r="F67" s="45">
        <f t="shared" si="4"/>
        <v>0.10666666666666667</v>
      </c>
      <c r="G67" s="44"/>
      <c r="H67" s="42"/>
      <c r="I67" s="42"/>
      <c r="J67" s="44">
        <v>0</v>
      </c>
      <c r="K67" s="47"/>
      <c r="L67" s="44"/>
      <c r="M67" s="44"/>
      <c r="N67" s="44"/>
      <c r="O67" s="44"/>
      <c r="P67" s="44"/>
      <c r="Q67" s="44"/>
      <c r="R67" s="44"/>
      <c r="S67" s="44"/>
    </row>
    <row r="68" spans="1:19" s="41" customFormat="1" x14ac:dyDescent="0.2">
      <c r="A68" s="37"/>
      <c r="B68" s="36">
        <v>19</v>
      </c>
      <c r="C68" s="37">
        <v>1</v>
      </c>
      <c r="D68" s="37">
        <v>1649</v>
      </c>
      <c r="E68" s="37">
        <v>1704</v>
      </c>
      <c r="F68" s="38">
        <f t="shared" si="4"/>
        <v>0.18333333333333332</v>
      </c>
      <c r="G68" s="37"/>
      <c r="H68" s="35"/>
      <c r="I68" s="35"/>
      <c r="J68" s="37">
        <v>0</v>
      </c>
      <c r="K68" s="39"/>
      <c r="L68" s="37"/>
      <c r="M68" s="37"/>
      <c r="N68" s="37"/>
      <c r="O68" s="37"/>
      <c r="P68" s="37"/>
      <c r="Q68" s="37"/>
      <c r="R68" s="37"/>
      <c r="S68" s="37"/>
    </row>
    <row r="69" spans="1:19" s="49" customFormat="1" x14ac:dyDescent="0.2">
      <c r="A69" s="44"/>
      <c r="B69" s="43"/>
      <c r="C69" s="44">
        <v>2</v>
      </c>
      <c r="D69" s="44">
        <v>2050</v>
      </c>
      <c r="E69" s="44">
        <v>2836</v>
      </c>
      <c r="F69" s="45">
        <f t="shared" si="4"/>
        <v>2.62</v>
      </c>
      <c r="G69" s="44"/>
      <c r="H69" s="42"/>
      <c r="I69" s="45">
        <f>((K69-D69)*$B$3)/3600</f>
        <v>1.23</v>
      </c>
      <c r="J69" s="44">
        <v>1</v>
      </c>
      <c r="K69" s="47">
        <v>2419</v>
      </c>
      <c r="L69" s="44"/>
      <c r="M69" s="44"/>
      <c r="N69" s="44"/>
      <c r="O69" s="44"/>
      <c r="P69" s="44"/>
      <c r="Q69" s="44"/>
      <c r="R69" s="44"/>
      <c r="S69" s="44"/>
    </row>
    <row r="70" spans="1:19" x14ac:dyDescent="0.2">
      <c r="A70" s="44"/>
      <c r="B70" s="43"/>
      <c r="C70" s="44">
        <v>3</v>
      </c>
      <c r="D70" s="44">
        <v>2923</v>
      </c>
      <c r="E70" s="44">
        <v>2938</v>
      </c>
      <c r="F70" s="45">
        <f t="shared" si="4"/>
        <v>0.05</v>
      </c>
      <c r="G70" s="44"/>
      <c r="H70" s="42"/>
      <c r="I70" s="42"/>
      <c r="J70" s="44">
        <v>0</v>
      </c>
      <c r="K70" s="47"/>
      <c r="L70" s="44"/>
      <c r="M70" s="44"/>
      <c r="N70" s="44"/>
      <c r="O70" s="44"/>
      <c r="P70" s="44"/>
      <c r="Q70" s="44"/>
      <c r="R70" s="44"/>
      <c r="S70" s="44"/>
    </row>
    <row r="71" spans="1:19" x14ac:dyDescent="0.2">
      <c r="A71" s="44"/>
      <c r="B71" s="43"/>
      <c r="C71" s="44">
        <v>4</v>
      </c>
      <c r="D71" s="44">
        <v>3184</v>
      </c>
      <c r="E71" s="44">
        <v>3361</v>
      </c>
      <c r="F71" s="45">
        <f t="shared" si="4"/>
        <v>0.59</v>
      </c>
      <c r="G71" s="44"/>
      <c r="H71" s="42"/>
      <c r="I71" s="42"/>
      <c r="J71" s="44">
        <v>0</v>
      </c>
      <c r="K71" s="47"/>
      <c r="L71" s="44"/>
      <c r="M71" s="44"/>
      <c r="N71" s="44"/>
      <c r="O71" s="44"/>
      <c r="P71" s="44"/>
      <c r="Q71" s="44"/>
      <c r="R71" s="44"/>
      <c r="S71" s="44"/>
    </row>
    <row r="72" spans="1:19" s="41" customFormat="1" x14ac:dyDescent="0.2">
      <c r="A72" s="37">
        <v>1343</v>
      </c>
      <c r="B72" s="36">
        <v>20</v>
      </c>
      <c r="C72" s="37"/>
      <c r="D72" s="37"/>
      <c r="E72" s="37"/>
      <c r="F72" s="38"/>
      <c r="G72" s="37"/>
      <c r="H72" s="35"/>
      <c r="I72" s="35"/>
      <c r="J72" s="37">
        <v>0</v>
      </c>
      <c r="K72" s="39"/>
      <c r="L72" s="37"/>
      <c r="M72" s="37"/>
      <c r="N72" s="37"/>
      <c r="O72" s="37"/>
      <c r="P72" s="37"/>
      <c r="Q72" s="37"/>
      <c r="R72" s="37"/>
      <c r="S72" s="37"/>
    </row>
    <row r="73" spans="1:19" s="66" customFormat="1" x14ac:dyDescent="0.2">
      <c r="A73" s="62"/>
      <c r="B73" s="61">
        <v>21</v>
      </c>
      <c r="C73" s="62">
        <v>1</v>
      </c>
      <c r="D73" s="62">
        <v>866</v>
      </c>
      <c r="E73" s="62">
        <v>1028</v>
      </c>
      <c r="F73" s="63">
        <f>((E73-D73)*$B$3)/3600</f>
        <v>0.54</v>
      </c>
      <c r="G73" s="62">
        <v>922</v>
      </c>
      <c r="H73" s="60"/>
      <c r="I73" s="89">
        <f>((K73-D73)*$B$3)/3600</f>
        <v>0.02</v>
      </c>
      <c r="J73" s="52">
        <v>1</v>
      </c>
      <c r="K73" s="64">
        <v>872</v>
      </c>
      <c r="L73" s="62"/>
      <c r="M73" s="62"/>
      <c r="N73" s="62"/>
      <c r="O73" s="62"/>
      <c r="P73" s="62"/>
      <c r="Q73" s="62"/>
      <c r="R73" s="62"/>
      <c r="S73" s="62"/>
    </row>
    <row r="74" spans="1:19" s="41" customFormat="1" x14ac:dyDescent="0.2">
      <c r="A74" s="37">
        <v>2929</v>
      </c>
      <c r="B74" s="36">
        <v>22</v>
      </c>
      <c r="C74" s="37"/>
      <c r="D74" s="37"/>
      <c r="E74" s="37"/>
      <c r="F74" s="38"/>
      <c r="G74" s="37"/>
      <c r="H74" s="35"/>
      <c r="I74" s="35"/>
      <c r="J74" s="37">
        <v>0</v>
      </c>
      <c r="K74" s="39"/>
      <c r="L74" s="37"/>
      <c r="M74" s="37"/>
      <c r="N74" s="37"/>
      <c r="O74" s="37"/>
      <c r="P74" s="37"/>
      <c r="Q74" s="37"/>
      <c r="R74" s="37"/>
      <c r="S74" s="37"/>
    </row>
    <row r="75" spans="1:19" s="41" customFormat="1" x14ac:dyDescent="0.2">
      <c r="A75" s="37">
        <v>4270</v>
      </c>
      <c r="B75" s="36">
        <v>23</v>
      </c>
      <c r="C75" s="37">
        <v>1</v>
      </c>
      <c r="D75" s="37">
        <v>1525</v>
      </c>
      <c r="E75" s="37">
        <v>2340</v>
      </c>
      <c r="F75" s="38">
        <f t="shared" ref="F75:F85" si="5">((E75-D75)*$B$3)/3600</f>
        <v>2.7166666666666668</v>
      </c>
      <c r="G75" s="37"/>
      <c r="H75" s="35"/>
      <c r="I75" s="35"/>
      <c r="J75" s="37">
        <v>0</v>
      </c>
      <c r="K75" s="39"/>
      <c r="L75" s="37"/>
      <c r="M75" s="37"/>
      <c r="N75" s="37"/>
      <c r="O75" s="37"/>
      <c r="P75" s="37"/>
      <c r="Q75" s="37"/>
      <c r="R75" s="37"/>
      <c r="S75" s="37"/>
    </row>
    <row r="76" spans="1:19" s="49" customFormat="1" x14ac:dyDescent="0.2">
      <c r="A76" s="44"/>
      <c r="B76" s="43"/>
      <c r="C76" s="44">
        <v>2</v>
      </c>
      <c r="D76" s="44">
        <v>1960</v>
      </c>
      <c r="E76" s="44">
        <v>2025</v>
      </c>
      <c r="F76" s="45">
        <f t="shared" si="5"/>
        <v>0.21666666666666667</v>
      </c>
      <c r="G76" s="44"/>
      <c r="H76" s="42"/>
      <c r="I76" s="42"/>
      <c r="J76" s="44">
        <v>0</v>
      </c>
      <c r="K76" s="47"/>
      <c r="L76" s="44"/>
      <c r="M76" s="44"/>
      <c r="N76" s="44"/>
      <c r="O76" s="44"/>
      <c r="P76" s="44"/>
      <c r="Q76" s="44"/>
      <c r="R76" s="44"/>
      <c r="S76" s="44"/>
    </row>
    <row r="77" spans="1:19" s="49" customFormat="1" x14ac:dyDescent="0.2">
      <c r="A77" s="44"/>
      <c r="B77" s="43"/>
      <c r="C77" s="44">
        <v>3</v>
      </c>
      <c r="D77" s="44">
        <v>2361</v>
      </c>
      <c r="E77" s="44">
        <v>3072</v>
      </c>
      <c r="F77" s="45">
        <f t="shared" si="5"/>
        <v>2.37</v>
      </c>
      <c r="G77" s="44"/>
      <c r="H77" s="42"/>
      <c r="I77" s="42"/>
      <c r="J77" s="44">
        <v>0</v>
      </c>
      <c r="K77" s="47"/>
      <c r="L77" s="44"/>
      <c r="M77" s="44"/>
      <c r="N77" s="44"/>
      <c r="O77" s="44"/>
      <c r="P77" s="44"/>
      <c r="Q77" s="44"/>
      <c r="R77" s="44"/>
      <c r="S77" s="44"/>
    </row>
    <row r="78" spans="1:19" s="49" customFormat="1" x14ac:dyDescent="0.2">
      <c r="A78" s="44"/>
      <c r="B78" s="90" t="s">
        <v>20</v>
      </c>
      <c r="C78" s="44">
        <v>4</v>
      </c>
      <c r="D78" s="44">
        <v>3501</v>
      </c>
      <c r="E78" s="44">
        <v>4084</v>
      </c>
      <c r="F78" s="45">
        <f t="shared" si="5"/>
        <v>1.9433333333333334</v>
      </c>
      <c r="G78" s="44"/>
      <c r="H78" s="42"/>
      <c r="I78" s="42"/>
      <c r="J78" s="44">
        <v>0</v>
      </c>
      <c r="K78" s="47"/>
      <c r="L78" s="44"/>
      <c r="M78" s="44"/>
      <c r="N78" s="44"/>
      <c r="O78" s="44"/>
      <c r="P78" s="44"/>
      <c r="Q78" s="44"/>
      <c r="R78" s="44"/>
      <c r="S78" s="44"/>
    </row>
    <row r="79" spans="1:19" x14ac:dyDescent="0.2">
      <c r="A79" s="44"/>
      <c r="B79" s="43"/>
      <c r="C79" s="44">
        <v>5</v>
      </c>
      <c r="D79" s="44">
        <v>4157</v>
      </c>
      <c r="E79" s="44">
        <v>4270</v>
      </c>
      <c r="F79" s="45">
        <f t="shared" si="5"/>
        <v>0.37666666666666665</v>
      </c>
      <c r="G79" s="44"/>
      <c r="H79" s="42"/>
      <c r="I79" s="42"/>
      <c r="J79" s="44">
        <v>0</v>
      </c>
      <c r="K79" s="47"/>
      <c r="L79" s="44"/>
      <c r="M79" s="44"/>
      <c r="N79" s="44"/>
      <c r="O79" s="44"/>
      <c r="P79" s="44"/>
      <c r="Q79" s="44"/>
      <c r="R79" s="44"/>
      <c r="S79" s="44"/>
    </row>
    <row r="80" spans="1:19" s="41" customFormat="1" x14ac:dyDescent="0.2">
      <c r="A80" s="37">
        <v>1868</v>
      </c>
      <c r="B80" s="36">
        <v>24</v>
      </c>
      <c r="C80" s="37">
        <v>1</v>
      </c>
      <c r="D80" s="37">
        <v>1028</v>
      </c>
      <c r="E80" s="37">
        <v>1123</v>
      </c>
      <c r="F80" s="38">
        <f t="shared" si="5"/>
        <v>0.31666666666666665</v>
      </c>
      <c r="G80" s="37"/>
      <c r="H80" s="35"/>
      <c r="I80" s="35"/>
      <c r="J80" s="37">
        <v>0</v>
      </c>
      <c r="K80" s="39"/>
      <c r="L80" s="37"/>
      <c r="M80" s="37"/>
      <c r="N80" s="37"/>
      <c r="O80" s="37"/>
      <c r="P80" s="37"/>
      <c r="Q80" s="37"/>
      <c r="R80" s="37"/>
      <c r="S80" s="37"/>
    </row>
    <row r="81" spans="1:19" s="41" customFormat="1" x14ac:dyDescent="0.2">
      <c r="A81" s="37">
        <v>6009</v>
      </c>
      <c r="B81" s="36">
        <v>25</v>
      </c>
      <c r="C81" s="37">
        <v>1</v>
      </c>
      <c r="D81" s="37">
        <v>1191</v>
      </c>
      <c r="E81" s="37">
        <v>1433</v>
      </c>
      <c r="F81" s="38">
        <f t="shared" si="5"/>
        <v>0.80666666666666664</v>
      </c>
      <c r="G81" s="37"/>
      <c r="H81" s="35"/>
      <c r="I81" s="35"/>
      <c r="J81" s="37">
        <v>0</v>
      </c>
      <c r="K81" s="39"/>
      <c r="L81" s="37"/>
      <c r="M81" s="37"/>
      <c r="N81" s="37"/>
      <c r="O81" s="37"/>
      <c r="P81" s="37"/>
      <c r="Q81" s="37"/>
      <c r="R81" s="37"/>
      <c r="S81" s="37"/>
    </row>
    <row r="82" spans="1:19" s="49" customFormat="1" x14ac:dyDescent="0.2">
      <c r="A82" s="44"/>
      <c r="B82" s="43"/>
      <c r="C82" s="44">
        <v>2</v>
      </c>
      <c r="D82" s="44">
        <v>1700</v>
      </c>
      <c r="E82" s="44">
        <v>1777</v>
      </c>
      <c r="F82" s="45">
        <f t="shared" si="5"/>
        <v>0.25666666666666665</v>
      </c>
      <c r="G82" s="44"/>
      <c r="H82" s="42"/>
      <c r="I82" s="42"/>
      <c r="J82" s="44">
        <v>0</v>
      </c>
      <c r="K82" s="47"/>
      <c r="L82" s="44"/>
      <c r="M82" s="44"/>
      <c r="N82" s="44"/>
      <c r="O82" s="44"/>
      <c r="P82" s="44"/>
      <c r="Q82" s="44"/>
      <c r="R82" s="44"/>
      <c r="S82" s="44"/>
    </row>
    <row r="83" spans="1:19" s="49" customFormat="1" x14ac:dyDescent="0.2">
      <c r="A83" s="44"/>
      <c r="B83" s="43"/>
      <c r="C83" s="44">
        <v>3</v>
      </c>
      <c r="D83" s="44">
        <v>1817</v>
      </c>
      <c r="E83" s="44">
        <v>1950</v>
      </c>
      <c r="F83" s="45">
        <f t="shared" si="5"/>
        <v>0.44333333333333336</v>
      </c>
      <c r="G83" s="44"/>
      <c r="H83" s="42"/>
      <c r="I83" s="42"/>
      <c r="J83" s="44">
        <v>0</v>
      </c>
      <c r="K83" s="47"/>
      <c r="L83" s="44"/>
      <c r="M83" s="44"/>
      <c r="N83" s="44"/>
      <c r="O83" s="44"/>
      <c r="P83" s="44"/>
      <c r="Q83" s="44"/>
      <c r="R83" s="44"/>
      <c r="S83" s="44"/>
    </row>
    <row r="84" spans="1:19" s="49" customFormat="1" x14ac:dyDescent="0.2">
      <c r="A84" s="44"/>
      <c r="B84" s="43"/>
      <c r="C84" s="44">
        <v>4</v>
      </c>
      <c r="D84" s="44">
        <v>1833</v>
      </c>
      <c r="E84" s="44">
        <v>2203</v>
      </c>
      <c r="F84" s="45">
        <f t="shared" si="5"/>
        <v>1.2333333333333334</v>
      </c>
      <c r="G84" s="44"/>
      <c r="H84" s="42"/>
      <c r="I84" s="42"/>
      <c r="J84" s="44">
        <v>0</v>
      </c>
      <c r="K84" s="47"/>
      <c r="L84" s="44"/>
      <c r="M84" s="44"/>
      <c r="N84" s="44"/>
      <c r="O84" s="44"/>
      <c r="P84" s="44"/>
      <c r="Q84" s="44"/>
      <c r="R84" s="44"/>
      <c r="S84" s="44"/>
    </row>
    <row r="85" spans="1:19" s="49" customFormat="1" x14ac:dyDescent="0.2">
      <c r="A85" s="44"/>
      <c r="B85" s="43"/>
      <c r="C85" s="44">
        <v>5</v>
      </c>
      <c r="D85" s="44">
        <v>2204</v>
      </c>
      <c r="E85" s="44">
        <v>2517</v>
      </c>
      <c r="F85" s="45">
        <f t="shared" si="5"/>
        <v>1.0433333333333332</v>
      </c>
      <c r="G85" s="44"/>
      <c r="H85" s="42"/>
      <c r="I85" s="42"/>
      <c r="J85" s="44">
        <v>0</v>
      </c>
      <c r="K85" s="47"/>
      <c r="L85" s="44"/>
      <c r="M85" s="44"/>
      <c r="N85" s="44"/>
      <c r="O85" s="44"/>
      <c r="P85" s="44"/>
      <c r="Q85" s="44"/>
      <c r="R85" s="44"/>
      <c r="S85" s="44"/>
    </row>
    <row r="86" spans="1:19" s="66" customFormat="1" x14ac:dyDescent="0.2">
      <c r="A86" s="62"/>
      <c r="B86" s="61"/>
      <c r="C86" s="62"/>
      <c r="D86" s="62"/>
      <c r="E86" s="62"/>
      <c r="F86" s="63"/>
      <c r="G86" s="62"/>
      <c r="H86" s="60"/>
      <c r="I86" s="60"/>
      <c r="J86" s="60"/>
      <c r="K86" s="64"/>
      <c r="L86" s="62"/>
      <c r="M86" s="62"/>
      <c r="N86" s="62"/>
      <c r="O86" s="62"/>
      <c r="P86" s="62"/>
      <c r="Q86" s="62"/>
      <c r="R86" s="62"/>
      <c r="S86" s="62"/>
    </row>
    <row r="90" spans="1:19" x14ac:dyDescent="0.2">
      <c r="I90" s="85"/>
      <c r="J90" s="91"/>
    </row>
    <row r="91" spans="1:19" x14ac:dyDescent="0.2">
      <c r="I91" s="85"/>
      <c r="J91" s="91"/>
    </row>
    <row r="92" spans="1:19" x14ac:dyDescent="0.2">
      <c r="I92" s="85"/>
      <c r="J92" s="91"/>
    </row>
    <row r="93" spans="1:19" x14ac:dyDescent="0.2">
      <c r="I93" s="85"/>
      <c r="J93" s="91"/>
    </row>
    <row r="94" spans="1:19" x14ac:dyDescent="0.2">
      <c r="I94" s="85"/>
      <c r="J94" s="91"/>
    </row>
    <row r="95" spans="1:19" x14ac:dyDescent="0.2">
      <c r="I95" s="32"/>
      <c r="J95" s="72"/>
    </row>
    <row r="96" spans="1:19" x14ac:dyDescent="0.2">
      <c r="I96" s="32"/>
      <c r="J96" s="72"/>
    </row>
    <row r="97" spans="9:10" x14ac:dyDescent="0.2">
      <c r="I97" s="85"/>
      <c r="J97" s="91"/>
    </row>
    <row r="98" spans="9:10" x14ac:dyDescent="0.2">
      <c r="I98" s="85"/>
      <c r="J98" s="91"/>
    </row>
    <row r="99" spans="9:10" x14ac:dyDescent="0.2">
      <c r="I99" s="32"/>
      <c r="J99" s="72"/>
    </row>
    <row r="100" spans="9:10" x14ac:dyDescent="0.2">
      <c r="I100" s="85"/>
      <c r="J100" s="91"/>
    </row>
  </sheetData>
  <mergeCells count="9">
    <mergeCell ref="H6:H7"/>
    <mergeCell ref="I6:I7"/>
    <mergeCell ref="J6:J7"/>
    <mergeCell ref="K6:O7"/>
    <mergeCell ref="A6:A7"/>
    <mergeCell ref="B6:B7"/>
    <mergeCell ref="C6:C7"/>
    <mergeCell ref="D6:F6"/>
    <mergeCell ref="G6:G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9"/>
  <sheetViews>
    <sheetView topLeftCell="A7" zoomScaleNormal="100" workbookViewId="0">
      <selection activeCell="E11" sqref="E11"/>
    </sheetView>
  </sheetViews>
  <sheetFormatPr baseColWidth="10" defaultColWidth="8.83203125" defaultRowHeight="15" x14ac:dyDescent="0.2"/>
  <cols>
    <col min="1" max="1" width="11.1640625"/>
    <col min="2" max="2" width="11.6640625"/>
    <col min="3" max="3" width="8.5"/>
    <col min="4" max="4" width="7.5"/>
    <col min="5" max="5" width="6.5"/>
    <col min="6" max="6" width="11.5"/>
    <col min="7" max="7" width="9.83203125"/>
    <col min="8" max="8" width="9.5"/>
    <col min="9" max="9" width="16.1640625"/>
    <col min="10" max="10" width="7.83203125"/>
    <col min="11" max="17" width="5"/>
    <col min="18" max="1025" width="8.6640625"/>
  </cols>
  <sheetData>
    <row r="1" spans="1:20" x14ac:dyDescent="0.2">
      <c r="G1" s="12"/>
      <c r="I1" s="14"/>
      <c r="J1" s="14"/>
      <c r="K1" s="67"/>
      <c r="L1" s="12"/>
      <c r="M1" s="12"/>
      <c r="N1" s="12"/>
      <c r="O1" s="12"/>
      <c r="P1" s="12"/>
      <c r="Q1" s="12"/>
      <c r="R1" s="12"/>
      <c r="S1" s="12"/>
      <c r="T1" s="73"/>
    </row>
    <row r="2" spans="1:20" x14ac:dyDescent="0.2">
      <c r="A2" s="74" t="s">
        <v>0</v>
      </c>
      <c r="B2" s="8" t="s">
        <v>1</v>
      </c>
      <c r="D2" s="9"/>
      <c r="E2" s="9"/>
      <c r="F2" s="11" t="s">
        <v>2</v>
      </c>
      <c r="G2" s="12">
        <f>COUNT(B8:B1000)</f>
        <v>20</v>
      </c>
      <c r="I2" s="14"/>
      <c r="J2" s="14"/>
      <c r="K2" s="67"/>
      <c r="L2" s="12"/>
      <c r="M2" s="12"/>
      <c r="N2" s="12"/>
      <c r="O2" s="12"/>
      <c r="P2" s="12"/>
      <c r="Q2" s="12"/>
      <c r="R2" s="12"/>
      <c r="S2" s="12"/>
      <c r="T2" s="73"/>
    </row>
    <row r="3" spans="1:20" x14ac:dyDescent="0.2">
      <c r="A3" s="74" t="s">
        <v>3</v>
      </c>
      <c r="B3" s="8">
        <v>12</v>
      </c>
      <c r="C3" s="12" t="s">
        <v>4</v>
      </c>
      <c r="F3" s="15" t="s">
        <v>5</v>
      </c>
      <c r="G3" s="12">
        <f>COUNT(G8:G1000)</f>
        <v>3</v>
      </c>
      <c r="I3" s="14"/>
      <c r="J3" s="14"/>
      <c r="K3" s="67"/>
      <c r="L3" s="12"/>
      <c r="M3" s="12"/>
      <c r="N3" s="12"/>
      <c r="O3" s="12"/>
      <c r="P3" s="12"/>
      <c r="Q3" s="12"/>
      <c r="R3" s="12"/>
      <c r="S3" s="12"/>
      <c r="T3" s="73"/>
    </row>
    <row r="4" spans="1:20" x14ac:dyDescent="0.2">
      <c r="A4" s="74" t="s">
        <v>6</v>
      </c>
      <c r="B4" s="8">
        <v>6009</v>
      </c>
      <c r="C4" s="12" t="s">
        <v>7</v>
      </c>
      <c r="G4" s="12"/>
      <c r="I4" s="14"/>
      <c r="J4" s="14"/>
      <c r="K4" s="67"/>
      <c r="L4" s="12"/>
      <c r="M4" s="12"/>
      <c r="N4" s="12"/>
      <c r="O4" s="12"/>
      <c r="P4" s="12"/>
      <c r="Q4" s="12"/>
      <c r="R4" s="12"/>
      <c r="S4" s="12"/>
      <c r="T4" s="73"/>
    </row>
    <row r="5" spans="1:20" x14ac:dyDescent="0.2">
      <c r="G5" s="12"/>
      <c r="I5" s="14"/>
      <c r="J5" s="14"/>
      <c r="K5" s="67"/>
      <c r="L5" s="12"/>
      <c r="M5" s="12"/>
      <c r="N5" s="12"/>
      <c r="O5" s="12"/>
      <c r="P5" s="12"/>
      <c r="Q5" s="12"/>
      <c r="R5" s="12"/>
      <c r="S5" s="12"/>
      <c r="T5" s="73"/>
    </row>
    <row r="6" spans="1:20" s="18" customFormat="1" ht="15" customHeight="1" x14ac:dyDescent="0.2">
      <c r="A6" s="5" t="s">
        <v>8</v>
      </c>
      <c r="B6" s="5" t="s">
        <v>9</v>
      </c>
      <c r="C6" s="4" t="s">
        <v>10</v>
      </c>
      <c r="D6" s="6" t="s">
        <v>11</v>
      </c>
      <c r="E6" s="6"/>
      <c r="F6" s="6"/>
      <c r="G6" s="4" t="s">
        <v>12</v>
      </c>
      <c r="H6" s="6" t="s">
        <v>13</v>
      </c>
      <c r="I6" s="3" t="s">
        <v>14</v>
      </c>
      <c r="J6" s="2" t="s">
        <v>15</v>
      </c>
      <c r="K6" s="1" t="s">
        <v>16</v>
      </c>
      <c r="L6" s="1"/>
      <c r="M6" s="1"/>
      <c r="N6" s="1"/>
      <c r="O6" s="1"/>
      <c r="P6" s="16"/>
      <c r="Q6" s="16"/>
      <c r="R6" s="16"/>
      <c r="S6" s="16"/>
      <c r="T6" s="75"/>
    </row>
    <row r="7" spans="1:20" ht="18.75" customHeight="1" x14ac:dyDescent="0.2">
      <c r="A7" s="5"/>
      <c r="B7" s="5"/>
      <c r="C7" s="4"/>
      <c r="D7" s="19" t="s">
        <v>17</v>
      </c>
      <c r="E7" s="19" t="s">
        <v>18</v>
      </c>
      <c r="F7" s="20" t="s">
        <v>19</v>
      </c>
      <c r="G7" s="4"/>
      <c r="H7" s="6"/>
      <c r="I7" s="3"/>
      <c r="J7" s="2"/>
      <c r="K7" s="1"/>
      <c r="L7" s="1"/>
      <c r="M7" s="1"/>
      <c r="N7" s="1"/>
      <c r="O7" s="1"/>
      <c r="P7" s="16"/>
      <c r="Q7" s="16"/>
      <c r="R7" s="16"/>
      <c r="S7" s="16"/>
      <c r="T7" s="75"/>
    </row>
    <row r="8" spans="1:20" s="49" customFormat="1" x14ac:dyDescent="0.2">
      <c r="A8" s="92">
        <v>1916</v>
      </c>
      <c r="B8" s="93">
        <v>1</v>
      </c>
      <c r="C8" s="92">
        <v>1</v>
      </c>
      <c r="D8" s="92">
        <v>729</v>
      </c>
      <c r="E8" s="92">
        <v>875</v>
      </c>
      <c r="F8" s="45">
        <f>((E8-D8)*$B$3)/3600</f>
        <v>0.48666666666666669</v>
      </c>
      <c r="G8" s="44"/>
      <c r="H8" s="45"/>
      <c r="I8" s="76"/>
      <c r="J8" s="44" t="str">
        <f>IF(COUNT(K8:U8)&gt;0,COUNT(K8:U8)," ")</f>
        <v xml:space="preserve"> </v>
      </c>
      <c r="K8" s="47"/>
      <c r="L8" s="44"/>
      <c r="M8" s="44"/>
      <c r="N8" s="44"/>
      <c r="O8" s="44"/>
      <c r="P8" s="44"/>
      <c r="Q8" s="44"/>
      <c r="R8" s="44"/>
      <c r="S8" s="44"/>
      <c r="T8" s="42"/>
    </row>
    <row r="9" spans="1:20" x14ac:dyDescent="0.2">
      <c r="A9" s="92"/>
      <c r="B9" s="93"/>
      <c r="C9" s="92">
        <v>2</v>
      </c>
      <c r="D9" s="92">
        <v>946</v>
      </c>
      <c r="E9" s="92">
        <v>1164</v>
      </c>
      <c r="F9" s="45">
        <f>((E9-D9)*$B$3)/3600</f>
        <v>0.72666666666666668</v>
      </c>
      <c r="G9" s="42"/>
      <c r="H9" s="42"/>
      <c r="I9" s="42"/>
      <c r="J9" s="44">
        <v>0</v>
      </c>
      <c r="K9" s="94"/>
      <c r="L9" s="42"/>
      <c r="M9" s="42"/>
      <c r="N9" s="42"/>
      <c r="O9" s="42"/>
      <c r="P9" s="42"/>
      <c r="Q9" s="42"/>
    </row>
    <row r="10" spans="1:20" s="88" customFormat="1" x14ac:dyDescent="0.2">
      <c r="A10" s="95">
        <v>1389</v>
      </c>
      <c r="B10" s="96">
        <v>2</v>
      </c>
      <c r="C10" s="95"/>
      <c r="D10" s="95"/>
      <c r="E10" s="95"/>
      <c r="F10" s="38"/>
      <c r="G10" s="38"/>
      <c r="H10" s="38"/>
      <c r="I10" s="38"/>
      <c r="J10" s="37">
        <v>0</v>
      </c>
      <c r="K10" s="87"/>
      <c r="L10" s="38"/>
      <c r="M10" s="38"/>
      <c r="N10" s="38"/>
      <c r="O10" s="38"/>
      <c r="P10" s="38"/>
      <c r="Q10" s="38"/>
    </row>
    <row r="11" spans="1:20" s="82" customFormat="1" x14ac:dyDescent="0.2">
      <c r="A11" s="97"/>
      <c r="B11" s="98">
        <v>3</v>
      </c>
      <c r="C11" s="97"/>
      <c r="D11" s="97"/>
      <c r="E11" s="97"/>
      <c r="F11" s="79"/>
      <c r="G11" s="80">
        <v>750</v>
      </c>
      <c r="H11" s="80"/>
      <c r="I11" s="80"/>
      <c r="J11" s="77">
        <v>0</v>
      </c>
      <c r="K11" s="99"/>
      <c r="L11" s="80"/>
      <c r="M11" s="80"/>
      <c r="N11" s="80"/>
      <c r="O11" s="80"/>
      <c r="P11" s="80"/>
      <c r="Q11" s="80"/>
    </row>
    <row r="12" spans="1:20" s="41" customFormat="1" x14ac:dyDescent="0.2">
      <c r="A12" s="95">
        <v>1638</v>
      </c>
      <c r="B12" s="96">
        <v>4</v>
      </c>
      <c r="C12" s="95">
        <v>1</v>
      </c>
      <c r="D12" s="95">
        <v>44</v>
      </c>
      <c r="E12" s="95">
        <v>490</v>
      </c>
      <c r="F12" s="38">
        <f t="shared" ref="F12:F19" si="0">((E12-D12)*$B$3)/3600</f>
        <v>1.4866666666666666</v>
      </c>
      <c r="G12" s="35"/>
      <c r="H12" s="35"/>
      <c r="I12" s="38">
        <f>((K12-D12)*$B$3)/3600</f>
        <v>0.18</v>
      </c>
      <c r="J12" s="37">
        <v>2</v>
      </c>
      <c r="K12" s="100">
        <v>98</v>
      </c>
      <c r="L12" s="35">
        <v>171</v>
      </c>
      <c r="M12" s="35"/>
      <c r="N12" s="35"/>
      <c r="O12" s="35"/>
      <c r="P12" s="35"/>
      <c r="Q12" s="35"/>
    </row>
    <row r="13" spans="1:20" s="49" customFormat="1" x14ac:dyDescent="0.2">
      <c r="A13" s="92"/>
      <c r="B13" s="93"/>
      <c r="C13" s="92">
        <v>2</v>
      </c>
      <c r="D13" s="92">
        <v>490</v>
      </c>
      <c r="E13" s="92">
        <v>947</v>
      </c>
      <c r="F13" s="45">
        <f t="shared" si="0"/>
        <v>1.5233333333333334</v>
      </c>
      <c r="G13" s="42"/>
      <c r="H13" s="42"/>
      <c r="I13" s="45">
        <f>((K13-D13)*$B$3)/3600</f>
        <v>1.3333333333333334E-2</v>
      </c>
      <c r="J13" s="44">
        <v>1</v>
      </c>
      <c r="K13" s="94">
        <v>494</v>
      </c>
      <c r="L13" s="42"/>
      <c r="M13" s="42"/>
      <c r="N13" s="42"/>
      <c r="O13" s="42"/>
      <c r="P13" s="42"/>
      <c r="Q13" s="42"/>
    </row>
    <row r="14" spans="1:20" x14ac:dyDescent="0.2">
      <c r="A14" s="92"/>
      <c r="B14" s="93"/>
      <c r="C14" s="92">
        <v>3</v>
      </c>
      <c r="D14" s="92">
        <v>999</v>
      </c>
      <c r="E14" s="92">
        <v>1098</v>
      </c>
      <c r="F14" s="45">
        <f t="shared" si="0"/>
        <v>0.33</v>
      </c>
      <c r="G14" s="42"/>
      <c r="H14" s="42"/>
      <c r="I14" s="42"/>
      <c r="J14" s="44">
        <v>0</v>
      </c>
      <c r="K14" s="94"/>
      <c r="L14" s="42"/>
      <c r="M14" s="42"/>
      <c r="N14" s="42"/>
      <c r="O14" s="42"/>
      <c r="P14" s="42"/>
      <c r="Q14" s="42"/>
    </row>
    <row r="15" spans="1:20" s="41" customFormat="1" x14ac:dyDescent="0.2">
      <c r="A15" s="95">
        <v>2429</v>
      </c>
      <c r="B15" s="96">
        <v>5</v>
      </c>
      <c r="C15" s="95">
        <v>1</v>
      </c>
      <c r="D15" s="95">
        <v>126</v>
      </c>
      <c r="E15" s="95">
        <v>345</v>
      </c>
      <c r="F15" s="38">
        <f t="shared" si="0"/>
        <v>0.73</v>
      </c>
      <c r="G15" s="35"/>
      <c r="H15" s="35"/>
      <c r="I15" s="35"/>
      <c r="J15" s="37">
        <v>0</v>
      </c>
      <c r="K15" s="100"/>
      <c r="L15" s="35"/>
      <c r="M15" s="35"/>
      <c r="N15" s="35"/>
      <c r="O15" s="35"/>
      <c r="P15" s="35"/>
      <c r="Q15" s="35"/>
    </row>
    <row r="16" spans="1:20" s="49" customFormat="1" x14ac:dyDescent="0.2">
      <c r="A16" s="92"/>
      <c r="B16" s="93"/>
      <c r="C16" s="92">
        <v>2</v>
      </c>
      <c r="D16" s="92">
        <v>160</v>
      </c>
      <c r="E16" s="92">
        <v>835</v>
      </c>
      <c r="F16" s="45">
        <f t="shared" si="0"/>
        <v>2.25</v>
      </c>
      <c r="G16" s="42"/>
      <c r="H16" s="42"/>
      <c r="I16" s="45">
        <f>((K16-D16)*$B$3)/3600</f>
        <v>0.32333333333333331</v>
      </c>
      <c r="J16" s="44">
        <v>1</v>
      </c>
      <c r="K16" s="94">
        <v>257</v>
      </c>
      <c r="L16" s="42"/>
      <c r="M16" s="42"/>
      <c r="N16" s="42"/>
      <c r="O16" s="42"/>
      <c r="P16" s="42"/>
      <c r="Q16" s="42"/>
    </row>
    <row r="17" spans="1:17" s="49" customFormat="1" x14ac:dyDescent="0.2">
      <c r="A17" s="92"/>
      <c r="B17" s="93"/>
      <c r="C17" s="92">
        <v>3</v>
      </c>
      <c r="D17" s="92">
        <v>1429</v>
      </c>
      <c r="E17" s="92">
        <v>2429</v>
      </c>
      <c r="F17" s="45">
        <f t="shared" si="0"/>
        <v>3.3333333333333335</v>
      </c>
      <c r="G17" s="42"/>
      <c r="H17" s="42"/>
      <c r="I17" s="45">
        <f>((K17-D17)*$B$3)/3600</f>
        <v>0.68333333333333335</v>
      </c>
      <c r="J17" s="44">
        <v>1</v>
      </c>
      <c r="K17" s="94">
        <v>1634</v>
      </c>
      <c r="L17" s="42"/>
      <c r="M17" s="42"/>
      <c r="N17" s="42"/>
      <c r="O17" s="42"/>
      <c r="P17" s="42"/>
      <c r="Q17" s="42"/>
    </row>
    <row r="18" spans="1:17" s="41" customFormat="1" x14ac:dyDescent="0.2">
      <c r="A18" s="95">
        <v>1171</v>
      </c>
      <c r="B18" s="96">
        <v>6</v>
      </c>
      <c r="C18" s="95">
        <v>1</v>
      </c>
      <c r="D18" s="95">
        <v>499</v>
      </c>
      <c r="E18" s="95">
        <v>544</v>
      </c>
      <c r="F18" s="38">
        <f t="shared" si="0"/>
        <v>0.15</v>
      </c>
      <c r="G18" s="35"/>
      <c r="H18" s="35"/>
      <c r="I18" s="35"/>
      <c r="J18" s="37">
        <v>0</v>
      </c>
      <c r="K18" s="100"/>
      <c r="L18" s="35"/>
      <c r="M18" s="35"/>
      <c r="N18" s="35"/>
      <c r="O18" s="35"/>
      <c r="P18" s="35"/>
      <c r="Q18" s="35"/>
    </row>
    <row r="19" spans="1:17" s="49" customFormat="1" x14ac:dyDescent="0.2">
      <c r="A19" s="92"/>
      <c r="B19" s="93"/>
      <c r="C19" s="92">
        <v>2</v>
      </c>
      <c r="D19" s="92">
        <v>682</v>
      </c>
      <c r="E19" s="92">
        <v>1171</v>
      </c>
      <c r="F19" s="45">
        <f t="shared" si="0"/>
        <v>1.63</v>
      </c>
      <c r="G19" s="42"/>
      <c r="H19" s="42"/>
      <c r="I19" s="45">
        <f>((K19-D19)*$B$3)/3600</f>
        <v>0.22</v>
      </c>
      <c r="J19" s="44">
        <v>2</v>
      </c>
      <c r="K19" s="94">
        <v>748</v>
      </c>
      <c r="L19" s="42">
        <v>808</v>
      </c>
      <c r="M19" s="42"/>
      <c r="N19" s="42"/>
      <c r="O19" s="42"/>
      <c r="P19" s="42"/>
      <c r="Q19" s="42"/>
    </row>
    <row r="20" spans="1:17" s="41" customFormat="1" x14ac:dyDescent="0.2">
      <c r="A20" s="95">
        <v>1347</v>
      </c>
      <c r="B20" s="96">
        <v>8</v>
      </c>
      <c r="C20" s="95"/>
      <c r="D20" s="95"/>
      <c r="E20" s="95"/>
      <c r="F20" s="38"/>
      <c r="G20" s="35"/>
      <c r="H20" s="35"/>
      <c r="I20" s="35"/>
      <c r="J20" s="37">
        <v>0</v>
      </c>
      <c r="K20" s="100"/>
      <c r="L20" s="35"/>
      <c r="M20" s="35"/>
      <c r="N20" s="35"/>
      <c r="O20" s="35"/>
      <c r="P20" s="35"/>
      <c r="Q20" s="35"/>
    </row>
    <row r="21" spans="1:17" x14ac:dyDescent="0.2">
      <c r="A21" s="95"/>
      <c r="B21" s="96">
        <v>9</v>
      </c>
      <c r="C21" s="95">
        <v>1</v>
      </c>
      <c r="D21" s="95">
        <v>345</v>
      </c>
      <c r="E21" s="95">
        <v>431</v>
      </c>
      <c r="F21" s="38">
        <f t="shared" ref="F21:F33" si="1">((E21-D21)*$B$3)/3600</f>
        <v>0.28666666666666668</v>
      </c>
      <c r="G21" s="35"/>
      <c r="H21" s="35"/>
      <c r="I21" s="38">
        <f>((K21-D21)*$B$3)/3600</f>
        <v>0.14666666666666667</v>
      </c>
      <c r="J21" s="37">
        <v>1</v>
      </c>
      <c r="K21" s="100">
        <v>389</v>
      </c>
      <c r="L21" s="35"/>
      <c r="M21" s="35"/>
      <c r="N21" s="35"/>
      <c r="O21" s="35"/>
      <c r="P21" s="35"/>
      <c r="Q21" s="35"/>
    </row>
    <row r="22" spans="1:17" s="49" customFormat="1" x14ac:dyDescent="0.2">
      <c r="A22" s="92"/>
      <c r="B22" s="93"/>
      <c r="C22" s="92">
        <v>2</v>
      </c>
      <c r="D22" s="92">
        <v>872</v>
      </c>
      <c r="E22" s="92">
        <v>971</v>
      </c>
      <c r="F22" s="45">
        <f t="shared" si="1"/>
        <v>0.33</v>
      </c>
      <c r="G22" s="42"/>
      <c r="H22" s="42"/>
      <c r="I22" s="42"/>
      <c r="J22" s="44">
        <v>0</v>
      </c>
      <c r="K22" s="94"/>
      <c r="L22" s="42"/>
      <c r="M22" s="42"/>
      <c r="N22" s="42"/>
      <c r="O22" s="42"/>
      <c r="P22" s="42"/>
      <c r="Q22" s="42"/>
    </row>
    <row r="23" spans="1:17" s="49" customFormat="1" x14ac:dyDescent="0.2">
      <c r="A23" s="92"/>
      <c r="B23" s="93"/>
      <c r="C23" s="92">
        <v>3</v>
      </c>
      <c r="D23" s="92">
        <v>2761</v>
      </c>
      <c r="E23" s="92">
        <v>3528</v>
      </c>
      <c r="F23" s="45">
        <f t="shared" si="1"/>
        <v>2.5566666666666666</v>
      </c>
      <c r="G23" s="42"/>
      <c r="H23" s="42"/>
      <c r="I23" s="42"/>
      <c r="J23" s="44">
        <v>0</v>
      </c>
      <c r="K23" s="94"/>
      <c r="L23" s="42"/>
      <c r="M23" s="42"/>
      <c r="N23" s="42"/>
      <c r="O23" s="42"/>
      <c r="P23" s="42"/>
      <c r="Q23" s="42"/>
    </row>
    <row r="24" spans="1:17" x14ac:dyDescent="0.2">
      <c r="A24" s="92"/>
      <c r="B24" s="93"/>
      <c r="C24" s="92">
        <v>4</v>
      </c>
      <c r="D24" s="92">
        <v>4437</v>
      </c>
      <c r="E24" s="92">
        <v>4659</v>
      </c>
      <c r="F24" s="45">
        <f t="shared" si="1"/>
        <v>0.74</v>
      </c>
      <c r="G24" s="42"/>
      <c r="H24" s="42"/>
      <c r="I24" s="45">
        <f>((K24-D24)*$B$3)/3600</f>
        <v>0.16666666666666666</v>
      </c>
      <c r="J24" s="44">
        <v>1</v>
      </c>
      <c r="K24" s="94">
        <v>4487</v>
      </c>
      <c r="L24" s="42"/>
      <c r="M24" s="42"/>
      <c r="N24" s="42"/>
      <c r="O24" s="42"/>
      <c r="P24" s="42"/>
      <c r="Q24" s="42"/>
    </row>
    <row r="25" spans="1:17" s="58" customFormat="1" x14ac:dyDescent="0.2">
      <c r="A25" s="101">
        <v>2707</v>
      </c>
      <c r="B25" s="102">
        <v>10</v>
      </c>
      <c r="C25" s="101">
        <v>1</v>
      </c>
      <c r="D25" s="101">
        <v>1888</v>
      </c>
      <c r="E25" s="101">
        <v>2082</v>
      </c>
      <c r="F25" s="50">
        <f t="shared" si="1"/>
        <v>0.64666666666666661</v>
      </c>
      <c r="G25" s="57">
        <v>4871</v>
      </c>
      <c r="H25" s="57"/>
      <c r="I25" s="57"/>
      <c r="J25" s="52">
        <v>0</v>
      </c>
      <c r="K25" s="103"/>
      <c r="L25" s="57"/>
      <c r="M25" s="57"/>
      <c r="N25" s="57"/>
      <c r="O25" s="57"/>
      <c r="P25" s="57"/>
      <c r="Q25" s="57"/>
    </row>
    <row r="26" spans="1:17" s="26" customFormat="1" x14ac:dyDescent="0.2">
      <c r="A26" s="104"/>
      <c r="B26" s="105"/>
      <c r="C26" s="104">
        <v>2</v>
      </c>
      <c r="D26" s="104">
        <v>2436</v>
      </c>
      <c r="E26" s="104">
        <v>2502</v>
      </c>
      <c r="F26" s="10">
        <f t="shared" si="1"/>
        <v>0.22</v>
      </c>
      <c r="G26" s="21"/>
      <c r="H26" s="21"/>
      <c r="I26" s="21"/>
      <c r="J26" s="9">
        <v>0</v>
      </c>
      <c r="K26" s="106"/>
      <c r="L26" s="21"/>
      <c r="M26" s="21"/>
      <c r="N26" s="21"/>
      <c r="O26" s="21"/>
      <c r="P26" s="21"/>
      <c r="Q26" s="21"/>
    </row>
    <row r="27" spans="1:17" s="26" customFormat="1" x14ac:dyDescent="0.2">
      <c r="A27" s="104"/>
      <c r="B27" s="105"/>
      <c r="C27" s="104">
        <v>3</v>
      </c>
      <c r="D27" s="104">
        <v>2543</v>
      </c>
      <c r="E27" s="104">
        <v>2707</v>
      </c>
      <c r="F27" s="10">
        <f t="shared" si="1"/>
        <v>0.54666666666666663</v>
      </c>
      <c r="G27" s="21"/>
      <c r="H27" s="21"/>
      <c r="I27" s="21"/>
      <c r="J27" s="9">
        <v>0</v>
      </c>
      <c r="K27" s="106"/>
      <c r="L27" s="21"/>
      <c r="M27" s="21"/>
      <c r="N27" s="21"/>
      <c r="O27" s="21"/>
      <c r="P27" s="21"/>
      <c r="Q27" s="21"/>
    </row>
    <row r="28" spans="1:17" s="26" customFormat="1" x14ac:dyDescent="0.2">
      <c r="A28" s="104"/>
      <c r="B28" s="105"/>
      <c r="C28" s="104">
        <v>4</v>
      </c>
      <c r="D28" s="104">
        <v>2656</v>
      </c>
      <c r="E28" s="104">
        <v>2693</v>
      </c>
      <c r="F28" s="10">
        <f t="shared" si="1"/>
        <v>0.12333333333333334</v>
      </c>
      <c r="G28" s="21"/>
      <c r="H28" s="21"/>
      <c r="I28" s="21"/>
      <c r="J28" s="9">
        <v>0</v>
      </c>
      <c r="K28" s="106"/>
      <c r="L28" s="21"/>
      <c r="M28" s="21"/>
      <c r="N28" s="21"/>
      <c r="O28" s="21"/>
      <c r="P28" s="21"/>
      <c r="Q28" s="21"/>
    </row>
    <row r="29" spans="1:17" x14ac:dyDescent="0.2">
      <c r="A29" s="104"/>
      <c r="B29" s="105"/>
      <c r="C29" s="104">
        <v>5</v>
      </c>
      <c r="D29" s="104">
        <v>3196</v>
      </c>
      <c r="E29" s="104">
        <v>4372</v>
      </c>
      <c r="F29" s="10">
        <f t="shared" si="1"/>
        <v>3.92</v>
      </c>
      <c r="G29" s="21"/>
      <c r="H29" s="21"/>
      <c r="I29" s="10">
        <f>((K29-D29)*$B$3)/3600</f>
        <v>0.28666666666666668</v>
      </c>
      <c r="J29" s="9">
        <v>5</v>
      </c>
      <c r="K29" s="106">
        <v>3282</v>
      </c>
      <c r="L29" s="21">
        <v>3889</v>
      </c>
      <c r="M29" s="21">
        <v>3914</v>
      </c>
      <c r="N29" s="21">
        <v>3967</v>
      </c>
      <c r="O29" s="21">
        <v>4019</v>
      </c>
      <c r="P29" s="21"/>
      <c r="Q29" s="21"/>
    </row>
    <row r="30" spans="1:17" x14ac:dyDescent="0.2">
      <c r="A30" s="104"/>
      <c r="B30" s="105"/>
      <c r="C30" s="104">
        <v>6</v>
      </c>
      <c r="D30" s="104">
        <v>3266</v>
      </c>
      <c r="E30" s="104">
        <v>3942</v>
      </c>
      <c r="F30" s="10">
        <f t="shared" si="1"/>
        <v>2.2533333333333334</v>
      </c>
      <c r="G30" s="21"/>
      <c r="H30" s="21"/>
      <c r="I30" s="10">
        <f>((K30-D30)*$B$3)/3600</f>
        <v>0.6166666666666667</v>
      </c>
      <c r="J30" s="9">
        <v>5</v>
      </c>
      <c r="K30" s="106">
        <v>3451</v>
      </c>
      <c r="L30" s="21">
        <v>3675</v>
      </c>
      <c r="M30" s="21">
        <v>3682</v>
      </c>
      <c r="N30" s="21">
        <v>3704</v>
      </c>
      <c r="O30" s="21">
        <v>3731</v>
      </c>
      <c r="P30" s="21"/>
      <c r="Q30" s="21"/>
    </row>
    <row r="31" spans="1:17" x14ac:dyDescent="0.2">
      <c r="A31" s="104"/>
      <c r="B31" s="105"/>
      <c r="C31" s="104">
        <v>7</v>
      </c>
      <c r="D31" s="104">
        <v>4337</v>
      </c>
      <c r="E31" s="104">
        <v>4382</v>
      </c>
      <c r="F31" s="10">
        <f t="shared" si="1"/>
        <v>0.15</v>
      </c>
      <c r="G31" s="21"/>
      <c r="H31" s="21"/>
      <c r="I31" s="21"/>
      <c r="J31" s="9">
        <v>0</v>
      </c>
      <c r="K31" s="106"/>
      <c r="L31" s="21"/>
      <c r="M31" s="21"/>
      <c r="N31" s="21"/>
      <c r="O31" s="21"/>
      <c r="P31" s="21"/>
      <c r="Q31" s="21"/>
    </row>
    <row r="32" spans="1:17" x14ac:dyDescent="0.2">
      <c r="A32" s="104"/>
      <c r="B32" s="105"/>
      <c r="C32" s="104">
        <v>8</v>
      </c>
      <c r="D32" s="104">
        <v>4390</v>
      </c>
      <c r="E32" s="104">
        <v>4587</v>
      </c>
      <c r="F32" s="10">
        <f t="shared" si="1"/>
        <v>0.65666666666666662</v>
      </c>
      <c r="G32" s="21"/>
      <c r="H32" s="21"/>
      <c r="I32" s="10">
        <f>((K32-D32)*$B$3)/3600</f>
        <v>0.48666666666666669</v>
      </c>
      <c r="J32" s="9">
        <v>1</v>
      </c>
      <c r="K32" s="106">
        <v>4536</v>
      </c>
      <c r="L32" s="21"/>
      <c r="M32" s="21"/>
      <c r="N32" s="21"/>
      <c r="O32" s="21"/>
      <c r="P32" s="21"/>
      <c r="Q32" s="21"/>
    </row>
    <row r="33" spans="1:17" x14ac:dyDescent="0.2">
      <c r="A33" s="104"/>
      <c r="B33" s="105"/>
      <c r="C33" s="104">
        <v>9</v>
      </c>
      <c r="D33" s="104">
        <v>4512</v>
      </c>
      <c r="E33" s="104">
        <v>4871</v>
      </c>
      <c r="F33" s="10">
        <f t="shared" si="1"/>
        <v>1.1966666666666668</v>
      </c>
      <c r="G33" s="21"/>
      <c r="H33" s="21"/>
      <c r="I33" s="10">
        <f>((K33-D33)*$B$3)/3600</f>
        <v>0.38</v>
      </c>
      <c r="J33" s="9">
        <v>2</v>
      </c>
      <c r="K33" s="106">
        <v>4626</v>
      </c>
      <c r="L33" s="21">
        <v>4734</v>
      </c>
      <c r="M33" s="21"/>
      <c r="N33" s="21"/>
      <c r="O33" s="21"/>
      <c r="P33" s="21"/>
      <c r="Q33" s="21"/>
    </row>
    <row r="34" spans="1:17" s="41" customFormat="1" x14ac:dyDescent="0.2">
      <c r="A34" s="95">
        <v>2401</v>
      </c>
      <c r="B34" s="96">
        <v>23</v>
      </c>
      <c r="C34" s="95"/>
      <c r="D34" s="95"/>
      <c r="E34" s="95"/>
      <c r="F34" s="38"/>
      <c r="G34" s="35"/>
      <c r="H34" s="35"/>
      <c r="I34" s="35"/>
      <c r="J34" s="37">
        <v>0</v>
      </c>
      <c r="K34" s="100"/>
      <c r="L34" s="35"/>
      <c r="M34" s="35"/>
      <c r="N34" s="35"/>
      <c r="O34" s="35"/>
      <c r="P34" s="35"/>
      <c r="Q34" s="35"/>
    </row>
    <row r="35" spans="1:17" x14ac:dyDescent="0.2">
      <c r="A35" s="37">
        <v>3151</v>
      </c>
      <c r="B35" s="36">
        <v>21</v>
      </c>
      <c r="C35" s="37">
        <v>1</v>
      </c>
      <c r="D35" s="37">
        <v>1589</v>
      </c>
      <c r="E35" s="37">
        <v>1692</v>
      </c>
      <c r="F35" s="38">
        <f t="shared" ref="F35:F66" si="2">((E35-D35)*$B$3)/3600</f>
        <v>0.34333333333333332</v>
      </c>
      <c r="G35" s="35"/>
      <c r="H35" s="35"/>
      <c r="I35" s="35"/>
      <c r="J35" s="37">
        <v>0</v>
      </c>
      <c r="K35" s="100"/>
      <c r="L35" s="35"/>
      <c r="M35" s="35"/>
      <c r="N35" s="35"/>
      <c r="O35" s="35"/>
      <c r="P35" s="35"/>
      <c r="Q35" s="35"/>
    </row>
    <row r="36" spans="1:17" x14ac:dyDescent="0.2">
      <c r="A36" s="37">
        <v>6009</v>
      </c>
      <c r="B36" s="36">
        <v>22</v>
      </c>
      <c r="C36" s="37">
        <v>1</v>
      </c>
      <c r="D36" s="37">
        <v>1188</v>
      </c>
      <c r="E36" s="37">
        <v>1231</v>
      </c>
      <c r="F36" s="38">
        <f t="shared" si="2"/>
        <v>0.14333333333333334</v>
      </c>
      <c r="G36" s="35"/>
      <c r="H36" s="35"/>
      <c r="I36" s="35"/>
      <c r="J36" s="37">
        <v>0</v>
      </c>
      <c r="K36" s="100"/>
      <c r="L36" s="35"/>
      <c r="M36" s="35"/>
      <c r="N36" s="35"/>
      <c r="O36" s="35"/>
      <c r="P36" s="35"/>
      <c r="Q36" s="35"/>
    </row>
    <row r="37" spans="1:17" s="49" customFormat="1" x14ac:dyDescent="0.2">
      <c r="A37" s="44"/>
      <c r="B37" s="43"/>
      <c r="C37" s="44">
        <v>2</v>
      </c>
      <c r="D37" s="44">
        <v>1587</v>
      </c>
      <c r="E37" s="44">
        <v>1677</v>
      </c>
      <c r="F37" s="45">
        <f t="shared" si="2"/>
        <v>0.3</v>
      </c>
      <c r="G37" s="42"/>
      <c r="H37" s="42"/>
      <c r="I37" s="42"/>
      <c r="J37" s="44">
        <v>0</v>
      </c>
      <c r="K37" s="94"/>
      <c r="L37" s="42"/>
      <c r="M37" s="42"/>
      <c r="N37" s="42"/>
      <c r="O37" s="42"/>
      <c r="P37" s="42"/>
      <c r="Q37" s="42"/>
    </row>
    <row r="38" spans="1:17" x14ac:dyDescent="0.2">
      <c r="A38" s="44"/>
      <c r="B38" s="43"/>
      <c r="C38" s="44">
        <v>3</v>
      </c>
      <c r="D38" s="44">
        <v>1600</v>
      </c>
      <c r="E38" s="44">
        <v>1661</v>
      </c>
      <c r="F38" s="45">
        <f t="shared" si="2"/>
        <v>0.20333333333333334</v>
      </c>
      <c r="G38" s="42"/>
      <c r="H38" s="42"/>
      <c r="I38" s="45">
        <f>((K38-D38)*$B$3)/3600</f>
        <v>0.03</v>
      </c>
      <c r="J38" s="44">
        <v>2</v>
      </c>
      <c r="K38" s="94">
        <v>1609</v>
      </c>
      <c r="L38" s="42">
        <v>1614</v>
      </c>
      <c r="M38" s="42"/>
      <c r="N38" s="42"/>
      <c r="O38" s="42"/>
      <c r="P38" s="42"/>
      <c r="Q38" s="42"/>
    </row>
    <row r="39" spans="1:17" x14ac:dyDescent="0.2">
      <c r="A39" s="44"/>
      <c r="B39" s="43"/>
      <c r="C39" s="44">
        <v>4</v>
      </c>
      <c r="D39" s="44">
        <v>2904</v>
      </c>
      <c r="E39" s="44">
        <v>3145</v>
      </c>
      <c r="F39" s="45">
        <f t="shared" si="2"/>
        <v>0.80333333333333334</v>
      </c>
      <c r="G39" s="42"/>
      <c r="H39" s="42"/>
      <c r="I39" s="45">
        <f>((K39-D39)*$B$3)/3600</f>
        <v>0.30333333333333334</v>
      </c>
      <c r="J39" s="44">
        <v>2</v>
      </c>
      <c r="K39" s="94">
        <v>2995</v>
      </c>
      <c r="L39" s="42">
        <v>3036</v>
      </c>
      <c r="M39" s="42"/>
      <c r="N39" s="42"/>
      <c r="O39" s="42"/>
      <c r="P39" s="42"/>
      <c r="Q39" s="42"/>
    </row>
    <row r="40" spans="1:17" x14ac:dyDescent="0.2">
      <c r="A40" s="44"/>
      <c r="B40" s="43"/>
      <c r="C40" s="44">
        <v>5</v>
      </c>
      <c r="D40" s="44">
        <v>3145</v>
      </c>
      <c r="E40" s="44">
        <v>3418</v>
      </c>
      <c r="F40" s="45">
        <f t="shared" si="2"/>
        <v>0.91</v>
      </c>
      <c r="G40" s="42"/>
      <c r="H40" s="42"/>
      <c r="I40" s="42"/>
      <c r="J40" s="44">
        <v>0</v>
      </c>
      <c r="K40" s="94"/>
      <c r="L40" s="42"/>
      <c r="M40" s="42"/>
      <c r="N40" s="42"/>
      <c r="O40" s="42"/>
      <c r="P40" s="42"/>
      <c r="Q40" s="42"/>
    </row>
    <row r="41" spans="1:17" x14ac:dyDescent="0.2">
      <c r="A41" s="44"/>
      <c r="B41" s="43"/>
      <c r="C41" s="44">
        <v>6</v>
      </c>
      <c r="D41" s="44">
        <v>3537</v>
      </c>
      <c r="E41" s="44">
        <v>4011</v>
      </c>
      <c r="F41" s="45">
        <f t="shared" si="2"/>
        <v>1.58</v>
      </c>
      <c r="G41" s="42"/>
      <c r="H41" s="42"/>
      <c r="I41" s="42"/>
      <c r="J41" s="44">
        <v>0</v>
      </c>
      <c r="K41" s="94"/>
      <c r="L41" s="42"/>
      <c r="M41" s="42"/>
      <c r="N41" s="42"/>
      <c r="O41" s="42"/>
      <c r="P41" s="42"/>
      <c r="Q41" s="42"/>
    </row>
    <row r="42" spans="1:17" x14ac:dyDescent="0.2">
      <c r="A42" s="44"/>
      <c r="B42" s="43"/>
      <c r="C42" s="44">
        <v>7</v>
      </c>
      <c r="D42" s="44">
        <v>3871</v>
      </c>
      <c r="E42" s="44">
        <v>4254</v>
      </c>
      <c r="F42" s="45">
        <f t="shared" si="2"/>
        <v>1.2766666666666666</v>
      </c>
      <c r="G42" s="42"/>
      <c r="H42" s="42"/>
      <c r="I42" s="45">
        <f>((K42-D42)*$B$3)/3600</f>
        <v>0.18666666666666668</v>
      </c>
      <c r="J42" s="44">
        <v>2</v>
      </c>
      <c r="K42" s="94">
        <v>3927</v>
      </c>
      <c r="L42" s="42">
        <v>4108</v>
      </c>
      <c r="M42" s="42"/>
      <c r="N42" s="42"/>
      <c r="O42" s="42"/>
      <c r="P42" s="42"/>
      <c r="Q42" s="42"/>
    </row>
    <row r="43" spans="1:17" x14ac:dyDescent="0.2">
      <c r="A43" s="44"/>
      <c r="B43" s="43"/>
      <c r="C43" s="44">
        <v>8</v>
      </c>
      <c r="D43" s="44">
        <v>4284</v>
      </c>
      <c r="E43" s="44">
        <v>4595</v>
      </c>
      <c r="F43" s="45">
        <f t="shared" si="2"/>
        <v>1.0366666666666666</v>
      </c>
      <c r="G43" s="42"/>
      <c r="H43" s="42"/>
      <c r="I43" s="45">
        <f>((K43-D43)*$B$3)/3600</f>
        <v>0.83666666666666667</v>
      </c>
      <c r="J43" s="44">
        <v>1</v>
      </c>
      <c r="K43" s="94">
        <v>4535</v>
      </c>
      <c r="L43" s="42"/>
      <c r="M43" s="42"/>
      <c r="N43" s="42"/>
      <c r="O43" s="42"/>
      <c r="P43" s="42"/>
      <c r="Q43" s="42"/>
    </row>
    <row r="44" spans="1:17" x14ac:dyDescent="0.2">
      <c r="A44" s="44"/>
      <c r="B44" s="43"/>
      <c r="C44" s="44">
        <v>9</v>
      </c>
      <c r="D44" s="44">
        <v>4890</v>
      </c>
      <c r="E44" s="44">
        <v>5510</v>
      </c>
      <c r="F44" s="45">
        <f t="shared" si="2"/>
        <v>2.0666666666666669</v>
      </c>
      <c r="G44" s="42"/>
      <c r="H44" s="42"/>
      <c r="I44" s="42"/>
      <c r="J44" s="44">
        <v>0</v>
      </c>
      <c r="K44" s="94"/>
      <c r="L44" s="42"/>
      <c r="M44" s="42"/>
      <c r="N44" s="42"/>
      <c r="O44" s="42"/>
      <c r="P44" s="42"/>
      <c r="Q44" s="42"/>
    </row>
    <row r="45" spans="1:17" s="41" customFormat="1" x14ac:dyDescent="0.2">
      <c r="A45" s="37">
        <v>6009</v>
      </c>
      <c r="B45" s="36">
        <v>11</v>
      </c>
      <c r="C45" s="37">
        <v>1</v>
      </c>
      <c r="D45" s="37">
        <v>1263</v>
      </c>
      <c r="E45" s="37">
        <v>1355</v>
      </c>
      <c r="F45" s="38">
        <f t="shared" si="2"/>
        <v>0.30666666666666664</v>
      </c>
      <c r="G45" s="35"/>
      <c r="H45" s="35"/>
      <c r="I45" s="38">
        <f>((K45-D45)*$B$3)/3600</f>
        <v>0.01</v>
      </c>
      <c r="J45" s="37">
        <v>1</v>
      </c>
      <c r="K45" s="100">
        <v>1266</v>
      </c>
      <c r="L45" s="35"/>
      <c r="M45" s="35"/>
      <c r="N45" s="35"/>
      <c r="O45" s="35"/>
      <c r="P45" s="35"/>
      <c r="Q45" s="35"/>
    </row>
    <row r="46" spans="1:17" s="109" customFormat="1" x14ac:dyDescent="0.2">
      <c r="A46" s="68"/>
      <c r="B46" s="107"/>
      <c r="C46" s="44">
        <v>2</v>
      </c>
      <c r="D46" s="68">
        <v>1651</v>
      </c>
      <c r="E46" s="68">
        <v>1945</v>
      </c>
      <c r="F46" s="46">
        <f t="shared" si="2"/>
        <v>0.98</v>
      </c>
      <c r="G46" s="108"/>
      <c r="H46" s="108"/>
      <c r="I46" s="108"/>
      <c r="J46" s="44">
        <v>0</v>
      </c>
      <c r="K46" s="94"/>
      <c r="L46" s="108"/>
      <c r="M46" s="108"/>
      <c r="N46" s="108"/>
      <c r="O46" s="108"/>
      <c r="P46" s="108"/>
      <c r="Q46" s="108"/>
    </row>
    <row r="47" spans="1:17" s="49" customFormat="1" x14ac:dyDescent="0.2">
      <c r="A47" s="44"/>
      <c r="B47" s="43"/>
      <c r="C47" s="44">
        <v>3</v>
      </c>
      <c r="D47" s="44">
        <v>1680</v>
      </c>
      <c r="E47" s="44">
        <v>2108</v>
      </c>
      <c r="F47" s="45">
        <f t="shared" si="2"/>
        <v>1.4266666666666667</v>
      </c>
      <c r="G47" s="42"/>
      <c r="H47" s="42"/>
      <c r="I47" s="42"/>
      <c r="J47" s="44">
        <v>0</v>
      </c>
      <c r="K47" s="94"/>
      <c r="L47" s="42"/>
      <c r="M47" s="42"/>
      <c r="N47" s="42"/>
      <c r="O47" s="42"/>
      <c r="P47" s="42"/>
      <c r="Q47" s="42"/>
    </row>
    <row r="48" spans="1:17" s="49" customFormat="1" x14ac:dyDescent="0.2">
      <c r="A48" s="44"/>
      <c r="B48" s="43"/>
      <c r="C48" s="44">
        <v>4</v>
      </c>
      <c r="D48" s="44">
        <v>2334</v>
      </c>
      <c r="E48" s="44">
        <v>2896</v>
      </c>
      <c r="F48" s="45">
        <f t="shared" si="2"/>
        <v>1.8733333333333333</v>
      </c>
      <c r="G48" s="42"/>
      <c r="H48" s="42"/>
      <c r="I48" s="42"/>
      <c r="J48" s="44">
        <v>0</v>
      </c>
      <c r="K48" s="94"/>
      <c r="L48" s="42"/>
      <c r="M48" s="42"/>
      <c r="N48" s="42"/>
      <c r="O48" s="42"/>
      <c r="P48" s="42"/>
      <c r="Q48" s="42"/>
    </row>
    <row r="49" spans="1:17" s="49" customFormat="1" x14ac:dyDescent="0.2">
      <c r="A49" s="44"/>
      <c r="B49" s="43"/>
      <c r="C49" s="44">
        <v>5</v>
      </c>
      <c r="D49" s="44">
        <v>2497</v>
      </c>
      <c r="E49" s="44">
        <v>2600</v>
      </c>
      <c r="F49" s="45">
        <f t="shared" si="2"/>
        <v>0.34333333333333332</v>
      </c>
      <c r="G49" s="42"/>
      <c r="H49" s="42"/>
      <c r="I49" s="42"/>
      <c r="J49" s="44">
        <v>0</v>
      </c>
      <c r="K49" s="94"/>
      <c r="L49" s="42"/>
      <c r="M49" s="42"/>
      <c r="N49" s="42"/>
      <c r="O49" s="42"/>
      <c r="P49" s="42"/>
      <c r="Q49" s="42"/>
    </row>
    <row r="50" spans="1:17" s="49" customFormat="1" x14ac:dyDescent="0.2">
      <c r="A50" s="44"/>
      <c r="B50" s="43"/>
      <c r="C50" s="44">
        <v>6</v>
      </c>
      <c r="D50" s="44">
        <v>2922</v>
      </c>
      <c r="E50" s="44">
        <v>3135</v>
      </c>
      <c r="F50" s="45">
        <f t="shared" si="2"/>
        <v>0.71</v>
      </c>
      <c r="G50" s="42"/>
      <c r="H50" s="42"/>
      <c r="I50" s="42"/>
      <c r="J50" s="44">
        <v>0</v>
      </c>
      <c r="K50" s="94"/>
      <c r="L50" s="42"/>
      <c r="M50" s="42"/>
      <c r="N50" s="42"/>
      <c r="O50" s="42"/>
      <c r="P50" s="42"/>
      <c r="Q50" s="42"/>
    </row>
    <row r="51" spans="1:17" s="49" customFormat="1" x14ac:dyDescent="0.2">
      <c r="A51" s="44"/>
      <c r="B51" s="43"/>
      <c r="C51" s="44">
        <v>7</v>
      </c>
      <c r="D51" s="44">
        <v>3191</v>
      </c>
      <c r="E51" s="44">
        <v>3637</v>
      </c>
      <c r="F51" s="45">
        <f t="shared" si="2"/>
        <v>1.4866666666666666</v>
      </c>
      <c r="G51" s="42"/>
      <c r="H51" s="42"/>
      <c r="I51" s="42"/>
      <c r="J51" s="44">
        <v>0</v>
      </c>
      <c r="K51" s="94"/>
      <c r="L51" s="42"/>
      <c r="M51" s="42"/>
      <c r="N51" s="42"/>
      <c r="O51" s="42"/>
      <c r="P51" s="42"/>
      <c r="Q51" s="42"/>
    </row>
    <row r="52" spans="1:17" s="49" customFormat="1" x14ac:dyDescent="0.2">
      <c r="A52" s="44"/>
      <c r="B52" s="43"/>
      <c r="C52" s="44">
        <v>8</v>
      </c>
      <c r="D52" s="44">
        <v>3587</v>
      </c>
      <c r="E52" s="44">
        <v>3886</v>
      </c>
      <c r="F52" s="45">
        <f t="shared" si="2"/>
        <v>0.9966666666666667</v>
      </c>
      <c r="G52" s="42"/>
      <c r="H52" s="42"/>
      <c r="I52" s="42"/>
      <c r="J52" s="44">
        <v>0</v>
      </c>
      <c r="K52" s="94"/>
      <c r="L52" s="42"/>
      <c r="M52" s="42"/>
      <c r="N52" s="42"/>
      <c r="O52" s="42"/>
      <c r="P52" s="42"/>
      <c r="Q52" s="42"/>
    </row>
    <row r="53" spans="1:17" s="49" customFormat="1" x14ac:dyDescent="0.2">
      <c r="A53" s="44"/>
      <c r="B53" s="43"/>
      <c r="C53" s="44">
        <v>9</v>
      </c>
      <c r="D53" s="44">
        <v>4884</v>
      </c>
      <c r="E53" s="44">
        <v>5168</v>
      </c>
      <c r="F53" s="45">
        <f t="shared" si="2"/>
        <v>0.94666666666666666</v>
      </c>
      <c r="G53" s="42"/>
      <c r="H53" s="42"/>
      <c r="I53" s="42"/>
      <c r="J53" s="44">
        <v>0</v>
      </c>
      <c r="K53" s="94"/>
      <c r="L53" s="42"/>
      <c r="M53" s="42"/>
      <c r="N53" s="42"/>
      <c r="O53" s="42"/>
      <c r="P53" s="42"/>
      <c r="Q53" s="42"/>
    </row>
    <row r="54" spans="1:17" s="49" customFormat="1" x14ac:dyDescent="0.2">
      <c r="A54" s="44"/>
      <c r="B54" s="43"/>
      <c r="C54" s="44">
        <v>10</v>
      </c>
      <c r="D54" s="44">
        <v>5689</v>
      </c>
      <c r="E54" s="44">
        <v>6009</v>
      </c>
      <c r="F54" s="45">
        <f t="shared" si="2"/>
        <v>1.0666666666666667</v>
      </c>
      <c r="G54" s="42"/>
      <c r="H54" s="42"/>
      <c r="I54" s="42"/>
      <c r="J54" s="44">
        <v>0</v>
      </c>
      <c r="K54" s="94"/>
      <c r="L54" s="42"/>
      <c r="M54" s="42"/>
      <c r="N54" s="42"/>
      <c r="O54" s="42"/>
      <c r="P54" s="42"/>
      <c r="Q54" s="42"/>
    </row>
    <row r="55" spans="1:17" s="41" customFormat="1" x14ac:dyDescent="0.2">
      <c r="A55" s="37">
        <v>6009</v>
      </c>
      <c r="B55" s="36">
        <v>13</v>
      </c>
      <c r="C55" s="37">
        <v>1</v>
      </c>
      <c r="D55" s="37">
        <v>732</v>
      </c>
      <c r="E55" s="37">
        <v>785</v>
      </c>
      <c r="F55" s="38">
        <f t="shared" si="2"/>
        <v>0.17666666666666667</v>
      </c>
      <c r="G55" s="35"/>
      <c r="H55" s="35"/>
      <c r="I55" s="38">
        <f>((K55-D55)*$B$3)/3600</f>
        <v>1.4666666666666666</v>
      </c>
      <c r="J55" s="37">
        <v>1</v>
      </c>
      <c r="K55" s="100">
        <v>1172</v>
      </c>
      <c r="L55" s="35"/>
      <c r="M55" s="35"/>
      <c r="N55" s="35"/>
      <c r="O55" s="35"/>
      <c r="P55" s="35"/>
      <c r="Q55" s="35"/>
    </row>
    <row r="56" spans="1:17" s="49" customFormat="1" x14ac:dyDescent="0.2">
      <c r="A56" s="44"/>
      <c r="B56" s="43"/>
      <c r="C56" s="44">
        <v>2</v>
      </c>
      <c r="D56" s="44">
        <v>1167</v>
      </c>
      <c r="E56" s="44">
        <v>1268</v>
      </c>
      <c r="F56" s="45">
        <f t="shared" si="2"/>
        <v>0.33666666666666667</v>
      </c>
      <c r="G56" s="42"/>
      <c r="H56" s="42"/>
      <c r="I56" s="42"/>
      <c r="J56" s="44">
        <v>0</v>
      </c>
      <c r="K56" s="94"/>
      <c r="L56" s="42"/>
      <c r="M56" s="42"/>
      <c r="N56" s="42"/>
      <c r="O56" s="42"/>
      <c r="P56" s="42"/>
      <c r="Q56" s="42"/>
    </row>
    <row r="57" spans="1:17" s="49" customFormat="1" x14ac:dyDescent="0.2">
      <c r="A57" s="44"/>
      <c r="B57" s="43"/>
      <c r="C57" s="44">
        <v>3</v>
      </c>
      <c r="D57" s="44">
        <v>1337</v>
      </c>
      <c r="E57" s="44">
        <v>1476</v>
      </c>
      <c r="F57" s="45">
        <f t="shared" si="2"/>
        <v>0.46333333333333332</v>
      </c>
      <c r="G57" s="42"/>
      <c r="H57" s="42"/>
      <c r="I57" s="42"/>
      <c r="J57" s="44">
        <v>0</v>
      </c>
      <c r="K57" s="94"/>
      <c r="L57" s="42"/>
      <c r="M57" s="42"/>
      <c r="N57" s="42"/>
      <c r="O57" s="42"/>
      <c r="P57" s="42"/>
      <c r="Q57" s="42"/>
    </row>
    <row r="58" spans="1:17" s="49" customFormat="1" x14ac:dyDescent="0.2">
      <c r="A58" s="44"/>
      <c r="B58" s="43"/>
      <c r="C58" s="44">
        <v>4</v>
      </c>
      <c r="D58" s="44">
        <v>1483</v>
      </c>
      <c r="E58" s="44">
        <v>1634</v>
      </c>
      <c r="F58" s="45">
        <f t="shared" si="2"/>
        <v>0.5033333333333333</v>
      </c>
      <c r="G58" s="42"/>
      <c r="H58" s="42"/>
      <c r="I58" s="42"/>
      <c r="J58" s="44">
        <v>0</v>
      </c>
      <c r="K58" s="94"/>
      <c r="L58" s="42"/>
      <c r="M58" s="42"/>
      <c r="N58" s="42"/>
      <c r="O58" s="42"/>
      <c r="P58" s="42"/>
      <c r="Q58" s="42"/>
    </row>
    <row r="59" spans="1:17" s="49" customFormat="1" x14ac:dyDescent="0.2">
      <c r="A59" s="44"/>
      <c r="B59" s="43"/>
      <c r="C59" s="44">
        <v>5</v>
      </c>
      <c r="D59" s="44">
        <v>2193</v>
      </c>
      <c r="E59" s="44">
        <v>2247</v>
      </c>
      <c r="F59" s="45">
        <f t="shared" si="2"/>
        <v>0.18</v>
      </c>
      <c r="G59" s="42"/>
      <c r="H59" s="42"/>
      <c r="I59" s="42"/>
      <c r="J59" s="44">
        <v>0</v>
      </c>
      <c r="K59" s="94"/>
      <c r="L59" s="42"/>
      <c r="M59" s="42"/>
      <c r="N59" s="42"/>
      <c r="O59" s="42"/>
      <c r="P59" s="42"/>
      <c r="Q59" s="42"/>
    </row>
    <row r="60" spans="1:17" s="49" customFormat="1" x14ac:dyDescent="0.2">
      <c r="A60" s="44"/>
      <c r="B60" s="43"/>
      <c r="C60" s="44">
        <v>6</v>
      </c>
      <c r="D60" s="44">
        <v>2269</v>
      </c>
      <c r="E60" s="44">
        <v>2507</v>
      </c>
      <c r="F60" s="45">
        <f t="shared" si="2"/>
        <v>0.79333333333333333</v>
      </c>
      <c r="G60" s="42"/>
      <c r="H60" s="42"/>
      <c r="I60" s="42"/>
      <c r="J60" s="44">
        <v>0</v>
      </c>
      <c r="K60" s="94"/>
      <c r="L60" s="42"/>
      <c r="M60" s="42"/>
      <c r="N60" s="42"/>
      <c r="O60" s="42"/>
      <c r="P60" s="42"/>
      <c r="Q60" s="42"/>
    </row>
    <row r="61" spans="1:17" s="49" customFormat="1" x14ac:dyDescent="0.2">
      <c r="A61" s="44"/>
      <c r="B61" s="43"/>
      <c r="C61" s="44">
        <v>7</v>
      </c>
      <c r="D61" s="44">
        <v>2402</v>
      </c>
      <c r="E61" s="44">
        <v>2512</v>
      </c>
      <c r="F61" s="45">
        <f t="shared" si="2"/>
        <v>0.36666666666666664</v>
      </c>
      <c r="G61" s="42"/>
      <c r="H61" s="42"/>
      <c r="I61" s="42"/>
      <c r="J61" s="44">
        <v>0</v>
      </c>
      <c r="K61" s="94"/>
      <c r="L61" s="42"/>
      <c r="M61" s="42"/>
      <c r="N61" s="42"/>
      <c r="O61" s="42"/>
      <c r="P61" s="42"/>
      <c r="Q61" s="42"/>
    </row>
    <row r="62" spans="1:17" s="49" customFormat="1" x14ac:dyDescent="0.2">
      <c r="A62" s="44"/>
      <c r="B62" s="43"/>
      <c r="C62" s="44">
        <v>8</v>
      </c>
      <c r="D62" s="44">
        <v>2402</v>
      </c>
      <c r="E62" s="44">
        <v>2598</v>
      </c>
      <c r="F62" s="45">
        <f t="shared" si="2"/>
        <v>0.65333333333333332</v>
      </c>
      <c r="G62" s="42"/>
      <c r="H62" s="42"/>
      <c r="I62" s="42"/>
      <c r="J62" s="44">
        <v>0</v>
      </c>
      <c r="K62" s="94"/>
      <c r="L62" s="42"/>
      <c r="M62" s="42"/>
      <c r="N62" s="42"/>
      <c r="O62" s="42"/>
      <c r="P62" s="42"/>
      <c r="Q62" s="42"/>
    </row>
    <row r="63" spans="1:17" s="49" customFormat="1" x14ac:dyDescent="0.2">
      <c r="A63" s="44"/>
      <c r="B63" s="43"/>
      <c r="C63" s="44">
        <v>9</v>
      </c>
      <c r="D63" s="44">
        <v>2608</v>
      </c>
      <c r="E63" s="44">
        <v>2949</v>
      </c>
      <c r="F63" s="45">
        <f t="shared" si="2"/>
        <v>1.1366666666666667</v>
      </c>
      <c r="G63" s="42"/>
      <c r="H63" s="42"/>
      <c r="I63" s="42"/>
      <c r="J63" s="44">
        <v>0</v>
      </c>
      <c r="K63" s="94"/>
      <c r="L63" s="42"/>
      <c r="M63" s="42"/>
      <c r="N63" s="42"/>
      <c r="O63" s="42"/>
      <c r="P63" s="42"/>
      <c r="Q63" s="42"/>
    </row>
    <row r="64" spans="1:17" s="49" customFormat="1" x14ac:dyDescent="0.2">
      <c r="A64" s="44"/>
      <c r="B64" s="43"/>
      <c r="C64" s="44">
        <v>10</v>
      </c>
      <c r="D64" s="44">
        <v>2942</v>
      </c>
      <c r="E64" s="44">
        <v>3292</v>
      </c>
      <c r="F64" s="45">
        <f t="shared" si="2"/>
        <v>1.1666666666666667</v>
      </c>
      <c r="G64" s="42"/>
      <c r="H64" s="42"/>
      <c r="I64" s="42"/>
      <c r="J64" s="44">
        <v>0</v>
      </c>
      <c r="K64" s="94"/>
      <c r="L64" s="42"/>
      <c r="M64" s="42"/>
      <c r="N64" s="42"/>
      <c r="O64" s="42"/>
      <c r="P64" s="42"/>
      <c r="Q64" s="42"/>
    </row>
    <row r="65" spans="1:17" s="49" customFormat="1" x14ac:dyDescent="0.2">
      <c r="A65" s="44"/>
      <c r="B65" s="43"/>
      <c r="C65" s="44">
        <v>11</v>
      </c>
      <c r="D65" s="44">
        <v>2957</v>
      </c>
      <c r="E65" s="44">
        <v>3652</v>
      </c>
      <c r="F65" s="45">
        <f t="shared" si="2"/>
        <v>2.3166666666666669</v>
      </c>
      <c r="G65" s="42"/>
      <c r="H65" s="42"/>
      <c r="I65" s="42"/>
      <c r="J65" s="44">
        <v>0</v>
      </c>
      <c r="K65" s="94"/>
      <c r="L65" s="42"/>
      <c r="M65" s="42"/>
      <c r="N65" s="42"/>
      <c r="O65" s="42"/>
      <c r="P65" s="42"/>
      <c r="Q65" s="42"/>
    </row>
    <row r="66" spans="1:17" s="49" customFormat="1" x14ac:dyDescent="0.2">
      <c r="A66" s="44"/>
      <c r="B66" s="43"/>
      <c r="C66" s="44">
        <v>12</v>
      </c>
      <c r="D66" s="44">
        <v>3925</v>
      </c>
      <c r="E66" s="44">
        <v>4485</v>
      </c>
      <c r="F66" s="45">
        <f t="shared" si="2"/>
        <v>1.8666666666666667</v>
      </c>
      <c r="G66" s="42"/>
      <c r="H66" s="42"/>
      <c r="I66" s="42"/>
      <c r="J66" s="44">
        <v>0</v>
      </c>
      <c r="K66" s="94"/>
      <c r="L66" s="42"/>
      <c r="M66" s="42"/>
      <c r="N66" s="42"/>
      <c r="O66" s="42"/>
      <c r="P66" s="42"/>
      <c r="Q66" s="42"/>
    </row>
    <row r="67" spans="1:17" s="49" customFormat="1" x14ac:dyDescent="0.2">
      <c r="A67" s="44"/>
      <c r="B67" s="43"/>
      <c r="C67" s="44">
        <v>13</v>
      </c>
      <c r="D67" s="44">
        <v>4579</v>
      </c>
      <c r="E67" s="44">
        <v>4648</v>
      </c>
      <c r="F67" s="45">
        <f t="shared" ref="F67:F98" si="3">((E67-D67)*$B$3)/3600</f>
        <v>0.23</v>
      </c>
      <c r="G67" s="42"/>
      <c r="H67" s="42"/>
      <c r="I67" s="42"/>
      <c r="J67" s="44">
        <v>0</v>
      </c>
      <c r="K67" s="94"/>
      <c r="L67" s="42"/>
      <c r="M67" s="42"/>
      <c r="N67" s="42"/>
      <c r="O67" s="42"/>
      <c r="P67" s="42"/>
      <c r="Q67" s="42"/>
    </row>
    <row r="68" spans="1:17" s="49" customFormat="1" x14ac:dyDescent="0.2">
      <c r="A68" s="44"/>
      <c r="B68" s="43"/>
      <c r="C68" s="44">
        <v>14</v>
      </c>
      <c r="D68" s="44">
        <v>5119</v>
      </c>
      <c r="E68" s="44">
        <v>6009</v>
      </c>
      <c r="F68" s="45">
        <f t="shared" si="3"/>
        <v>2.9666666666666668</v>
      </c>
      <c r="G68" s="42"/>
      <c r="H68" s="42"/>
      <c r="I68" s="42"/>
      <c r="J68" s="44">
        <v>0</v>
      </c>
      <c r="K68" s="94"/>
      <c r="L68" s="42"/>
      <c r="M68" s="42"/>
      <c r="N68" s="42"/>
      <c r="O68" s="42"/>
      <c r="P68" s="42"/>
      <c r="Q68" s="42"/>
    </row>
    <row r="69" spans="1:17" s="41" customFormat="1" x14ac:dyDescent="0.2">
      <c r="A69" s="37"/>
      <c r="B69" s="36">
        <v>15</v>
      </c>
      <c r="C69" s="37">
        <v>1</v>
      </c>
      <c r="D69" s="37">
        <v>556</v>
      </c>
      <c r="E69" s="37">
        <v>594</v>
      </c>
      <c r="F69" s="38">
        <f t="shared" si="3"/>
        <v>0.12666666666666668</v>
      </c>
      <c r="G69" s="35"/>
      <c r="H69" s="35"/>
      <c r="I69" s="35"/>
      <c r="J69" s="37">
        <v>0</v>
      </c>
      <c r="K69" s="100"/>
      <c r="L69" s="35"/>
      <c r="M69" s="35"/>
      <c r="N69" s="35"/>
      <c r="O69" s="35"/>
      <c r="P69" s="35"/>
      <c r="Q69" s="35"/>
    </row>
    <row r="70" spans="1:17" s="49" customFormat="1" x14ac:dyDescent="0.2">
      <c r="A70" s="44"/>
      <c r="B70" s="43"/>
      <c r="C70" s="44">
        <v>2</v>
      </c>
      <c r="D70" s="44">
        <v>898</v>
      </c>
      <c r="E70" s="44">
        <v>940</v>
      </c>
      <c r="F70" s="45">
        <f t="shared" si="3"/>
        <v>0.14000000000000001</v>
      </c>
      <c r="G70" s="42"/>
      <c r="H70" s="42"/>
      <c r="I70" s="42"/>
      <c r="J70" s="44">
        <v>0</v>
      </c>
      <c r="K70" s="94"/>
      <c r="L70" s="42"/>
      <c r="M70" s="42"/>
      <c r="N70" s="42"/>
      <c r="O70" s="42"/>
      <c r="P70" s="42"/>
      <c r="Q70" s="42"/>
    </row>
    <row r="71" spans="1:17" s="49" customFormat="1" x14ac:dyDescent="0.2">
      <c r="A71" s="44"/>
      <c r="B71" s="43"/>
      <c r="C71" s="44">
        <v>3</v>
      </c>
      <c r="D71" s="44">
        <v>1025</v>
      </c>
      <c r="E71" s="44">
        <v>1095</v>
      </c>
      <c r="F71" s="45">
        <f t="shared" si="3"/>
        <v>0.23333333333333334</v>
      </c>
      <c r="G71" s="42"/>
      <c r="H71" s="42"/>
      <c r="I71" s="42"/>
      <c r="J71" s="44">
        <v>0</v>
      </c>
      <c r="K71" s="94"/>
      <c r="L71" s="42"/>
      <c r="M71" s="42"/>
      <c r="N71" s="42"/>
      <c r="O71" s="42"/>
      <c r="P71" s="42"/>
      <c r="Q71" s="42"/>
    </row>
    <row r="72" spans="1:17" s="49" customFormat="1" x14ac:dyDescent="0.2">
      <c r="A72" s="44"/>
      <c r="B72" s="43"/>
      <c r="C72" s="44">
        <v>4</v>
      </c>
      <c r="D72" s="44">
        <v>1124</v>
      </c>
      <c r="E72" s="44">
        <v>1156</v>
      </c>
      <c r="F72" s="45">
        <f t="shared" si="3"/>
        <v>0.10666666666666667</v>
      </c>
      <c r="G72" s="42"/>
      <c r="H72" s="42"/>
      <c r="I72" s="42"/>
      <c r="J72" s="44">
        <v>0</v>
      </c>
      <c r="K72" s="94"/>
      <c r="L72" s="42"/>
      <c r="M72" s="42"/>
      <c r="N72" s="42"/>
      <c r="O72" s="42"/>
      <c r="P72" s="42"/>
      <c r="Q72" s="42"/>
    </row>
    <row r="73" spans="1:17" s="49" customFormat="1" x14ac:dyDescent="0.2">
      <c r="A73" s="44"/>
      <c r="B73" s="43"/>
      <c r="C73" s="44">
        <v>5</v>
      </c>
      <c r="D73" s="44">
        <v>1156</v>
      </c>
      <c r="E73" s="44">
        <v>1182</v>
      </c>
      <c r="F73" s="45">
        <f t="shared" si="3"/>
        <v>8.666666666666667E-2</v>
      </c>
      <c r="G73" s="42"/>
      <c r="H73" s="42"/>
      <c r="I73" s="42"/>
      <c r="J73" s="44">
        <v>0</v>
      </c>
      <c r="K73" s="94"/>
      <c r="L73" s="42"/>
      <c r="M73" s="42"/>
      <c r="N73" s="42"/>
      <c r="O73" s="42"/>
      <c r="P73" s="42"/>
      <c r="Q73" s="42"/>
    </row>
    <row r="74" spans="1:17" s="49" customFormat="1" x14ac:dyDescent="0.2">
      <c r="A74" s="44"/>
      <c r="B74" s="43"/>
      <c r="C74" s="44">
        <v>6</v>
      </c>
      <c r="D74" s="44">
        <v>1391</v>
      </c>
      <c r="E74" s="44">
        <v>1525</v>
      </c>
      <c r="F74" s="45">
        <f t="shared" si="3"/>
        <v>0.44666666666666666</v>
      </c>
      <c r="G74" s="42"/>
      <c r="H74" s="42"/>
      <c r="I74" s="42"/>
      <c r="J74" s="44">
        <v>0</v>
      </c>
      <c r="K74" s="94"/>
      <c r="L74" s="42"/>
      <c r="M74" s="42"/>
      <c r="N74" s="42"/>
      <c r="O74" s="42"/>
      <c r="P74" s="42"/>
      <c r="Q74" s="42"/>
    </row>
    <row r="75" spans="1:17" s="49" customFormat="1" x14ac:dyDescent="0.2">
      <c r="A75" s="44"/>
      <c r="B75" s="43"/>
      <c r="C75" s="44">
        <v>7</v>
      </c>
      <c r="D75" s="44">
        <v>1393</v>
      </c>
      <c r="E75" s="44">
        <v>1529</v>
      </c>
      <c r="F75" s="45">
        <f t="shared" si="3"/>
        <v>0.45333333333333331</v>
      </c>
      <c r="G75" s="42"/>
      <c r="H75" s="42"/>
      <c r="I75" s="42"/>
      <c r="J75" s="44">
        <v>0</v>
      </c>
      <c r="K75" s="94"/>
      <c r="L75" s="42"/>
      <c r="M75" s="42"/>
      <c r="N75" s="42"/>
      <c r="O75" s="42"/>
      <c r="P75" s="42"/>
      <c r="Q75" s="42"/>
    </row>
    <row r="76" spans="1:17" s="49" customFormat="1" x14ac:dyDescent="0.2">
      <c r="A76" s="44"/>
      <c r="B76" s="43"/>
      <c r="C76" s="44">
        <v>8</v>
      </c>
      <c r="D76" s="44">
        <v>1485</v>
      </c>
      <c r="E76" s="44">
        <v>1517</v>
      </c>
      <c r="F76" s="45">
        <f t="shared" si="3"/>
        <v>0.10666666666666667</v>
      </c>
      <c r="G76" s="42"/>
      <c r="H76" s="42"/>
      <c r="I76" s="42"/>
      <c r="J76" s="44">
        <v>0</v>
      </c>
      <c r="K76" s="94"/>
      <c r="L76" s="42"/>
      <c r="M76" s="42"/>
      <c r="N76" s="42"/>
      <c r="O76" s="42"/>
      <c r="P76" s="42"/>
      <c r="Q76" s="42"/>
    </row>
    <row r="77" spans="1:17" s="49" customFormat="1" x14ac:dyDescent="0.2">
      <c r="A77" s="44"/>
      <c r="B77" s="43"/>
      <c r="C77" s="44">
        <v>9</v>
      </c>
      <c r="D77" s="44">
        <v>1546</v>
      </c>
      <c r="E77" s="44">
        <v>1602</v>
      </c>
      <c r="F77" s="45">
        <f t="shared" si="3"/>
        <v>0.18666666666666668</v>
      </c>
      <c r="G77" s="42"/>
      <c r="H77" s="42"/>
      <c r="I77" s="42"/>
      <c r="J77" s="44">
        <v>0</v>
      </c>
      <c r="K77" s="94"/>
      <c r="L77" s="42"/>
      <c r="M77" s="42"/>
      <c r="N77" s="42"/>
      <c r="O77" s="42"/>
      <c r="P77" s="42"/>
      <c r="Q77" s="42"/>
    </row>
    <row r="78" spans="1:17" s="49" customFormat="1" x14ac:dyDescent="0.2">
      <c r="A78" s="44"/>
      <c r="B78" s="43"/>
      <c r="C78" s="44">
        <v>10</v>
      </c>
      <c r="D78" s="44">
        <v>1670</v>
      </c>
      <c r="E78" s="44">
        <v>1691</v>
      </c>
      <c r="F78" s="45">
        <f t="shared" si="3"/>
        <v>7.0000000000000007E-2</v>
      </c>
      <c r="G78" s="42"/>
      <c r="H78" s="42"/>
      <c r="I78" s="42"/>
      <c r="J78" s="44">
        <v>0</v>
      </c>
      <c r="K78" s="94"/>
      <c r="L78" s="42"/>
      <c r="M78" s="42"/>
      <c r="N78" s="42"/>
      <c r="O78" s="42"/>
      <c r="P78" s="42"/>
      <c r="Q78" s="42"/>
    </row>
    <row r="79" spans="1:17" s="49" customFormat="1" x14ac:dyDescent="0.2">
      <c r="A79" s="44"/>
      <c r="B79" s="43"/>
      <c r="C79" s="44">
        <v>11</v>
      </c>
      <c r="D79" s="44">
        <v>2041</v>
      </c>
      <c r="E79" s="44">
        <v>2104</v>
      </c>
      <c r="F79" s="45">
        <f t="shared" si="3"/>
        <v>0.21</v>
      </c>
      <c r="G79" s="42"/>
      <c r="H79" s="42"/>
      <c r="I79" s="42"/>
      <c r="J79" s="44">
        <v>0</v>
      </c>
      <c r="K79" s="94"/>
      <c r="L79" s="42"/>
      <c r="M79" s="42"/>
      <c r="N79" s="42"/>
      <c r="O79" s="42"/>
      <c r="P79" s="42"/>
      <c r="Q79" s="42"/>
    </row>
    <row r="80" spans="1:17" s="49" customFormat="1" x14ac:dyDescent="0.2">
      <c r="A80" s="44"/>
      <c r="B80" s="43"/>
      <c r="C80" s="44">
        <v>12</v>
      </c>
      <c r="D80" s="44">
        <v>2199</v>
      </c>
      <c r="E80" s="44">
        <v>2247</v>
      </c>
      <c r="F80" s="45">
        <f t="shared" si="3"/>
        <v>0.16</v>
      </c>
      <c r="G80" s="42"/>
      <c r="H80" s="42"/>
      <c r="I80" s="42"/>
      <c r="J80" s="44">
        <v>0</v>
      </c>
      <c r="K80" s="94"/>
      <c r="L80" s="42"/>
      <c r="M80" s="42"/>
      <c r="N80" s="42"/>
      <c r="O80" s="42"/>
      <c r="P80" s="42"/>
      <c r="Q80" s="42"/>
    </row>
    <row r="81" spans="1:17" s="49" customFormat="1" x14ac:dyDescent="0.2">
      <c r="A81" s="44"/>
      <c r="B81" s="43"/>
      <c r="C81" s="44">
        <v>13</v>
      </c>
      <c r="D81" s="44">
        <v>2290</v>
      </c>
      <c r="E81" s="44">
        <v>2338</v>
      </c>
      <c r="F81" s="45">
        <f t="shared" si="3"/>
        <v>0.16</v>
      </c>
      <c r="G81" s="42"/>
      <c r="H81" s="42"/>
      <c r="I81" s="42"/>
      <c r="J81" s="44">
        <v>0</v>
      </c>
      <c r="K81" s="94"/>
      <c r="L81" s="42"/>
      <c r="M81" s="42"/>
      <c r="N81" s="42"/>
      <c r="O81" s="42"/>
      <c r="P81" s="42"/>
      <c r="Q81" s="42"/>
    </row>
    <row r="82" spans="1:17" s="49" customFormat="1" x14ac:dyDescent="0.2">
      <c r="A82" s="44"/>
      <c r="B82" s="43"/>
      <c r="C82" s="44">
        <v>14</v>
      </c>
      <c r="D82" s="44">
        <v>2998</v>
      </c>
      <c r="E82" s="44">
        <v>3050</v>
      </c>
      <c r="F82" s="45">
        <f t="shared" si="3"/>
        <v>0.17333333333333334</v>
      </c>
      <c r="G82" s="42"/>
      <c r="H82" s="42"/>
      <c r="I82" s="42"/>
      <c r="J82" s="44">
        <v>0</v>
      </c>
      <c r="K82" s="94"/>
      <c r="L82" s="42"/>
      <c r="M82" s="42"/>
      <c r="N82" s="42"/>
      <c r="O82" s="42"/>
      <c r="P82" s="42"/>
      <c r="Q82" s="42"/>
    </row>
    <row r="83" spans="1:17" s="49" customFormat="1" x14ac:dyDescent="0.2">
      <c r="A83" s="44"/>
      <c r="B83" s="43"/>
      <c r="C83" s="44">
        <v>15</v>
      </c>
      <c r="D83" s="44">
        <v>3073</v>
      </c>
      <c r="E83" s="44">
        <v>3165</v>
      </c>
      <c r="F83" s="45">
        <f t="shared" si="3"/>
        <v>0.30666666666666664</v>
      </c>
      <c r="G83" s="42"/>
      <c r="H83" s="42"/>
      <c r="I83" s="42"/>
      <c r="J83" s="44">
        <v>0</v>
      </c>
      <c r="K83" s="94"/>
      <c r="L83" s="42"/>
      <c r="M83" s="42"/>
      <c r="N83" s="42"/>
      <c r="O83" s="42"/>
      <c r="P83" s="42"/>
      <c r="Q83" s="42"/>
    </row>
    <row r="84" spans="1:17" s="49" customFormat="1" x14ac:dyDescent="0.2">
      <c r="A84" s="44"/>
      <c r="B84" s="43"/>
      <c r="C84" s="44">
        <v>16</v>
      </c>
      <c r="D84" s="44">
        <v>3268</v>
      </c>
      <c r="E84" s="44">
        <v>3327</v>
      </c>
      <c r="F84" s="45">
        <f t="shared" si="3"/>
        <v>0.19666666666666666</v>
      </c>
      <c r="G84" s="42"/>
      <c r="H84" s="42"/>
      <c r="I84" s="42"/>
      <c r="J84" s="44">
        <v>0</v>
      </c>
      <c r="K84" s="94"/>
      <c r="L84" s="42"/>
      <c r="M84" s="42"/>
      <c r="N84" s="42"/>
      <c r="O84" s="42"/>
      <c r="P84" s="42"/>
      <c r="Q84" s="42"/>
    </row>
    <row r="85" spans="1:17" s="49" customFormat="1" x14ac:dyDescent="0.2">
      <c r="A85" s="44"/>
      <c r="B85" s="43"/>
      <c r="C85" s="44">
        <v>17</v>
      </c>
      <c r="D85" s="44">
        <v>3366</v>
      </c>
      <c r="E85" s="44">
        <v>3450</v>
      </c>
      <c r="F85" s="45">
        <f t="shared" si="3"/>
        <v>0.28000000000000003</v>
      </c>
      <c r="G85" s="42"/>
      <c r="H85" s="42"/>
      <c r="I85" s="42"/>
      <c r="J85" s="44">
        <v>0</v>
      </c>
      <c r="K85" s="94"/>
      <c r="L85" s="42"/>
      <c r="M85" s="42"/>
      <c r="N85" s="42"/>
      <c r="O85" s="42"/>
      <c r="P85" s="42"/>
      <c r="Q85" s="42"/>
    </row>
    <row r="86" spans="1:17" s="41" customFormat="1" x14ac:dyDescent="0.2">
      <c r="A86" s="37">
        <v>2415</v>
      </c>
      <c r="B86" s="36">
        <v>16</v>
      </c>
      <c r="C86" s="37">
        <v>1</v>
      </c>
      <c r="D86" s="37">
        <v>367</v>
      </c>
      <c r="E86" s="37">
        <v>527</v>
      </c>
      <c r="F86" s="38">
        <f t="shared" si="3"/>
        <v>0.53333333333333333</v>
      </c>
      <c r="G86" s="35"/>
      <c r="H86" s="35"/>
      <c r="I86" s="38">
        <f>((K86-D86)*$B$3)/3600</f>
        <v>0.03</v>
      </c>
      <c r="J86" s="37">
        <v>1</v>
      </c>
      <c r="K86" s="100">
        <v>376</v>
      </c>
      <c r="L86" s="35"/>
      <c r="M86" s="35"/>
      <c r="N86" s="35"/>
      <c r="O86" s="35"/>
      <c r="P86" s="35"/>
      <c r="Q86" s="35"/>
    </row>
    <row r="87" spans="1:17" s="49" customFormat="1" x14ac:dyDescent="0.2">
      <c r="A87" s="44"/>
      <c r="B87" s="43"/>
      <c r="C87" s="44">
        <v>2</v>
      </c>
      <c r="D87" s="44">
        <v>425</v>
      </c>
      <c r="E87" s="44">
        <v>518</v>
      </c>
      <c r="F87" s="45">
        <f t="shared" si="3"/>
        <v>0.31</v>
      </c>
      <c r="G87" s="42"/>
      <c r="H87" s="42"/>
      <c r="I87" s="45">
        <f>((K87-D87)*$B$3)/3600</f>
        <v>6.3333333333333339E-2</v>
      </c>
      <c r="J87" s="44">
        <v>2</v>
      </c>
      <c r="K87" s="94">
        <v>444</v>
      </c>
      <c r="L87" s="42">
        <v>451</v>
      </c>
      <c r="M87" s="42"/>
      <c r="N87" s="42"/>
      <c r="O87" s="42"/>
      <c r="P87" s="42"/>
      <c r="Q87" s="42"/>
    </row>
    <row r="88" spans="1:17" x14ac:dyDescent="0.2">
      <c r="A88" s="44"/>
      <c r="B88" s="43"/>
      <c r="C88" s="44">
        <v>3</v>
      </c>
      <c r="D88" s="44">
        <v>766</v>
      </c>
      <c r="E88" s="44">
        <v>892</v>
      </c>
      <c r="F88" s="45">
        <f t="shared" si="3"/>
        <v>0.42</v>
      </c>
      <c r="G88" s="42"/>
      <c r="H88" s="42"/>
      <c r="I88" s="42"/>
      <c r="J88" s="44">
        <v>0</v>
      </c>
      <c r="K88" s="94"/>
      <c r="L88" s="42"/>
      <c r="M88" s="42"/>
      <c r="N88" s="42"/>
      <c r="O88" s="42"/>
      <c r="P88" s="42"/>
      <c r="Q88" s="42"/>
    </row>
    <row r="89" spans="1:17" x14ac:dyDescent="0.2">
      <c r="A89" s="44"/>
      <c r="B89" s="43"/>
      <c r="C89" s="44">
        <v>4</v>
      </c>
      <c r="D89" s="44">
        <v>816</v>
      </c>
      <c r="E89" s="44">
        <v>1042</v>
      </c>
      <c r="F89" s="45">
        <f t="shared" si="3"/>
        <v>0.7533333333333333</v>
      </c>
      <c r="G89" s="42"/>
      <c r="H89" s="42"/>
      <c r="I89" s="45">
        <f>((K89-D89)*$B$3)/3600</f>
        <v>0.66</v>
      </c>
      <c r="J89" s="44">
        <v>1</v>
      </c>
      <c r="K89" s="94">
        <v>1014</v>
      </c>
      <c r="L89" s="42"/>
      <c r="M89" s="42"/>
      <c r="N89" s="42"/>
      <c r="O89" s="42"/>
      <c r="P89" s="42"/>
      <c r="Q89" s="42"/>
    </row>
    <row r="90" spans="1:17" x14ac:dyDescent="0.2">
      <c r="A90" s="44"/>
      <c r="B90" s="43"/>
      <c r="C90" s="44">
        <v>5</v>
      </c>
      <c r="D90" s="44">
        <v>1682</v>
      </c>
      <c r="E90" s="44">
        <v>2089</v>
      </c>
      <c r="F90" s="45">
        <f t="shared" si="3"/>
        <v>1.3566666666666667</v>
      </c>
      <c r="G90" s="42"/>
      <c r="H90" s="42"/>
      <c r="I90" s="45">
        <f>((K90-D90)*$B$3)/3600</f>
        <v>0.64666666666666661</v>
      </c>
      <c r="J90" s="44">
        <v>1</v>
      </c>
      <c r="K90" s="94">
        <v>1876</v>
      </c>
      <c r="L90" s="42"/>
      <c r="M90" s="42"/>
      <c r="N90" s="42"/>
      <c r="O90" s="42"/>
      <c r="P90" s="42"/>
      <c r="Q90" s="42"/>
    </row>
    <row r="91" spans="1:17" x14ac:dyDescent="0.2">
      <c r="A91" s="44"/>
      <c r="B91" s="43"/>
      <c r="C91" s="44">
        <v>6</v>
      </c>
      <c r="D91" s="44">
        <v>1749</v>
      </c>
      <c r="E91" s="44">
        <v>1863</v>
      </c>
      <c r="F91" s="45">
        <f t="shared" si="3"/>
        <v>0.38</v>
      </c>
      <c r="G91" s="42"/>
      <c r="H91" s="42"/>
      <c r="I91" s="42"/>
      <c r="J91" s="44">
        <v>0</v>
      </c>
      <c r="K91" s="94"/>
      <c r="L91" s="42"/>
      <c r="M91" s="42"/>
      <c r="N91" s="42"/>
      <c r="O91" s="42"/>
      <c r="P91" s="42"/>
      <c r="Q91" s="42"/>
    </row>
    <row r="92" spans="1:17" s="41" customFormat="1" x14ac:dyDescent="0.2">
      <c r="A92" s="37">
        <v>2744</v>
      </c>
      <c r="B92" s="36">
        <v>18</v>
      </c>
      <c r="C92" s="37">
        <v>1</v>
      </c>
      <c r="D92" s="37">
        <v>318</v>
      </c>
      <c r="E92" s="37">
        <v>424</v>
      </c>
      <c r="F92" s="38">
        <f t="shared" si="3"/>
        <v>0.35333333333333333</v>
      </c>
      <c r="G92" s="35"/>
      <c r="H92" s="35"/>
      <c r="I92" s="38">
        <f>((K92-D92)*$B$3)/3600</f>
        <v>0.31</v>
      </c>
      <c r="J92" s="37">
        <v>1</v>
      </c>
      <c r="K92" s="100">
        <v>411</v>
      </c>
      <c r="L92" s="35"/>
      <c r="M92" s="35"/>
      <c r="N92" s="35"/>
      <c r="O92" s="35"/>
      <c r="P92" s="35"/>
      <c r="Q92" s="35"/>
    </row>
    <row r="93" spans="1:17" s="49" customFormat="1" x14ac:dyDescent="0.2">
      <c r="A93" s="44"/>
      <c r="B93" s="43"/>
      <c r="C93" s="44">
        <v>2</v>
      </c>
      <c r="D93" s="44">
        <v>445</v>
      </c>
      <c r="E93" s="44">
        <v>762</v>
      </c>
      <c r="F93" s="45">
        <f t="shared" si="3"/>
        <v>1.0566666666666666</v>
      </c>
      <c r="G93" s="42"/>
      <c r="H93" s="42"/>
      <c r="I93" s="45">
        <f>((K93-D93)*$B$3)/3600</f>
        <v>0.27666666666666667</v>
      </c>
      <c r="J93" s="44">
        <v>1</v>
      </c>
      <c r="K93" s="94">
        <v>528</v>
      </c>
      <c r="L93" s="42"/>
      <c r="M93" s="42"/>
      <c r="N93" s="42"/>
      <c r="O93" s="42"/>
      <c r="P93" s="42"/>
      <c r="Q93" s="42"/>
    </row>
    <row r="94" spans="1:17" x14ac:dyDescent="0.2">
      <c r="A94" s="44"/>
      <c r="B94" s="43"/>
      <c r="C94" s="44">
        <v>3</v>
      </c>
      <c r="D94" s="44">
        <v>877</v>
      </c>
      <c r="E94" s="44">
        <v>981</v>
      </c>
      <c r="F94" s="45">
        <f t="shared" si="3"/>
        <v>0.34666666666666668</v>
      </c>
      <c r="G94" s="42"/>
      <c r="H94" s="42"/>
      <c r="I94" s="42"/>
      <c r="J94" s="44">
        <v>0</v>
      </c>
      <c r="K94" s="94"/>
      <c r="L94" s="42"/>
      <c r="M94" s="42"/>
      <c r="N94" s="42"/>
      <c r="O94" s="42"/>
      <c r="P94" s="42"/>
      <c r="Q94" s="42"/>
    </row>
    <row r="95" spans="1:17" x14ac:dyDescent="0.2">
      <c r="A95" s="44"/>
      <c r="B95" s="43"/>
      <c r="C95" s="44">
        <v>4</v>
      </c>
      <c r="D95" s="44">
        <v>1669</v>
      </c>
      <c r="E95" s="44">
        <v>1900</v>
      </c>
      <c r="F95" s="45">
        <f t="shared" si="3"/>
        <v>0.77</v>
      </c>
      <c r="G95" s="42"/>
      <c r="H95" s="42"/>
      <c r="I95" s="42"/>
      <c r="J95" s="44">
        <v>0</v>
      </c>
      <c r="K95" s="94"/>
      <c r="L95" s="42"/>
      <c r="M95" s="42"/>
      <c r="N95" s="42"/>
      <c r="O95" s="42"/>
      <c r="P95" s="42"/>
      <c r="Q95" s="42"/>
    </row>
    <row r="96" spans="1:17" x14ac:dyDescent="0.2">
      <c r="A96" s="44"/>
      <c r="B96" s="43"/>
      <c r="C96" s="44">
        <v>5</v>
      </c>
      <c r="D96" s="44">
        <v>1697</v>
      </c>
      <c r="E96" s="44">
        <v>1849</v>
      </c>
      <c r="F96" s="45">
        <f t="shared" si="3"/>
        <v>0.50666666666666671</v>
      </c>
      <c r="G96" s="42"/>
      <c r="H96" s="42"/>
      <c r="I96" s="42"/>
      <c r="J96" s="44">
        <v>0</v>
      </c>
      <c r="K96" s="94"/>
      <c r="L96" s="42"/>
      <c r="M96" s="42"/>
      <c r="N96" s="42"/>
      <c r="O96" s="42"/>
      <c r="P96" s="42"/>
      <c r="Q96" s="42"/>
    </row>
    <row r="97" spans="1:17" x14ac:dyDescent="0.2">
      <c r="A97" s="44"/>
      <c r="B97" s="43"/>
      <c r="C97" s="44">
        <v>6</v>
      </c>
      <c r="D97" s="44">
        <v>1989</v>
      </c>
      <c r="E97" s="44">
        <v>2003</v>
      </c>
      <c r="F97" s="45">
        <f t="shared" si="3"/>
        <v>4.6666666666666669E-2</v>
      </c>
      <c r="G97" s="42"/>
      <c r="H97" s="42"/>
      <c r="I97" s="42"/>
      <c r="J97" s="44">
        <v>0</v>
      </c>
      <c r="K97" s="94"/>
      <c r="L97" s="42"/>
      <c r="M97" s="42"/>
      <c r="N97" s="42"/>
      <c r="O97" s="42"/>
      <c r="P97" s="42"/>
      <c r="Q97" s="42"/>
    </row>
    <row r="98" spans="1:17" x14ac:dyDescent="0.2">
      <c r="A98" s="44"/>
      <c r="B98" s="43"/>
      <c r="C98" s="44">
        <v>7</v>
      </c>
      <c r="D98" s="44">
        <v>2008</v>
      </c>
      <c r="E98" s="44">
        <v>2106</v>
      </c>
      <c r="F98" s="45">
        <f t="shared" si="3"/>
        <v>0.32666666666666666</v>
      </c>
      <c r="G98" s="42"/>
      <c r="H98" s="42"/>
      <c r="I98" s="42"/>
      <c r="J98" s="44">
        <v>0</v>
      </c>
      <c r="K98" s="94"/>
      <c r="L98" s="42"/>
      <c r="M98" s="42"/>
      <c r="N98" s="42"/>
      <c r="O98" s="42"/>
      <c r="P98" s="42"/>
      <c r="Q98" s="42"/>
    </row>
    <row r="99" spans="1:17" x14ac:dyDescent="0.2">
      <c r="A99" s="44"/>
      <c r="B99" s="43"/>
      <c r="C99" s="44">
        <v>8</v>
      </c>
      <c r="D99" s="44">
        <v>2113</v>
      </c>
      <c r="E99" s="44">
        <v>2150</v>
      </c>
      <c r="F99" s="45">
        <f t="shared" ref="F99:F130" si="4">((E99-D99)*$B$3)/3600</f>
        <v>0.12333333333333334</v>
      </c>
      <c r="G99" s="42"/>
      <c r="H99" s="42"/>
      <c r="I99" s="42"/>
      <c r="J99" s="44">
        <v>0</v>
      </c>
      <c r="K99" s="94"/>
      <c r="L99" s="42"/>
      <c r="M99" s="42"/>
      <c r="N99" s="42"/>
      <c r="O99" s="42"/>
      <c r="P99" s="42"/>
      <c r="Q99" s="42"/>
    </row>
    <row r="100" spans="1:17" s="41" customFormat="1" x14ac:dyDescent="0.2">
      <c r="A100" s="37">
        <v>6009</v>
      </c>
      <c r="B100" s="36">
        <v>17</v>
      </c>
      <c r="C100" s="37">
        <v>1</v>
      </c>
      <c r="D100" s="37">
        <v>275</v>
      </c>
      <c r="E100" s="37">
        <v>509</v>
      </c>
      <c r="F100" s="38">
        <f t="shared" si="4"/>
        <v>0.78</v>
      </c>
      <c r="G100" s="35"/>
      <c r="H100" s="35"/>
      <c r="I100" s="38">
        <f>((K100-D100)*$B$3)/3600</f>
        <v>3.3333333333333333E-2</v>
      </c>
      <c r="J100" s="37">
        <v>2</v>
      </c>
      <c r="K100" s="100">
        <v>285</v>
      </c>
      <c r="L100" s="35">
        <v>439</v>
      </c>
      <c r="M100" s="35"/>
      <c r="N100" s="35"/>
      <c r="O100" s="35"/>
      <c r="P100" s="35"/>
      <c r="Q100" s="35"/>
    </row>
    <row r="101" spans="1:17" s="49" customFormat="1" x14ac:dyDescent="0.2">
      <c r="A101" s="44"/>
      <c r="B101" s="43"/>
      <c r="C101" s="44">
        <v>2</v>
      </c>
      <c r="D101" s="44">
        <v>368</v>
      </c>
      <c r="E101" s="44">
        <v>901</v>
      </c>
      <c r="F101" s="45">
        <f t="shared" si="4"/>
        <v>1.7766666666666666</v>
      </c>
      <c r="G101" s="42"/>
      <c r="H101" s="42"/>
      <c r="I101" s="45">
        <f>((K101-D101)*$B$3)/3600</f>
        <v>0.14333333333333334</v>
      </c>
      <c r="J101" s="44">
        <v>1</v>
      </c>
      <c r="K101" s="94">
        <v>411</v>
      </c>
      <c r="L101" s="42"/>
      <c r="M101" s="42"/>
      <c r="N101" s="42"/>
      <c r="O101" s="42"/>
      <c r="P101" s="42"/>
      <c r="Q101" s="42"/>
    </row>
    <row r="102" spans="1:17" s="49" customFormat="1" x14ac:dyDescent="0.2">
      <c r="A102" s="44"/>
      <c r="B102" s="43"/>
      <c r="C102" s="44">
        <v>3</v>
      </c>
      <c r="D102" s="44">
        <v>973</v>
      </c>
      <c r="E102" s="44">
        <v>1090</v>
      </c>
      <c r="F102" s="45">
        <f t="shared" si="4"/>
        <v>0.39</v>
      </c>
      <c r="G102" s="42"/>
      <c r="H102" s="42"/>
      <c r="I102" s="42"/>
      <c r="J102" s="44">
        <v>0</v>
      </c>
      <c r="K102" s="94"/>
      <c r="L102" s="42"/>
      <c r="M102" s="42"/>
      <c r="N102" s="42"/>
      <c r="O102" s="42"/>
      <c r="P102" s="42"/>
      <c r="Q102" s="42"/>
    </row>
    <row r="103" spans="1:17" x14ac:dyDescent="0.2">
      <c r="A103" s="44"/>
      <c r="B103" s="43"/>
      <c r="C103" s="44">
        <v>4</v>
      </c>
      <c r="D103" s="44">
        <v>1658</v>
      </c>
      <c r="E103" s="44">
        <v>1684</v>
      </c>
      <c r="F103" s="45">
        <f t="shared" si="4"/>
        <v>8.666666666666667E-2</v>
      </c>
      <c r="G103" s="42"/>
      <c r="H103" s="42"/>
      <c r="I103" s="45">
        <f>((K103-D103)*$B$3)/3600</f>
        <v>2.15</v>
      </c>
      <c r="J103" s="44">
        <v>1</v>
      </c>
      <c r="K103" s="94">
        <v>2303</v>
      </c>
      <c r="L103" s="42"/>
      <c r="M103" s="42"/>
      <c r="N103" s="42"/>
      <c r="O103" s="42"/>
      <c r="P103" s="42"/>
      <c r="Q103" s="42"/>
    </row>
    <row r="104" spans="1:17" x14ac:dyDescent="0.2">
      <c r="A104" s="44"/>
      <c r="B104" s="43"/>
      <c r="C104" s="44">
        <v>5</v>
      </c>
      <c r="D104" s="44">
        <v>1675</v>
      </c>
      <c r="E104" s="44">
        <v>1739</v>
      </c>
      <c r="F104" s="45">
        <f t="shared" si="4"/>
        <v>0.21333333333333335</v>
      </c>
      <c r="G104" s="42"/>
      <c r="H104" s="42"/>
      <c r="I104" s="42"/>
      <c r="J104" s="44">
        <v>0</v>
      </c>
      <c r="K104" s="94"/>
      <c r="L104" s="42"/>
      <c r="M104" s="42"/>
      <c r="N104" s="42"/>
      <c r="O104" s="42"/>
      <c r="P104" s="42"/>
      <c r="Q104" s="42"/>
    </row>
    <row r="105" spans="1:17" x14ac:dyDescent="0.2">
      <c r="A105" s="44"/>
      <c r="B105" s="43"/>
      <c r="C105" s="44">
        <v>6</v>
      </c>
      <c r="D105" s="44">
        <v>2081</v>
      </c>
      <c r="E105" s="44">
        <v>2124</v>
      </c>
      <c r="F105" s="45">
        <f t="shared" si="4"/>
        <v>0.14333333333333334</v>
      </c>
      <c r="G105" s="42"/>
      <c r="H105" s="42"/>
      <c r="I105" s="45">
        <f>((K105-D105)*$B$3)/3600</f>
        <v>1.5466666666666666</v>
      </c>
      <c r="J105" s="44">
        <v>1</v>
      </c>
      <c r="K105" s="94">
        <v>2545</v>
      </c>
      <c r="L105" s="42"/>
      <c r="M105" s="42"/>
      <c r="N105" s="42"/>
      <c r="O105" s="42"/>
      <c r="P105" s="42"/>
      <c r="Q105" s="42"/>
    </row>
    <row r="106" spans="1:17" x14ac:dyDescent="0.2">
      <c r="A106" s="44"/>
      <c r="B106" s="43"/>
      <c r="C106" s="44">
        <v>7</v>
      </c>
      <c r="D106" s="44">
        <v>2256</v>
      </c>
      <c r="E106" s="44">
        <v>2381</v>
      </c>
      <c r="F106" s="45">
        <f t="shared" si="4"/>
        <v>0.41666666666666669</v>
      </c>
      <c r="G106" s="42"/>
      <c r="H106" s="42"/>
      <c r="I106" s="42"/>
      <c r="J106" s="44">
        <v>0</v>
      </c>
      <c r="K106" s="94"/>
      <c r="L106" s="42"/>
      <c r="M106" s="42"/>
      <c r="N106" s="42"/>
      <c r="O106" s="42"/>
      <c r="P106" s="42"/>
      <c r="Q106" s="42"/>
    </row>
    <row r="107" spans="1:17" x14ac:dyDescent="0.2">
      <c r="A107" s="44"/>
      <c r="B107" s="43"/>
      <c r="C107" s="44">
        <v>8</v>
      </c>
      <c r="D107" s="44">
        <v>2519</v>
      </c>
      <c r="E107" s="44">
        <v>2565</v>
      </c>
      <c r="F107" s="45">
        <f t="shared" si="4"/>
        <v>0.15333333333333332</v>
      </c>
      <c r="G107" s="42"/>
      <c r="H107" s="42"/>
      <c r="I107" s="42"/>
      <c r="J107" s="44">
        <v>0</v>
      </c>
      <c r="K107" s="94"/>
      <c r="L107" s="42"/>
      <c r="M107" s="42"/>
      <c r="N107" s="42"/>
      <c r="O107" s="42"/>
      <c r="P107" s="42"/>
      <c r="Q107" s="42"/>
    </row>
    <row r="108" spans="1:17" x14ac:dyDescent="0.2">
      <c r="A108" s="44"/>
      <c r="B108" s="43"/>
      <c r="C108" s="44">
        <v>9</v>
      </c>
      <c r="D108" s="44">
        <v>2629</v>
      </c>
      <c r="E108" s="44">
        <v>2692</v>
      </c>
      <c r="F108" s="45">
        <f t="shared" si="4"/>
        <v>0.21</v>
      </c>
      <c r="G108" s="42"/>
      <c r="H108" s="42"/>
      <c r="I108" s="42"/>
      <c r="J108" s="44">
        <v>0</v>
      </c>
      <c r="K108" s="94"/>
      <c r="L108" s="42"/>
      <c r="M108" s="42"/>
      <c r="N108" s="42"/>
      <c r="O108" s="42"/>
      <c r="P108" s="42"/>
      <c r="Q108" s="42"/>
    </row>
    <row r="109" spans="1:17" x14ac:dyDescent="0.2">
      <c r="A109" s="44"/>
      <c r="B109" s="43"/>
      <c r="C109" s="44">
        <v>10</v>
      </c>
      <c r="D109" s="44">
        <v>2924</v>
      </c>
      <c r="E109" s="44">
        <v>3105</v>
      </c>
      <c r="F109" s="45">
        <f t="shared" si="4"/>
        <v>0.60333333333333339</v>
      </c>
      <c r="G109" s="42"/>
      <c r="H109" s="42"/>
      <c r="I109" s="42"/>
      <c r="J109" s="44">
        <v>0</v>
      </c>
      <c r="K109" s="94"/>
      <c r="L109" s="42"/>
      <c r="M109" s="42"/>
      <c r="N109" s="42"/>
      <c r="O109" s="42"/>
      <c r="P109" s="42"/>
      <c r="Q109" s="42"/>
    </row>
    <row r="110" spans="1:17" x14ac:dyDescent="0.2">
      <c r="A110" s="44"/>
      <c r="B110" s="43"/>
      <c r="C110" s="44">
        <v>11</v>
      </c>
      <c r="D110" s="44">
        <v>4375</v>
      </c>
      <c r="E110" s="44">
        <v>4619</v>
      </c>
      <c r="F110" s="45">
        <f t="shared" si="4"/>
        <v>0.81333333333333335</v>
      </c>
      <c r="G110" s="42"/>
      <c r="H110" s="42"/>
      <c r="I110" s="45">
        <f>((K110-D110)*$B$3)/3600</f>
        <v>0.37333333333333335</v>
      </c>
      <c r="J110" s="44">
        <v>3</v>
      </c>
      <c r="K110" s="94">
        <v>4487</v>
      </c>
      <c r="L110" s="42">
        <v>4536</v>
      </c>
      <c r="M110" s="42">
        <v>4591</v>
      </c>
      <c r="N110" s="42"/>
      <c r="O110" s="42"/>
      <c r="P110" s="42"/>
      <c r="Q110" s="42"/>
    </row>
    <row r="111" spans="1:17" x14ac:dyDescent="0.2">
      <c r="A111" s="44"/>
      <c r="B111" s="43"/>
      <c r="C111" s="44">
        <v>12</v>
      </c>
      <c r="D111" s="44">
        <v>4585</v>
      </c>
      <c r="E111" s="44">
        <v>4739</v>
      </c>
      <c r="F111" s="45">
        <f t="shared" si="4"/>
        <v>0.51333333333333331</v>
      </c>
      <c r="G111" s="42"/>
      <c r="H111" s="42"/>
      <c r="I111" s="45">
        <f>((K111-D111)*$B$3)/3600</f>
        <v>0.14000000000000001</v>
      </c>
      <c r="J111" s="44">
        <v>1</v>
      </c>
      <c r="K111" s="94">
        <v>4627</v>
      </c>
      <c r="L111" s="42"/>
      <c r="M111" s="42"/>
      <c r="N111" s="42"/>
      <c r="O111" s="42"/>
      <c r="P111" s="42"/>
      <c r="Q111" s="42"/>
    </row>
    <row r="112" spans="1:17" s="41" customFormat="1" x14ac:dyDescent="0.2">
      <c r="A112" s="37">
        <v>6009</v>
      </c>
      <c r="B112" s="36">
        <v>20</v>
      </c>
      <c r="C112" s="37">
        <v>1</v>
      </c>
      <c r="D112" s="37">
        <v>377</v>
      </c>
      <c r="E112" s="37">
        <v>543</v>
      </c>
      <c r="F112" s="38">
        <f t="shared" si="4"/>
        <v>0.55333333333333334</v>
      </c>
      <c r="G112" s="35"/>
      <c r="H112" s="35"/>
      <c r="I112" s="35"/>
      <c r="J112" s="37">
        <v>0</v>
      </c>
      <c r="K112" s="100"/>
      <c r="L112" s="35"/>
      <c r="M112" s="35"/>
      <c r="N112" s="35"/>
      <c r="O112" s="35"/>
      <c r="P112" s="35"/>
      <c r="Q112" s="35"/>
    </row>
    <row r="113" spans="1:17" s="49" customFormat="1" x14ac:dyDescent="0.2">
      <c r="A113" s="44"/>
      <c r="B113" s="43"/>
      <c r="C113" s="44">
        <v>2</v>
      </c>
      <c r="D113" s="44">
        <v>1047</v>
      </c>
      <c r="E113" s="44">
        <v>1098</v>
      </c>
      <c r="F113" s="45">
        <f t="shared" si="4"/>
        <v>0.17</v>
      </c>
      <c r="G113" s="42"/>
      <c r="H113" s="42"/>
      <c r="I113" s="42"/>
      <c r="J113" s="44">
        <v>0</v>
      </c>
      <c r="K113" s="94"/>
      <c r="L113" s="42"/>
      <c r="M113" s="42"/>
      <c r="N113" s="42"/>
      <c r="O113" s="42"/>
      <c r="P113" s="42"/>
      <c r="Q113" s="42"/>
    </row>
    <row r="114" spans="1:17" s="49" customFormat="1" x14ac:dyDescent="0.2">
      <c r="A114" s="44"/>
      <c r="B114" s="43"/>
      <c r="C114" s="44">
        <v>3</v>
      </c>
      <c r="D114" s="44">
        <v>1415</v>
      </c>
      <c r="E114" s="44">
        <v>1525</v>
      </c>
      <c r="F114" s="45">
        <f t="shared" si="4"/>
        <v>0.36666666666666664</v>
      </c>
      <c r="G114" s="42"/>
      <c r="H114" s="42"/>
      <c r="I114" s="42"/>
      <c r="J114" s="44">
        <v>0</v>
      </c>
      <c r="K114" s="94"/>
      <c r="L114" s="42"/>
      <c r="M114" s="42"/>
      <c r="N114" s="42"/>
      <c r="O114" s="42"/>
      <c r="P114" s="42"/>
      <c r="Q114" s="42"/>
    </row>
    <row r="115" spans="1:17" s="49" customFormat="1" x14ac:dyDescent="0.2">
      <c r="A115" s="44"/>
      <c r="B115" s="43"/>
      <c r="C115" s="44">
        <v>4</v>
      </c>
      <c r="D115" s="44">
        <v>1674</v>
      </c>
      <c r="E115" s="44">
        <v>1706</v>
      </c>
      <c r="F115" s="45">
        <f t="shared" si="4"/>
        <v>0.10666666666666667</v>
      </c>
      <c r="G115" s="42"/>
      <c r="H115" s="42"/>
      <c r="I115" s="42"/>
      <c r="J115" s="44">
        <v>0</v>
      </c>
      <c r="K115" s="94"/>
      <c r="L115" s="42"/>
      <c r="M115" s="42"/>
      <c r="N115" s="42"/>
      <c r="O115" s="42"/>
      <c r="P115" s="42"/>
      <c r="Q115" s="42"/>
    </row>
    <row r="116" spans="1:17" s="49" customFormat="1" x14ac:dyDescent="0.2">
      <c r="A116" s="44"/>
      <c r="B116" s="43"/>
      <c r="C116" s="44">
        <v>5</v>
      </c>
      <c r="D116" s="44">
        <v>2061</v>
      </c>
      <c r="E116" s="44">
        <v>2130</v>
      </c>
      <c r="F116" s="45">
        <f t="shared" si="4"/>
        <v>0.23</v>
      </c>
      <c r="G116" s="42"/>
      <c r="H116" s="42"/>
      <c r="I116" s="42"/>
      <c r="J116" s="44">
        <v>0</v>
      </c>
      <c r="K116" s="94"/>
      <c r="L116" s="42"/>
      <c r="M116" s="42"/>
      <c r="N116" s="42"/>
      <c r="O116" s="42"/>
      <c r="P116" s="42"/>
      <c r="Q116" s="42"/>
    </row>
    <row r="117" spans="1:17" s="49" customFormat="1" x14ac:dyDescent="0.2">
      <c r="A117" s="44"/>
      <c r="B117" s="43"/>
      <c r="C117" s="44">
        <v>6</v>
      </c>
      <c r="D117" s="44">
        <v>3391</v>
      </c>
      <c r="E117" s="44">
        <v>3495</v>
      </c>
      <c r="F117" s="45">
        <f t="shared" si="4"/>
        <v>0.34666666666666668</v>
      </c>
      <c r="G117" s="42"/>
      <c r="H117" s="42"/>
      <c r="I117" s="42"/>
      <c r="J117" s="44">
        <v>0</v>
      </c>
      <c r="K117" s="94"/>
      <c r="L117" s="42"/>
      <c r="M117" s="42"/>
      <c r="N117" s="42"/>
      <c r="O117" s="42"/>
      <c r="P117" s="42"/>
      <c r="Q117" s="42"/>
    </row>
    <row r="118" spans="1:17" s="49" customFormat="1" x14ac:dyDescent="0.2">
      <c r="A118" s="44"/>
      <c r="B118" s="43"/>
      <c r="C118" s="44">
        <v>7</v>
      </c>
      <c r="D118" s="44">
        <v>3462</v>
      </c>
      <c r="E118" s="44">
        <v>3507</v>
      </c>
      <c r="F118" s="45">
        <f t="shared" si="4"/>
        <v>0.15</v>
      </c>
      <c r="G118" s="42"/>
      <c r="H118" s="42"/>
      <c r="I118" s="42"/>
      <c r="J118" s="44">
        <v>0</v>
      </c>
      <c r="K118" s="94"/>
      <c r="L118" s="42"/>
      <c r="M118" s="42"/>
      <c r="N118" s="42"/>
      <c r="O118" s="42"/>
      <c r="P118" s="42"/>
      <c r="Q118" s="42"/>
    </row>
    <row r="119" spans="1:17" s="49" customFormat="1" x14ac:dyDescent="0.2">
      <c r="A119" s="44"/>
      <c r="B119" s="43"/>
      <c r="C119" s="44">
        <v>8</v>
      </c>
      <c r="D119" s="44">
        <v>3603</v>
      </c>
      <c r="E119" s="44">
        <v>3690</v>
      </c>
      <c r="F119" s="45">
        <f t="shared" si="4"/>
        <v>0.28999999999999998</v>
      </c>
      <c r="G119" s="42"/>
      <c r="H119" s="42"/>
      <c r="I119" s="42"/>
      <c r="J119" s="44">
        <v>0</v>
      </c>
      <c r="K119" s="94"/>
      <c r="L119" s="42"/>
      <c r="M119" s="42"/>
      <c r="N119" s="42"/>
      <c r="O119" s="42"/>
      <c r="P119" s="42"/>
      <c r="Q119" s="42"/>
    </row>
    <row r="120" spans="1:17" s="49" customFormat="1" x14ac:dyDescent="0.2">
      <c r="A120" s="44"/>
      <c r="B120" s="43"/>
      <c r="C120" s="44">
        <v>9</v>
      </c>
      <c r="D120" s="44">
        <v>3762</v>
      </c>
      <c r="E120" s="44">
        <v>3816</v>
      </c>
      <c r="F120" s="45">
        <f t="shared" si="4"/>
        <v>0.18</v>
      </c>
      <c r="G120" s="42"/>
      <c r="H120" s="42"/>
      <c r="I120" s="42"/>
      <c r="J120" s="44">
        <v>0</v>
      </c>
      <c r="K120" s="94"/>
      <c r="L120" s="42"/>
      <c r="M120" s="42"/>
      <c r="N120" s="42"/>
      <c r="O120" s="42"/>
      <c r="P120" s="42"/>
      <c r="Q120" s="42"/>
    </row>
    <row r="121" spans="1:17" s="66" customFormat="1" x14ac:dyDescent="0.2">
      <c r="A121" s="62"/>
      <c r="B121" s="61">
        <v>14</v>
      </c>
      <c r="C121" s="62">
        <v>1</v>
      </c>
      <c r="D121" s="62">
        <v>300</v>
      </c>
      <c r="E121" s="62">
        <v>462</v>
      </c>
      <c r="F121" s="63">
        <f t="shared" si="4"/>
        <v>0.54</v>
      </c>
      <c r="G121" s="60">
        <v>3135</v>
      </c>
      <c r="H121" s="53">
        <f>(G121-D121)*$B$3/60/60</f>
        <v>9.4499999999999993</v>
      </c>
      <c r="I121" s="50">
        <f>((K121-D121)*$B$3)/3600</f>
        <v>0.02</v>
      </c>
      <c r="J121" s="110">
        <v>1</v>
      </c>
      <c r="K121" s="111">
        <v>306</v>
      </c>
      <c r="L121" s="60"/>
      <c r="M121" s="60"/>
      <c r="N121" s="60"/>
      <c r="O121" s="60"/>
      <c r="P121" s="60"/>
      <c r="Q121" s="60"/>
    </row>
    <row r="122" spans="1:17" x14ac:dyDescent="0.2">
      <c r="C122" s="12">
        <v>2</v>
      </c>
      <c r="D122" s="12">
        <v>530</v>
      </c>
      <c r="E122" s="12">
        <v>595</v>
      </c>
      <c r="F122" s="14">
        <f t="shared" si="4"/>
        <v>0.21666666666666667</v>
      </c>
      <c r="J122" s="9">
        <v>0</v>
      </c>
    </row>
    <row r="123" spans="1:17" x14ac:dyDescent="0.2">
      <c r="C123" s="12">
        <v>3</v>
      </c>
      <c r="D123" s="12">
        <v>713</v>
      </c>
      <c r="E123" s="12">
        <v>928</v>
      </c>
      <c r="F123" s="14">
        <f t="shared" si="4"/>
        <v>0.71666666666666667</v>
      </c>
      <c r="I123" s="10">
        <f>((K123-D123)*$B$3)/3600</f>
        <v>0.38</v>
      </c>
      <c r="J123" s="9">
        <v>1</v>
      </c>
      <c r="K123" s="112">
        <v>827</v>
      </c>
    </row>
    <row r="124" spans="1:17" x14ac:dyDescent="0.2">
      <c r="C124" s="12">
        <v>4</v>
      </c>
      <c r="D124" s="12">
        <v>1032</v>
      </c>
      <c r="E124" s="12">
        <v>1138</v>
      </c>
      <c r="F124" s="14">
        <f t="shared" si="4"/>
        <v>0.35333333333333333</v>
      </c>
      <c r="J124" s="9">
        <v>0</v>
      </c>
    </row>
    <row r="125" spans="1:17" x14ac:dyDescent="0.2">
      <c r="C125" s="12">
        <v>5</v>
      </c>
      <c r="D125" s="12">
        <v>1638</v>
      </c>
      <c r="E125" s="12">
        <v>1669</v>
      </c>
      <c r="F125" s="14">
        <f t="shared" si="4"/>
        <v>0.10333333333333333</v>
      </c>
      <c r="J125" s="9">
        <v>0</v>
      </c>
    </row>
    <row r="126" spans="1:17" x14ac:dyDescent="0.2">
      <c r="C126" s="12">
        <v>6</v>
      </c>
      <c r="D126" s="12">
        <v>2102</v>
      </c>
      <c r="E126" s="12">
        <v>2216</v>
      </c>
      <c r="F126" s="14">
        <f t="shared" si="4"/>
        <v>0.38</v>
      </c>
      <c r="J126" s="9">
        <v>0</v>
      </c>
    </row>
    <row r="127" spans="1:17" x14ac:dyDescent="0.2">
      <c r="C127" s="12">
        <v>7</v>
      </c>
      <c r="D127" s="12">
        <v>2340</v>
      </c>
      <c r="E127" s="12">
        <v>2672</v>
      </c>
      <c r="F127" s="14">
        <f t="shared" si="4"/>
        <v>1.1066666666666667</v>
      </c>
      <c r="J127" s="9">
        <v>0</v>
      </c>
    </row>
    <row r="128" spans="1:17" x14ac:dyDescent="0.2">
      <c r="C128" s="12">
        <v>8</v>
      </c>
      <c r="D128" s="12">
        <v>2922</v>
      </c>
      <c r="E128" s="12">
        <v>3287</v>
      </c>
      <c r="F128" s="14">
        <f t="shared" si="4"/>
        <v>1.2166666666666666</v>
      </c>
      <c r="I128" s="10">
        <f>((K128-D128)*$B$3)/3600</f>
        <v>0.41333333333333333</v>
      </c>
      <c r="J128" s="9">
        <v>1</v>
      </c>
      <c r="K128" s="112">
        <v>3046</v>
      </c>
    </row>
    <row r="129" spans="1:17" s="66" customFormat="1" x14ac:dyDescent="0.2">
      <c r="A129" s="62"/>
      <c r="B129" s="61"/>
      <c r="C129" s="62"/>
      <c r="D129" s="62"/>
      <c r="E129" s="62"/>
      <c r="F129" s="63"/>
      <c r="G129" s="60"/>
      <c r="H129" s="60"/>
      <c r="I129" s="60"/>
      <c r="J129" s="60"/>
      <c r="K129" s="111"/>
      <c r="L129" s="60"/>
      <c r="M129" s="60"/>
      <c r="N129" s="60"/>
      <c r="O129" s="60"/>
      <c r="P129" s="60"/>
      <c r="Q129" s="60"/>
    </row>
  </sheetData>
  <mergeCells count="9">
    <mergeCell ref="H6:H7"/>
    <mergeCell ref="I6:I7"/>
    <mergeCell ref="J6:J7"/>
    <mergeCell ref="K6:O7"/>
    <mergeCell ref="A6:A7"/>
    <mergeCell ref="B6:B7"/>
    <mergeCell ref="C6:C7"/>
    <mergeCell ref="D6:F6"/>
    <mergeCell ref="G6:G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7"/>
  <sheetViews>
    <sheetView topLeftCell="A56" zoomScaleNormal="100" workbookViewId="0">
      <selection activeCell="L94" sqref="L94"/>
    </sheetView>
  </sheetViews>
  <sheetFormatPr baseColWidth="10" defaultColWidth="8.83203125" defaultRowHeight="15" x14ac:dyDescent="0.2"/>
  <cols>
    <col min="1" max="1" width="11.1640625"/>
    <col min="2" max="2" width="11.6640625"/>
    <col min="3" max="3" width="8.5"/>
    <col min="4" max="4" width="7.5"/>
    <col min="5" max="5" width="6.5"/>
    <col min="6" max="6" width="11.5"/>
    <col min="7" max="7" width="9.83203125"/>
    <col min="8" max="8" width="9.5"/>
    <col min="9" max="9" width="16.1640625"/>
    <col min="10" max="10" width="7"/>
    <col min="11" max="17" width="5"/>
    <col min="18" max="20" width="9.1640625"/>
    <col min="21" max="1025" width="8.6640625"/>
  </cols>
  <sheetData>
    <row r="1" spans="1:20" x14ac:dyDescent="0.2">
      <c r="B1" s="7"/>
      <c r="C1" s="12"/>
      <c r="D1" s="12"/>
      <c r="E1" s="12"/>
      <c r="G1" s="12"/>
      <c r="I1" s="14"/>
      <c r="J1" s="14"/>
      <c r="K1" s="67"/>
      <c r="L1" s="12"/>
      <c r="M1" s="12"/>
      <c r="N1" s="12"/>
      <c r="O1" s="12"/>
      <c r="P1" s="12"/>
      <c r="Q1" s="12"/>
      <c r="R1" s="12"/>
    </row>
    <row r="2" spans="1:20" x14ac:dyDescent="0.2">
      <c r="A2" s="74" t="s">
        <v>0</v>
      </c>
      <c r="B2" s="8" t="s">
        <v>1</v>
      </c>
      <c r="C2" s="12"/>
      <c r="D2" s="9"/>
      <c r="E2" s="10"/>
      <c r="F2" s="11" t="s">
        <v>2</v>
      </c>
      <c r="G2" s="12">
        <f>COUNT(B8:B1000)</f>
        <v>27</v>
      </c>
      <c r="I2" s="14"/>
      <c r="J2" s="14"/>
      <c r="K2" s="67"/>
      <c r="L2" s="12"/>
      <c r="M2" s="12"/>
      <c r="N2" s="12"/>
      <c r="O2" s="12"/>
      <c r="P2" s="12"/>
      <c r="Q2" s="12"/>
      <c r="R2" s="12"/>
    </row>
    <row r="3" spans="1:20" x14ac:dyDescent="0.2">
      <c r="A3" s="74" t="s">
        <v>3</v>
      </c>
      <c r="B3" s="8">
        <v>12</v>
      </c>
      <c r="C3" s="12" t="s">
        <v>4</v>
      </c>
      <c r="D3" s="12"/>
      <c r="E3" s="14"/>
      <c r="F3" s="15" t="s">
        <v>5</v>
      </c>
      <c r="G3" s="12">
        <f>COUNT(G8:G1000)</f>
        <v>3</v>
      </c>
      <c r="I3" s="14"/>
      <c r="J3" s="14"/>
      <c r="K3" s="67"/>
      <c r="L3" s="12"/>
      <c r="M3" s="12"/>
      <c r="N3" s="12"/>
      <c r="O3" s="12"/>
      <c r="P3" s="12"/>
      <c r="Q3" s="12"/>
      <c r="R3" s="12"/>
    </row>
    <row r="4" spans="1:20" x14ac:dyDescent="0.2">
      <c r="A4" s="74" t="s">
        <v>6</v>
      </c>
      <c r="B4" s="8">
        <v>7314</v>
      </c>
      <c r="C4" s="12" t="s">
        <v>7</v>
      </c>
      <c r="D4" s="12"/>
      <c r="E4" s="14"/>
      <c r="G4" s="12"/>
      <c r="I4" s="14"/>
      <c r="J4" s="14"/>
      <c r="K4" s="67"/>
      <c r="L4" s="12"/>
      <c r="M4" s="12"/>
      <c r="N4" s="12"/>
      <c r="O4" s="12"/>
      <c r="P4" s="12"/>
      <c r="Q4" s="12"/>
      <c r="R4" s="12"/>
    </row>
    <row r="5" spans="1:20" x14ac:dyDescent="0.2">
      <c r="B5" s="7"/>
      <c r="C5" s="12"/>
      <c r="D5" s="12"/>
      <c r="E5" s="12"/>
      <c r="G5" s="12"/>
      <c r="I5" s="14"/>
      <c r="J5" s="14"/>
      <c r="K5" s="67"/>
      <c r="L5" s="12"/>
      <c r="M5" s="12"/>
      <c r="N5" s="12"/>
      <c r="O5" s="12"/>
      <c r="P5" s="12"/>
      <c r="Q5" s="12"/>
      <c r="R5" s="12"/>
    </row>
    <row r="6" spans="1:20" s="18" customFormat="1" ht="15" customHeight="1" x14ac:dyDescent="0.2">
      <c r="A6" s="6" t="s">
        <v>8</v>
      </c>
      <c r="B6" s="5" t="s">
        <v>9</v>
      </c>
      <c r="C6" s="4" t="s">
        <v>10</v>
      </c>
      <c r="D6" s="6" t="s">
        <v>11</v>
      </c>
      <c r="E6" s="6"/>
      <c r="F6" s="6"/>
      <c r="G6" s="4" t="s">
        <v>12</v>
      </c>
      <c r="H6" s="6" t="s">
        <v>13</v>
      </c>
      <c r="I6" s="3" t="s">
        <v>14</v>
      </c>
      <c r="J6" s="2" t="s">
        <v>15</v>
      </c>
      <c r="K6" s="1" t="s">
        <v>16</v>
      </c>
      <c r="L6" s="1"/>
      <c r="M6" s="1"/>
      <c r="N6" s="1"/>
      <c r="O6" s="1"/>
      <c r="P6" s="16"/>
      <c r="Q6" s="16"/>
      <c r="R6" s="16"/>
      <c r="S6" s="75"/>
      <c r="T6" s="75"/>
    </row>
    <row r="7" spans="1:20" ht="18.75" customHeight="1" x14ac:dyDescent="0.2">
      <c r="A7" s="6"/>
      <c r="B7" s="5"/>
      <c r="C7" s="4"/>
      <c r="D7" s="19" t="s">
        <v>17</v>
      </c>
      <c r="E7" s="19" t="s">
        <v>18</v>
      </c>
      <c r="F7" s="20" t="s">
        <v>19</v>
      </c>
      <c r="G7" s="4"/>
      <c r="H7" s="6"/>
      <c r="I7" s="3"/>
      <c r="J7" s="2"/>
      <c r="K7" s="1"/>
      <c r="L7" s="1"/>
      <c r="M7" s="1"/>
      <c r="N7" s="1"/>
      <c r="O7" s="1"/>
      <c r="P7" s="16"/>
      <c r="Q7" s="16"/>
      <c r="R7" s="16"/>
      <c r="S7" s="75"/>
      <c r="T7" s="75"/>
    </row>
    <row r="8" spans="1:20" s="49" customFormat="1" x14ac:dyDescent="0.2">
      <c r="A8" s="42">
        <v>7314</v>
      </c>
      <c r="B8" s="43">
        <v>1</v>
      </c>
      <c r="C8" s="44">
        <v>1</v>
      </c>
      <c r="D8" s="44">
        <v>756</v>
      </c>
      <c r="E8" s="44">
        <v>975</v>
      </c>
      <c r="F8" s="45">
        <f t="shared" ref="F8:F51" si="0">((E8-D8)*$B$3)/3600</f>
        <v>0.73</v>
      </c>
      <c r="G8" s="44"/>
      <c r="H8" s="45"/>
      <c r="I8" s="44" t="str">
        <f>IF(COUNT(K8:U8)&gt;0,COUNT(K8:U8)," ")</f>
        <v xml:space="preserve"> </v>
      </c>
      <c r="J8" s="44" t="str">
        <f>IF(COUNT(K8:U8)&gt;0,COUNT(K8:U8)," ")</f>
        <v xml:space="preserve"> </v>
      </c>
      <c r="K8" s="47"/>
      <c r="L8" s="44"/>
      <c r="M8" s="44"/>
      <c r="N8" s="44"/>
      <c r="O8" s="44"/>
      <c r="P8" s="44"/>
      <c r="Q8" s="44"/>
      <c r="R8" s="44"/>
      <c r="S8" s="42"/>
      <c r="T8" s="42"/>
    </row>
    <row r="9" spans="1:20" x14ac:dyDescent="0.2">
      <c r="A9" s="42"/>
      <c r="B9" s="43"/>
      <c r="C9" s="44">
        <v>2</v>
      </c>
      <c r="D9" s="44">
        <v>1631</v>
      </c>
      <c r="E9" s="44">
        <v>1741</v>
      </c>
      <c r="F9" s="45">
        <f t="shared" si="0"/>
        <v>0.36666666666666664</v>
      </c>
      <c r="G9" s="44"/>
      <c r="H9" s="45"/>
      <c r="I9" s="45"/>
      <c r="J9" s="44">
        <v>0</v>
      </c>
      <c r="K9" s="47"/>
      <c r="L9" s="44"/>
      <c r="M9" s="44"/>
      <c r="N9" s="44"/>
      <c r="O9" s="44"/>
      <c r="P9" s="44"/>
      <c r="Q9" s="44"/>
      <c r="R9" s="44"/>
      <c r="S9" s="42"/>
      <c r="T9" s="42"/>
    </row>
    <row r="10" spans="1:20" x14ac:dyDescent="0.2">
      <c r="A10" s="42"/>
      <c r="B10" s="43"/>
      <c r="C10" s="44">
        <v>3</v>
      </c>
      <c r="D10" s="44">
        <v>1741</v>
      </c>
      <c r="E10" s="44">
        <v>1857</v>
      </c>
      <c r="F10" s="45">
        <f t="shared" si="0"/>
        <v>0.38666666666666666</v>
      </c>
      <c r="G10" s="44"/>
      <c r="H10" s="45"/>
      <c r="I10" s="45"/>
      <c r="J10" s="44">
        <v>0</v>
      </c>
      <c r="K10" s="47"/>
      <c r="L10" s="44"/>
      <c r="M10" s="44"/>
      <c r="N10" s="44"/>
      <c r="O10" s="44"/>
      <c r="P10" s="44"/>
      <c r="Q10" s="44"/>
      <c r="R10" s="44"/>
      <c r="S10" s="42"/>
      <c r="T10" s="42"/>
    </row>
    <row r="11" spans="1:20" s="109" customFormat="1" x14ac:dyDescent="0.2">
      <c r="A11" s="108"/>
      <c r="B11" s="107"/>
      <c r="C11" s="68">
        <v>4</v>
      </c>
      <c r="D11" s="68">
        <v>2721</v>
      </c>
      <c r="E11" s="68">
        <v>2876</v>
      </c>
      <c r="F11" s="46">
        <f t="shared" si="0"/>
        <v>0.51666666666666672</v>
      </c>
      <c r="G11" s="68"/>
      <c r="H11" s="46"/>
      <c r="I11" s="46"/>
      <c r="J11" s="44">
        <v>0</v>
      </c>
      <c r="K11" s="47"/>
      <c r="L11" s="68"/>
      <c r="M11" s="68"/>
      <c r="N11" s="68"/>
      <c r="O11" s="68"/>
      <c r="P11" s="68"/>
      <c r="Q11" s="68"/>
      <c r="R11" s="68"/>
      <c r="S11" s="108"/>
      <c r="T11" s="108"/>
    </row>
    <row r="12" spans="1:20" x14ac:dyDescent="0.2">
      <c r="A12" s="108"/>
      <c r="B12" s="107"/>
      <c r="C12" s="68">
        <v>5</v>
      </c>
      <c r="D12" s="68">
        <v>6128</v>
      </c>
      <c r="E12" s="68">
        <v>6205</v>
      </c>
      <c r="F12" s="46">
        <f t="shared" si="0"/>
        <v>0.25666666666666665</v>
      </c>
      <c r="G12" s="68"/>
      <c r="H12" s="46"/>
      <c r="I12" s="46"/>
      <c r="J12" s="44">
        <v>0</v>
      </c>
      <c r="K12" s="47"/>
      <c r="L12" s="68"/>
      <c r="M12" s="68"/>
      <c r="N12" s="68"/>
      <c r="O12" s="68"/>
      <c r="P12" s="68"/>
      <c r="Q12" s="68"/>
      <c r="R12" s="68"/>
      <c r="S12" s="108"/>
      <c r="T12" s="108"/>
    </row>
    <row r="13" spans="1:20" s="41" customFormat="1" x14ac:dyDescent="0.2">
      <c r="A13" s="35">
        <v>7314</v>
      </c>
      <c r="B13" s="36">
        <v>2</v>
      </c>
      <c r="C13" s="37">
        <v>1</v>
      </c>
      <c r="D13" s="37">
        <v>866</v>
      </c>
      <c r="E13" s="37">
        <v>948</v>
      </c>
      <c r="F13" s="38">
        <f t="shared" si="0"/>
        <v>0.27333333333333332</v>
      </c>
      <c r="G13" s="37"/>
      <c r="H13" s="35"/>
      <c r="I13" s="38"/>
      <c r="J13" s="37">
        <v>0</v>
      </c>
      <c r="K13" s="39"/>
      <c r="L13" s="37"/>
      <c r="M13" s="37"/>
      <c r="N13" s="37"/>
      <c r="O13" s="37"/>
      <c r="P13" s="37"/>
      <c r="Q13" s="37"/>
      <c r="R13" s="37"/>
      <c r="S13" s="35"/>
      <c r="T13" s="35"/>
    </row>
    <row r="14" spans="1:20" s="49" customFormat="1" x14ac:dyDescent="0.2">
      <c r="A14" s="42"/>
      <c r="B14" s="43"/>
      <c r="C14" s="44">
        <v>2</v>
      </c>
      <c r="D14" s="44">
        <v>1699</v>
      </c>
      <c r="E14" s="44">
        <v>1751</v>
      </c>
      <c r="F14" s="45">
        <f t="shared" si="0"/>
        <v>0.17333333333333334</v>
      </c>
      <c r="G14" s="44"/>
      <c r="H14" s="42"/>
      <c r="I14" s="46"/>
      <c r="J14" s="44">
        <v>0</v>
      </c>
      <c r="K14" s="47"/>
      <c r="L14" s="44"/>
      <c r="M14" s="44"/>
      <c r="N14" s="44"/>
      <c r="O14" s="44"/>
      <c r="P14" s="44"/>
      <c r="Q14" s="44"/>
      <c r="R14" s="44"/>
      <c r="S14" s="42"/>
      <c r="T14" s="42"/>
    </row>
    <row r="15" spans="1:20" x14ac:dyDescent="0.2">
      <c r="A15" s="42"/>
      <c r="B15" s="43"/>
      <c r="C15" s="44">
        <v>3</v>
      </c>
      <c r="D15" s="44">
        <v>1723</v>
      </c>
      <c r="E15" s="44">
        <v>1843</v>
      </c>
      <c r="F15" s="45">
        <f t="shared" si="0"/>
        <v>0.4</v>
      </c>
      <c r="G15" s="44"/>
      <c r="H15" s="42"/>
      <c r="I15" s="45"/>
      <c r="J15" s="44">
        <v>0</v>
      </c>
      <c r="K15" s="47"/>
      <c r="L15" s="44"/>
      <c r="M15" s="44"/>
      <c r="N15" s="44"/>
      <c r="O15" s="44"/>
      <c r="P15" s="44"/>
      <c r="Q15" s="44"/>
      <c r="R15" s="44"/>
      <c r="S15" s="42"/>
      <c r="T15" s="42"/>
    </row>
    <row r="16" spans="1:20" x14ac:dyDescent="0.2">
      <c r="A16" s="42"/>
      <c r="B16" s="43"/>
      <c r="C16" s="44">
        <v>4</v>
      </c>
      <c r="D16" s="44">
        <v>2671</v>
      </c>
      <c r="E16" s="44">
        <v>2885</v>
      </c>
      <c r="F16" s="45">
        <f t="shared" si="0"/>
        <v>0.71333333333333337</v>
      </c>
      <c r="G16" s="44"/>
      <c r="H16" s="42"/>
      <c r="I16" s="45"/>
      <c r="J16" s="44">
        <v>0</v>
      </c>
      <c r="K16" s="47"/>
      <c r="L16" s="44"/>
      <c r="M16" s="44"/>
      <c r="N16" s="44"/>
      <c r="O16" s="44"/>
      <c r="P16" s="44"/>
      <c r="Q16" s="44"/>
      <c r="R16" s="44"/>
      <c r="S16" s="42"/>
      <c r="T16" s="42"/>
    </row>
    <row r="17" spans="1:20" s="88" customFormat="1" x14ac:dyDescent="0.2">
      <c r="A17" s="35">
        <v>7314</v>
      </c>
      <c r="B17" s="36">
        <v>23</v>
      </c>
      <c r="C17" s="37">
        <v>1</v>
      </c>
      <c r="D17" s="37">
        <v>2444</v>
      </c>
      <c r="E17" s="37">
        <v>2691</v>
      </c>
      <c r="F17" s="38">
        <f t="shared" si="0"/>
        <v>0.82333333333333336</v>
      </c>
      <c r="G17" s="37"/>
      <c r="H17" s="38"/>
      <c r="I17" s="38"/>
      <c r="J17" s="37">
        <v>0</v>
      </c>
      <c r="K17" s="39"/>
      <c r="L17" s="37"/>
      <c r="M17" s="37"/>
      <c r="N17" s="37"/>
      <c r="O17" s="37"/>
      <c r="P17" s="37"/>
      <c r="Q17" s="37"/>
      <c r="R17" s="37"/>
      <c r="S17" s="38"/>
      <c r="T17" s="38"/>
    </row>
    <row r="18" spans="1:20" s="49" customFormat="1" x14ac:dyDescent="0.2">
      <c r="A18" s="42"/>
      <c r="B18" s="113"/>
      <c r="C18" s="44">
        <v>2</v>
      </c>
      <c r="D18" s="44">
        <v>2514</v>
      </c>
      <c r="E18" s="44">
        <v>2579</v>
      </c>
      <c r="F18" s="45">
        <f t="shared" si="0"/>
        <v>0.21666666666666667</v>
      </c>
      <c r="G18" s="42"/>
      <c r="H18" s="42"/>
      <c r="I18" s="42"/>
      <c r="J18" s="44">
        <v>0</v>
      </c>
      <c r="K18" s="94"/>
      <c r="L18" s="42"/>
      <c r="M18" s="42"/>
      <c r="N18" s="42"/>
      <c r="O18" s="42"/>
      <c r="P18" s="42"/>
      <c r="Q18" s="42"/>
      <c r="R18" s="42"/>
      <c r="S18" s="42"/>
      <c r="T18" s="42"/>
    </row>
    <row r="19" spans="1:20" s="49" customFormat="1" x14ac:dyDescent="0.2">
      <c r="A19" s="42"/>
      <c r="B19" s="113"/>
      <c r="C19" s="44">
        <v>3</v>
      </c>
      <c r="D19" s="44">
        <v>3561</v>
      </c>
      <c r="E19" s="44">
        <v>3857</v>
      </c>
      <c r="F19" s="45">
        <f t="shared" si="0"/>
        <v>0.98666666666666669</v>
      </c>
      <c r="G19" s="42"/>
      <c r="H19" s="42"/>
      <c r="I19" s="42"/>
      <c r="J19" s="44">
        <v>0</v>
      </c>
      <c r="K19" s="94"/>
      <c r="L19" s="42"/>
      <c r="M19" s="42"/>
      <c r="N19" s="42"/>
      <c r="O19" s="42"/>
      <c r="P19" s="42"/>
      <c r="Q19" s="42"/>
      <c r="R19" s="42"/>
      <c r="S19" s="42"/>
      <c r="T19" s="42"/>
    </row>
    <row r="20" spans="1:20" s="41" customFormat="1" x14ac:dyDescent="0.2">
      <c r="A20" s="35">
        <v>7314</v>
      </c>
      <c r="B20" s="114">
        <v>3</v>
      </c>
      <c r="C20" s="35">
        <v>1</v>
      </c>
      <c r="D20" s="35">
        <v>922</v>
      </c>
      <c r="E20" s="35">
        <v>984</v>
      </c>
      <c r="F20" s="38">
        <f t="shared" si="0"/>
        <v>0.20666666666666667</v>
      </c>
      <c r="G20" s="35"/>
      <c r="H20" s="35"/>
      <c r="I20" s="35"/>
      <c r="J20" s="37">
        <v>0</v>
      </c>
      <c r="K20" s="100"/>
      <c r="L20" s="35"/>
      <c r="M20" s="35"/>
      <c r="N20" s="35"/>
      <c r="O20" s="35"/>
      <c r="P20" s="35"/>
      <c r="Q20" s="35"/>
      <c r="R20" s="35"/>
      <c r="S20" s="35"/>
      <c r="T20" s="35"/>
    </row>
    <row r="21" spans="1:20" s="49" customFormat="1" x14ac:dyDescent="0.2">
      <c r="A21" s="42"/>
      <c r="B21" s="113"/>
      <c r="C21" s="42">
        <v>2</v>
      </c>
      <c r="D21" s="42">
        <v>1122</v>
      </c>
      <c r="E21" s="42">
        <v>1239</v>
      </c>
      <c r="F21" s="45">
        <f t="shared" si="0"/>
        <v>0.39</v>
      </c>
      <c r="G21" s="42"/>
      <c r="H21" s="42"/>
      <c r="I21" s="42"/>
      <c r="J21" s="44">
        <v>0</v>
      </c>
      <c r="K21" s="94"/>
      <c r="L21" s="42"/>
      <c r="M21" s="42"/>
      <c r="N21" s="42"/>
      <c r="O21" s="42"/>
      <c r="P21" s="42"/>
      <c r="Q21" s="42"/>
      <c r="R21" s="42"/>
      <c r="S21" s="42"/>
      <c r="T21" s="42"/>
    </row>
    <row r="22" spans="1:20" s="49" customFormat="1" x14ac:dyDescent="0.2">
      <c r="A22" s="42"/>
      <c r="B22" s="113"/>
      <c r="C22" s="42">
        <v>3</v>
      </c>
      <c r="D22" s="42">
        <v>1145</v>
      </c>
      <c r="E22" s="42">
        <v>1192</v>
      </c>
      <c r="F22" s="45">
        <f t="shared" si="0"/>
        <v>0.15666666666666668</v>
      </c>
      <c r="G22" s="42"/>
      <c r="H22" s="42"/>
      <c r="I22" s="42"/>
      <c r="J22" s="44">
        <v>0</v>
      </c>
      <c r="K22" s="94"/>
      <c r="L22" s="42"/>
      <c r="M22" s="42"/>
      <c r="N22" s="42"/>
      <c r="O22" s="42"/>
      <c r="P22" s="42"/>
      <c r="Q22" s="42"/>
      <c r="R22" s="42"/>
      <c r="S22" s="42"/>
      <c r="T22" s="42"/>
    </row>
    <row r="23" spans="1:20" s="49" customFormat="1" x14ac:dyDescent="0.2">
      <c r="A23" s="42"/>
      <c r="B23" s="113"/>
      <c r="C23" s="42">
        <v>4</v>
      </c>
      <c r="D23" s="42">
        <v>1218</v>
      </c>
      <c r="E23" s="42">
        <v>1241</v>
      </c>
      <c r="F23" s="45">
        <f t="shared" si="0"/>
        <v>7.6666666666666661E-2</v>
      </c>
      <c r="G23" s="42"/>
      <c r="H23" s="42"/>
      <c r="I23" s="42"/>
      <c r="J23" s="44">
        <v>0</v>
      </c>
      <c r="K23" s="94"/>
      <c r="L23" s="42"/>
      <c r="M23" s="42"/>
      <c r="N23" s="42"/>
      <c r="O23" s="42"/>
      <c r="P23" s="42"/>
      <c r="Q23" s="42"/>
      <c r="R23" s="42"/>
      <c r="S23" s="42"/>
      <c r="T23" s="42"/>
    </row>
    <row r="24" spans="1:20" s="49" customFormat="1" x14ac:dyDescent="0.2">
      <c r="A24" s="42"/>
      <c r="B24" s="113"/>
      <c r="C24" s="42">
        <v>5</v>
      </c>
      <c r="D24" s="42">
        <v>1252</v>
      </c>
      <c r="E24" s="42">
        <v>1306</v>
      </c>
      <c r="F24" s="45">
        <f t="shared" si="0"/>
        <v>0.18</v>
      </c>
      <c r="G24" s="42"/>
      <c r="H24" s="42"/>
      <c r="I24" s="42"/>
      <c r="J24" s="44">
        <v>0</v>
      </c>
      <c r="K24" s="94"/>
      <c r="L24" s="42"/>
      <c r="M24" s="42"/>
      <c r="N24" s="42"/>
      <c r="O24" s="42"/>
      <c r="P24" s="42"/>
      <c r="Q24" s="42"/>
      <c r="R24" s="42"/>
      <c r="S24" s="42"/>
      <c r="T24" s="42"/>
    </row>
    <row r="25" spans="1:20" s="49" customFormat="1" x14ac:dyDescent="0.2">
      <c r="A25" s="42"/>
      <c r="B25" s="113"/>
      <c r="C25" s="42">
        <v>6</v>
      </c>
      <c r="D25" s="42">
        <v>1319</v>
      </c>
      <c r="E25" s="42">
        <v>1334</v>
      </c>
      <c r="F25" s="45">
        <f t="shared" si="0"/>
        <v>0.05</v>
      </c>
      <c r="G25" s="42"/>
      <c r="H25" s="42"/>
      <c r="I25" s="42"/>
      <c r="J25" s="44">
        <v>0</v>
      </c>
      <c r="K25" s="94"/>
      <c r="L25" s="42"/>
      <c r="M25" s="42"/>
      <c r="N25" s="42"/>
      <c r="O25" s="42"/>
      <c r="P25" s="42"/>
      <c r="Q25" s="42"/>
      <c r="R25" s="42"/>
      <c r="S25" s="42"/>
      <c r="T25" s="42"/>
    </row>
    <row r="26" spans="1:20" s="49" customFormat="1" x14ac:dyDescent="0.2">
      <c r="A26" s="42"/>
      <c r="B26" s="113"/>
      <c r="C26" s="42">
        <v>7</v>
      </c>
      <c r="D26" s="42">
        <v>1353</v>
      </c>
      <c r="E26" s="42">
        <v>1371</v>
      </c>
      <c r="F26" s="45">
        <f t="shared" si="0"/>
        <v>0.06</v>
      </c>
      <c r="G26" s="42"/>
      <c r="H26" s="42"/>
      <c r="I26" s="42"/>
      <c r="J26" s="44">
        <v>0</v>
      </c>
      <c r="K26" s="94"/>
      <c r="L26" s="42"/>
      <c r="M26" s="42"/>
      <c r="N26" s="42"/>
      <c r="O26" s="42"/>
      <c r="P26" s="42"/>
      <c r="Q26" s="42"/>
      <c r="R26" s="42"/>
      <c r="S26" s="42"/>
      <c r="T26" s="42"/>
    </row>
    <row r="27" spans="1:20" s="49" customFormat="1" x14ac:dyDescent="0.2">
      <c r="A27" s="42"/>
      <c r="B27" s="113"/>
      <c r="C27" s="42">
        <v>8</v>
      </c>
      <c r="D27" s="42">
        <v>3212</v>
      </c>
      <c r="E27" s="42">
        <v>3244</v>
      </c>
      <c r="F27" s="45">
        <f t="shared" si="0"/>
        <v>0.10666666666666667</v>
      </c>
      <c r="G27" s="42"/>
      <c r="H27" s="42"/>
      <c r="I27" s="42"/>
      <c r="J27" s="44">
        <v>0</v>
      </c>
      <c r="K27" s="94"/>
      <c r="L27" s="42"/>
      <c r="M27" s="42"/>
      <c r="N27" s="42"/>
      <c r="O27" s="42"/>
      <c r="P27" s="42"/>
      <c r="Q27" s="42"/>
      <c r="R27" s="42"/>
      <c r="S27" s="42"/>
      <c r="T27" s="42"/>
    </row>
    <row r="28" spans="1:20" s="66" customFormat="1" x14ac:dyDescent="0.2">
      <c r="A28" s="60"/>
      <c r="B28" s="115">
        <v>4</v>
      </c>
      <c r="C28" s="60">
        <v>1</v>
      </c>
      <c r="D28" s="60">
        <v>429</v>
      </c>
      <c r="E28" s="60">
        <v>946</v>
      </c>
      <c r="F28" s="63">
        <f t="shared" si="0"/>
        <v>1.7233333333333334</v>
      </c>
      <c r="G28" s="60">
        <v>4051</v>
      </c>
      <c r="H28" s="53">
        <f>(G28-D28)*$B$3/60/60</f>
        <v>12.073333333333332</v>
      </c>
      <c r="I28" s="60"/>
      <c r="J28" s="52">
        <v>0</v>
      </c>
      <c r="K28" s="111"/>
      <c r="L28" s="60"/>
      <c r="M28" s="60"/>
      <c r="N28" s="60"/>
      <c r="O28" s="60"/>
      <c r="P28" s="60"/>
      <c r="Q28" s="60"/>
      <c r="R28" s="60"/>
      <c r="S28" s="60"/>
      <c r="T28" s="60"/>
    </row>
    <row r="29" spans="1:20" x14ac:dyDescent="0.2">
      <c r="C29" s="73">
        <v>2</v>
      </c>
      <c r="D29" s="73">
        <v>471</v>
      </c>
      <c r="E29" s="73">
        <v>1005</v>
      </c>
      <c r="F29" s="14">
        <f t="shared" si="0"/>
        <v>1.78</v>
      </c>
      <c r="J29" s="9">
        <v>0</v>
      </c>
    </row>
    <row r="30" spans="1:20" x14ac:dyDescent="0.2">
      <c r="C30" s="73">
        <v>3</v>
      </c>
      <c r="D30" s="73">
        <v>973</v>
      </c>
      <c r="E30" s="73">
        <v>1172</v>
      </c>
      <c r="F30" s="14">
        <f t="shared" si="0"/>
        <v>0.66333333333333333</v>
      </c>
      <c r="J30" s="9">
        <v>0</v>
      </c>
    </row>
    <row r="31" spans="1:20" x14ac:dyDescent="0.2">
      <c r="C31" s="73">
        <v>4</v>
      </c>
      <c r="D31" s="73">
        <v>1395</v>
      </c>
      <c r="E31" s="73">
        <v>1650</v>
      </c>
      <c r="F31" s="14">
        <f t="shared" si="0"/>
        <v>0.85</v>
      </c>
      <c r="J31" s="9">
        <v>0</v>
      </c>
    </row>
    <row r="32" spans="1:20" x14ac:dyDescent="0.2">
      <c r="C32" s="73">
        <v>5</v>
      </c>
      <c r="D32" s="73">
        <v>1459</v>
      </c>
      <c r="E32" s="73">
        <v>1747</v>
      </c>
      <c r="F32" s="14">
        <f t="shared" si="0"/>
        <v>0.96</v>
      </c>
      <c r="J32" s="9">
        <v>0</v>
      </c>
    </row>
    <row r="33" spans="1:20" x14ac:dyDescent="0.2">
      <c r="C33" s="73">
        <v>6</v>
      </c>
      <c r="D33" s="73">
        <v>1629</v>
      </c>
      <c r="E33" s="73">
        <v>4203</v>
      </c>
      <c r="F33" s="14">
        <f t="shared" si="0"/>
        <v>8.58</v>
      </c>
      <c r="H33" s="23"/>
      <c r="I33" s="10">
        <f>((K33-D33)*$B$3)/3600</f>
        <v>1.6266666666666667</v>
      </c>
      <c r="J33" s="9">
        <v>3</v>
      </c>
      <c r="K33" s="112">
        <v>2117</v>
      </c>
      <c r="L33" s="73">
        <v>2196</v>
      </c>
      <c r="M33" s="73">
        <v>2224</v>
      </c>
    </row>
    <row r="34" spans="1:20" x14ac:dyDescent="0.2">
      <c r="C34" s="73">
        <v>7</v>
      </c>
      <c r="D34" s="73">
        <v>3021</v>
      </c>
      <c r="E34" s="73">
        <v>3416</v>
      </c>
      <c r="F34" s="14">
        <f t="shared" si="0"/>
        <v>1.3166666666666667</v>
      </c>
      <c r="J34" s="9">
        <v>0</v>
      </c>
    </row>
    <row r="35" spans="1:20" x14ac:dyDescent="0.2">
      <c r="C35" s="73">
        <v>8</v>
      </c>
      <c r="D35" s="73">
        <v>3856</v>
      </c>
      <c r="E35" s="73">
        <v>4059</v>
      </c>
      <c r="F35" s="14">
        <f t="shared" si="0"/>
        <v>0.67666666666666664</v>
      </c>
      <c r="I35" s="10">
        <f>((K35-D35)*$B$3)/3600</f>
        <v>8.3333333333333329E-2</v>
      </c>
      <c r="J35" s="9">
        <v>6</v>
      </c>
      <c r="K35" s="112">
        <v>3881</v>
      </c>
      <c r="L35" s="73">
        <v>3923</v>
      </c>
      <c r="M35" s="73">
        <v>3929</v>
      </c>
      <c r="N35" s="73">
        <v>3973</v>
      </c>
      <c r="O35" s="73">
        <v>3982</v>
      </c>
      <c r="P35" s="73">
        <v>4003</v>
      </c>
    </row>
    <row r="36" spans="1:20" x14ac:dyDescent="0.2">
      <c r="B36" s="116" t="s">
        <v>20</v>
      </c>
      <c r="C36" s="73">
        <v>9</v>
      </c>
      <c r="D36" s="73">
        <v>3547</v>
      </c>
      <c r="E36" s="73">
        <v>3696</v>
      </c>
      <c r="F36" s="14">
        <f t="shared" si="0"/>
        <v>0.49666666666666665</v>
      </c>
      <c r="J36" s="9">
        <v>0</v>
      </c>
    </row>
    <row r="37" spans="1:20" x14ac:dyDescent="0.2">
      <c r="C37" s="73">
        <v>10</v>
      </c>
      <c r="D37" s="73">
        <v>3898</v>
      </c>
      <c r="E37" s="73">
        <v>4049</v>
      </c>
      <c r="F37" s="14">
        <f t="shared" si="0"/>
        <v>0.5033333333333333</v>
      </c>
      <c r="I37" s="10">
        <f>((K37-D37)*$B$3)/3600</f>
        <v>0.42666666666666669</v>
      </c>
      <c r="J37" s="9">
        <v>1</v>
      </c>
      <c r="K37" s="112">
        <v>4026</v>
      </c>
    </row>
    <row r="38" spans="1:20" s="41" customFormat="1" x14ac:dyDescent="0.2">
      <c r="A38" s="35">
        <v>7314</v>
      </c>
      <c r="B38" s="114">
        <v>5</v>
      </c>
      <c r="C38" s="35">
        <v>1</v>
      </c>
      <c r="D38" s="35">
        <v>747</v>
      </c>
      <c r="E38" s="35">
        <v>1537</v>
      </c>
      <c r="F38" s="38">
        <f t="shared" si="0"/>
        <v>2.6333333333333333</v>
      </c>
      <c r="G38" s="35"/>
      <c r="H38" s="35"/>
      <c r="I38" s="35"/>
      <c r="J38" s="37">
        <v>0</v>
      </c>
      <c r="K38" s="100"/>
      <c r="L38" s="35"/>
      <c r="M38" s="35"/>
      <c r="N38" s="35"/>
      <c r="O38" s="35"/>
      <c r="P38" s="35"/>
      <c r="Q38" s="35"/>
      <c r="R38" s="35"/>
      <c r="S38" s="35"/>
      <c r="T38" s="35"/>
    </row>
    <row r="39" spans="1:20" s="49" customFormat="1" x14ac:dyDescent="0.2">
      <c r="A39" s="42"/>
      <c r="B39" s="113"/>
      <c r="C39" s="42">
        <v>2</v>
      </c>
      <c r="D39" s="42">
        <v>958</v>
      </c>
      <c r="E39" s="42">
        <v>1085</v>
      </c>
      <c r="F39" s="45">
        <f t="shared" si="0"/>
        <v>0.42333333333333334</v>
      </c>
      <c r="G39" s="42"/>
      <c r="H39" s="42"/>
      <c r="I39" s="42"/>
      <c r="J39" s="44">
        <v>0</v>
      </c>
      <c r="K39" s="94"/>
      <c r="L39" s="42"/>
      <c r="M39" s="42"/>
      <c r="N39" s="42"/>
      <c r="O39" s="42"/>
      <c r="P39" s="42"/>
      <c r="Q39" s="42"/>
      <c r="R39" s="42"/>
      <c r="S39" s="42"/>
      <c r="T39" s="42"/>
    </row>
    <row r="40" spans="1:20" s="49" customFormat="1" x14ac:dyDescent="0.2">
      <c r="A40" s="42"/>
      <c r="B40" s="113"/>
      <c r="C40" s="42">
        <v>3</v>
      </c>
      <c r="D40" s="42">
        <v>1727</v>
      </c>
      <c r="E40" s="42">
        <v>1857</v>
      </c>
      <c r="F40" s="45">
        <f t="shared" si="0"/>
        <v>0.43333333333333335</v>
      </c>
      <c r="G40" s="42"/>
      <c r="H40" s="42"/>
      <c r="I40" s="42"/>
      <c r="J40" s="44">
        <v>0</v>
      </c>
      <c r="K40" s="94"/>
      <c r="L40" s="42"/>
      <c r="M40" s="42"/>
      <c r="N40" s="42"/>
      <c r="O40" s="42"/>
      <c r="P40" s="42"/>
      <c r="Q40" s="42"/>
      <c r="R40" s="42"/>
      <c r="S40" s="42"/>
      <c r="T40" s="42"/>
    </row>
    <row r="41" spans="1:20" s="49" customFormat="1" x14ac:dyDescent="0.2">
      <c r="A41" s="42"/>
      <c r="B41" s="113"/>
      <c r="C41" s="42">
        <v>4</v>
      </c>
      <c r="D41" s="42">
        <v>3476</v>
      </c>
      <c r="E41" s="42">
        <v>3696</v>
      </c>
      <c r="F41" s="45">
        <f t="shared" si="0"/>
        <v>0.73333333333333328</v>
      </c>
      <c r="G41" s="42"/>
      <c r="H41" s="42"/>
      <c r="I41" s="42"/>
      <c r="J41" s="44">
        <v>0</v>
      </c>
      <c r="K41" s="94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42"/>
      <c r="B42" s="113"/>
      <c r="C42" s="42">
        <v>5</v>
      </c>
      <c r="D42" s="42">
        <v>3874</v>
      </c>
      <c r="E42" s="42">
        <v>4840</v>
      </c>
      <c r="F42" s="45">
        <f t="shared" si="0"/>
        <v>3.22</v>
      </c>
      <c r="G42" s="42"/>
      <c r="H42" s="42"/>
      <c r="I42" s="45">
        <f>((K42-D42)*$B$3)/3600</f>
        <v>2.3333333333333334E-2</v>
      </c>
      <c r="J42" s="44">
        <v>1</v>
      </c>
      <c r="K42" s="94">
        <v>3881</v>
      </c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42"/>
      <c r="B43" s="113"/>
      <c r="C43" s="42">
        <v>6</v>
      </c>
      <c r="D43" s="42">
        <v>3874</v>
      </c>
      <c r="E43" s="42">
        <v>3892</v>
      </c>
      <c r="F43" s="45">
        <f t="shared" si="0"/>
        <v>0.06</v>
      </c>
      <c r="G43" s="42"/>
      <c r="H43" s="42"/>
      <c r="I43" s="42"/>
      <c r="J43" s="44">
        <v>0</v>
      </c>
      <c r="K43" s="94"/>
      <c r="L43" s="42"/>
      <c r="M43" s="42"/>
      <c r="N43" s="42"/>
      <c r="O43" s="42"/>
      <c r="P43" s="42"/>
      <c r="Q43" s="42"/>
      <c r="R43" s="42"/>
      <c r="S43" s="42"/>
      <c r="T43" s="42"/>
    </row>
    <row r="44" spans="1:20" s="41" customFormat="1" x14ac:dyDescent="0.2">
      <c r="A44" s="35">
        <v>7314</v>
      </c>
      <c r="B44" s="114">
        <v>6</v>
      </c>
      <c r="C44" s="35">
        <v>1</v>
      </c>
      <c r="D44" s="35">
        <v>445</v>
      </c>
      <c r="E44" s="35">
        <v>751</v>
      </c>
      <c r="F44" s="38">
        <f t="shared" si="0"/>
        <v>1.02</v>
      </c>
      <c r="G44" s="35"/>
      <c r="H44" s="35"/>
      <c r="I44" s="35"/>
      <c r="J44" s="37">
        <v>0</v>
      </c>
      <c r="K44" s="100"/>
      <c r="L44" s="35"/>
      <c r="M44" s="35"/>
      <c r="N44" s="35"/>
      <c r="O44" s="35"/>
      <c r="P44" s="35"/>
      <c r="Q44" s="35"/>
      <c r="R44" s="35"/>
      <c r="S44" s="35"/>
      <c r="T44" s="35"/>
    </row>
    <row r="45" spans="1:20" s="49" customFormat="1" x14ac:dyDescent="0.2">
      <c r="A45" s="42"/>
      <c r="B45" s="113"/>
      <c r="C45" s="42">
        <v>2</v>
      </c>
      <c r="D45" s="42">
        <v>1030</v>
      </c>
      <c r="E45" s="42">
        <v>1710</v>
      </c>
      <c r="F45" s="45">
        <f t="shared" si="0"/>
        <v>2.2666666666666666</v>
      </c>
      <c r="G45" s="42"/>
      <c r="H45" s="42"/>
      <c r="I45" s="42"/>
      <c r="J45" s="44">
        <v>0</v>
      </c>
      <c r="K45" s="94"/>
      <c r="L45" s="42"/>
      <c r="M45" s="42"/>
      <c r="N45" s="42"/>
      <c r="O45" s="42"/>
      <c r="P45" s="42"/>
      <c r="Q45" s="42"/>
      <c r="R45" s="42"/>
      <c r="S45" s="42"/>
      <c r="T45" s="42"/>
    </row>
    <row r="46" spans="1:20" s="49" customFormat="1" x14ac:dyDescent="0.2">
      <c r="A46" s="42"/>
      <c r="B46" s="113"/>
      <c r="C46" s="42">
        <v>3</v>
      </c>
      <c r="D46" s="42">
        <v>1567</v>
      </c>
      <c r="E46" s="42">
        <v>3043</v>
      </c>
      <c r="F46" s="45">
        <f t="shared" si="0"/>
        <v>4.92</v>
      </c>
      <c r="G46" s="42"/>
      <c r="H46" s="42"/>
      <c r="I46" s="42"/>
      <c r="J46" s="44">
        <v>0</v>
      </c>
      <c r="K46" s="94"/>
      <c r="L46" s="42"/>
      <c r="M46" s="42"/>
      <c r="N46" s="42"/>
      <c r="O46" s="42"/>
      <c r="P46" s="42"/>
      <c r="Q46" s="42"/>
      <c r="R46" s="42"/>
      <c r="S46" s="42"/>
      <c r="T46" s="42"/>
    </row>
    <row r="47" spans="1:20" s="49" customFormat="1" x14ac:dyDescent="0.2">
      <c r="A47" s="42"/>
      <c r="B47" s="113"/>
      <c r="C47" s="42">
        <v>4</v>
      </c>
      <c r="D47" s="42">
        <v>2083</v>
      </c>
      <c r="E47" s="42">
        <v>2266</v>
      </c>
      <c r="F47" s="45">
        <f t="shared" si="0"/>
        <v>0.61</v>
      </c>
      <c r="G47" s="42"/>
      <c r="H47" s="42"/>
      <c r="I47" s="42"/>
      <c r="J47" s="44">
        <v>0</v>
      </c>
      <c r="K47" s="94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42"/>
      <c r="B48" s="113"/>
      <c r="C48" s="42">
        <v>5</v>
      </c>
      <c r="D48" s="42">
        <v>2373</v>
      </c>
      <c r="E48" s="42">
        <v>4181</v>
      </c>
      <c r="F48" s="45">
        <f t="shared" si="0"/>
        <v>6.0266666666666664</v>
      </c>
      <c r="G48" s="42"/>
      <c r="H48" s="42"/>
      <c r="I48" s="45">
        <f>((K48-D48)*$B$3)/3600</f>
        <v>4.24</v>
      </c>
      <c r="J48" s="44">
        <v>4</v>
      </c>
      <c r="K48" s="94">
        <v>3645</v>
      </c>
      <c r="L48" s="42">
        <v>3689</v>
      </c>
      <c r="M48" s="42">
        <v>3747</v>
      </c>
      <c r="N48" s="42">
        <v>3771</v>
      </c>
      <c r="O48" s="42"/>
      <c r="P48" s="42"/>
      <c r="Q48" s="42"/>
      <c r="R48" s="42"/>
      <c r="S48" s="42"/>
      <c r="T48" s="42"/>
    </row>
    <row r="49" spans="1:20" x14ac:dyDescent="0.2">
      <c r="A49" s="42"/>
      <c r="B49" s="113"/>
      <c r="C49" s="42">
        <v>6</v>
      </c>
      <c r="D49" s="42">
        <v>3118</v>
      </c>
      <c r="E49" s="42">
        <v>3167</v>
      </c>
      <c r="F49" s="45">
        <f t="shared" si="0"/>
        <v>0.16333333333333333</v>
      </c>
      <c r="G49" s="42"/>
      <c r="H49" s="42"/>
      <c r="I49" s="42"/>
      <c r="J49" s="44">
        <v>0</v>
      </c>
      <c r="K49" s="94"/>
      <c r="L49" s="42"/>
      <c r="M49" s="42"/>
      <c r="N49" s="42"/>
      <c r="O49" s="42"/>
      <c r="P49" s="42"/>
      <c r="Q49" s="42"/>
      <c r="R49" s="42"/>
      <c r="S49" s="42"/>
      <c r="T49" s="42"/>
    </row>
    <row r="50" spans="1:20" x14ac:dyDescent="0.2">
      <c r="A50" s="42"/>
      <c r="B50" s="113"/>
      <c r="C50" s="42">
        <v>7</v>
      </c>
      <c r="D50" s="42">
        <v>4101</v>
      </c>
      <c r="E50" s="42">
        <v>4348</v>
      </c>
      <c r="F50" s="45">
        <f t="shared" si="0"/>
        <v>0.82333333333333336</v>
      </c>
      <c r="G50" s="42"/>
      <c r="H50" s="42"/>
      <c r="I50" s="42"/>
      <c r="J50" s="44">
        <v>0</v>
      </c>
      <c r="K50" s="94"/>
      <c r="L50" s="42"/>
      <c r="M50" s="42"/>
      <c r="N50" s="42"/>
      <c r="O50" s="42"/>
      <c r="P50" s="42"/>
      <c r="Q50" s="42"/>
      <c r="R50" s="42"/>
      <c r="S50" s="42"/>
      <c r="T50" s="42"/>
    </row>
    <row r="51" spans="1:20" s="41" customFormat="1" x14ac:dyDescent="0.2">
      <c r="A51" s="35">
        <v>3946</v>
      </c>
      <c r="B51" s="114">
        <v>7</v>
      </c>
      <c r="C51" s="35">
        <v>1</v>
      </c>
      <c r="D51" s="35">
        <v>2778</v>
      </c>
      <c r="E51" s="35">
        <v>3946</v>
      </c>
      <c r="F51" s="38">
        <f t="shared" si="0"/>
        <v>3.8933333333333335</v>
      </c>
      <c r="G51" s="35"/>
      <c r="H51" s="35"/>
      <c r="I51" s="35"/>
      <c r="J51" s="37">
        <v>0</v>
      </c>
      <c r="K51" s="100"/>
      <c r="L51" s="35"/>
      <c r="M51" s="35"/>
      <c r="N51" s="35"/>
      <c r="O51" s="35"/>
      <c r="P51" s="35"/>
      <c r="Q51" s="35"/>
      <c r="R51" s="35"/>
      <c r="S51" s="35"/>
      <c r="T51" s="35"/>
    </row>
    <row r="52" spans="1:20" s="41" customFormat="1" x14ac:dyDescent="0.2">
      <c r="A52" s="35">
        <v>482</v>
      </c>
      <c r="B52" s="114">
        <v>8</v>
      </c>
      <c r="C52" s="35"/>
      <c r="D52" s="35"/>
      <c r="E52" s="35"/>
      <c r="F52" s="38"/>
      <c r="G52" s="35"/>
      <c r="H52" s="35"/>
      <c r="I52" s="35"/>
      <c r="J52" s="37">
        <v>0</v>
      </c>
      <c r="K52" s="100"/>
      <c r="L52" s="35"/>
      <c r="M52" s="35"/>
      <c r="N52" s="35"/>
      <c r="O52" s="35"/>
      <c r="P52" s="35"/>
      <c r="Q52" s="35"/>
      <c r="R52" s="35"/>
      <c r="S52" s="35"/>
      <c r="T52" s="35"/>
    </row>
    <row r="53" spans="1:20" s="41" customFormat="1" x14ac:dyDescent="0.2">
      <c r="A53" s="35">
        <v>290</v>
      </c>
      <c r="B53" s="114">
        <v>9</v>
      </c>
      <c r="C53" s="35"/>
      <c r="D53" s="35"/>
      <c r="E53" s="35"/>
      <c r="F53" s="38"/>
      <c r="G53" s="35"/>
      <c r="H53" s="35"/>
      <c r="I53" s="35"/>
      <c r="J53" s="37">
        <v>0</v>
      </c>
      <c r="K53" s="100"/>
      <c r="L53" s="35"/>
      <c r="M53" s="35"/>
      <c r="N53" s="35"/>
      <c r="O53" s="35"/>
      <c r="P53" s="35"/>
      <c r="Q53" s="35"/>
      <c r="R53" s="35"/>
      <c r="S53" s="35"/>
      <c r="T53" s="35"/>
    </row>
    <row r="54" spans="1:20" s="41" customFormat="1" x14ac:dyDescent="0.2">
      <c r="A54" s="35">
        <v>7314</v>
      </c>
      <c r="B54" s="114">
        <v>10</v>
      </c>
      <c r="C54" s="35">
        <v>1</v>
      </c>
      <c r="D54" s="35">
        <v>835</v>
      </c>
      <c r="E54" s="35">
        <v>962</v>
      </c>
      <c r="F54" s="38">
        <f>((E54-D54)*$B$3)/3600</f>
        <v>0.42333333333333334</v>
      </c>
      <c r="G54" s="35"/>
      <c r="H54" s="35"/>
      <c r="I54" s="35"/>
      <c r="J54" s="37">
        <v>0</v>
      </c>
      <c r="K54" s="100"/>
      <c r="L54" s="35"/>
      <c r="M54" s="35"/>
      <c r="N54" s="35"/>
      <c r="O54" s="35"/>
      <c r="P54" s="35"/>
      <c r="Q54" s="35"/>
      <c r="R54" s="35"/>
      <c r="S54" s="35"/>
      <c r="T54" s="35"/>
    </row>
    <row r="55" spans="1:20" s="49" customFormat="1" x14ac:dyDescent="0.2">
      <c r="A55" s="42"/>
      <c r="B55" s="117" t="s">
        <v>20</v>
      </c>
      <c r="C55" s="42">
        <v>2</v>
      </c>
      <c r="D55" s="42">
        <v>1413</v>
      </c>
      <c r="E55" s="42">
        <v>1527</v>
      </c>
      <c r="F55" s="45">
        <f>((E55-D55)*$B$3)/3600</f>
        <v>0.38</v>
      </c>
      <c r="G55" s="42"/>
      <c r="H55" s="42"/>
      <c r="I55" s="42"/>
      <c r="J55" s="44">
        <v>0</v>
      </c>
      <c r="K55" s="94"/>
      <c r="L55" s="42"/>
      <c r="M55" s="42"/>
      <c r="N55" s="42"/>
      <c r="O55" s="42"/>
      <c r="P55" s="42"/>
      <c r="Q55" s="42"/>
      <c r="R55" s="42"/>
      <c r="S55" s="42"/>
      <c r="T55" s="42"/>
    </row>
    <row r="56" spans="1:20" s="41" customFormat="1" x14ac:dyDescent="0.2">
      <c r="A56" s="35">
        <v>3208</v>
      </c>
      <c r="B56" s="114">
        <v>11</v>
      </c>
      <c r="C56" s="35"/>
      <c r="D56" s="35"/>
      <c r="E56" s="35"/>
      <c r="F56" s="38"/>
      <c r="G56" s="35"/>
      <c r="H56" s="35"/>
      <c r="I56" s="35"/>
      <c r="J56" s="37">
        <v>0</v>
      </c>
      <c r="K56" s="100"/>
      <c r="L56" s="35"/>
      <c r="M56" s="35"/>
      <c r="N56" s="35"/>
      <c r="O56" s="35"/>
      <c r="P56" s="35"/>
      <c r="Q56" s="35"/>
      <c r="R56" s="35"/>
      <c r="S56" s="35"/>
      <c r="T56" s="35"/>
    </row>
    <row r="57" spans="1:20" s="41" customFormat="1" x14ac:dyDescent="0.2">
      <c r="A57" s="35">
        <v>7314</v>
      </c>
      <c r="B57" s="114">
        <v>12</v>
      </c>
      <c r="C57" s="35"/>
      <c r="D57" s="35"/>
      <c r="E57" s="35"/>
      <c r="F57" s="38"/>
      <c r="G57" s="35"/>
      <c r="H57" s="35"/>
      <c r="I57" s="35"/>
      <c r="J57" s="37">
        <v>0</v>
      </c>
      <c r="K57" s="100"/>
      <c r="L57" s="35"/>
      <c r="M57" s="35"/>
      <c r="N57" s="35"/>
      <c r="O57" s="35"/>
      <c r="P57" s="35"/>
      <c r="Q57" s="35"/>
      <c r="R57" s="35"/>
      <c r="S57" s="35"/>
      <c r="T57" s="35"/>
    </row>
    <row r="58" spans="1:20" s="41" customFormat="1" x14ac:dyDescent="0.2">
      <c r="A58" s="35">
        <v>7314</v>
      </c>
      <c r="B58" s="114">
        <v>13</v>
      </c>
      <c r="C58" s="35">
        <v>1</v>
      </c>
      <c r="D58" s="35">
        <v>2112</v>
      </c>
      <c r="E58" s="35">
        <v>2483</v>
      </c>
      <c r="F58" s="38">
        <f t="shared" ref="F58:F74" si="1">((E58-D58)*$B$3)/3600</f>
        <v>1.2366666666666666</v>
      </c>
      <c r="G58" s="35"/>
      <c r="H58" s="35"/>
      <c r="I58" s="35"/>
      <c r="J58" s="37">
        <v>0</v>
      </c>
      <c r="K58" s="100"/>
      <c r="L58" s="35"/>
      <c r="M58" s="35"/>
      <c r="N58" s="35"/>
      <c r="O58" s="35"/>
      <c r="P58" s="35"/>
      <c r="Q58" s="35"/>
      <c r="R58" s="35"/>
      <c r="S58" s="35"/>
      <c r="T58" s="35"/>
    </row>
    <row r="59" spans="1:20" s="49" customFormat="1" x14ac:dyDescent="0.2">
      <c r="A59" s="42"/>
      <c r="B59" s="113"/>
      <c r="C59" s="42">
        <v>2</v>
      </c>
      <c r="D59" s="42">
        <v>2443</v>
      </c>
      <c r="E59" s="42">
        <v>2719</v>
      </c>
      <c r="F59" s="45">
        <f t="shared" si="1"/>
        <v>0.92</v>
      </c>
      <c r="G59" s="42"/>
      <c r="H59" s="42"/>
      <c r="I59" s="42"/>
      <c r="J59" s="44">
        <v>0</v>
      </c>
      <c r="K59" s="94"/>
      <c r="L59" s="42"/>
      <c r="M59" s="42"/>
      <c r="N59" s="42"/>
      <c r="O59" s="42"/>
      <c r="P59" s="42"/>
      <c r="Q59" s="42"/>
      <c r="R59" s="42"/>
      <c r="S59" s="42"/>
      <c r="T59" s="42"/>
    </row>
    <row r="60" spans="1:20" s="49" customFormat="1" x14ac:dyDescent="0.2">
      <c r="A60" s="42"/>
      <c r="B60" s="113"/>
      <c r="C60" s="42">
        <v>3</v>
      </c>
      <c r="D60" s="42">
        <v>3400</v>
      </c>
      <c r="E60" s="42">
        <v>3577</v>
      </c>
      <c r="F60" s="45">
        <f t="shared" si="1"/>
        <v>0.59</v>
      </c>
      <c r="G60" s="42"/>
      <c r="H60" s="42"/>
      <c r="I60" s="42"/>
      <c r="J60" s="44">
        <v>0</v>
      </c>
      <c r="K60" s="94"/>
      <c r="L60" s="42"/>
      <c r="M60" s="42"/>
      <c r="N60" s="42"/>
      <c r="O60" s="42"/>
      <c r="P60" s="42"/>
      <c r="Q60" s="42"/>
      <c r="R60" s="42"/>
      <c r="S60" s="42"/>
      <c r="T60" s="42"/>
    </row>
    <row r="61" spans="1:20" s="49" customFormat="1" x14ac:dyDescent="0.2">
      <c r="A61" s="42"/>
      <c r="B61" s="113"/>
      <c r="C61" s="42">
        <v>4</v>
      </c>
      <c r="D61" s="42">
        <v>4341</v>
      </c>
      <c r="E61" s="42">
        <v>4627</v>
      </c>
      <c r="F61" s="45">
        <f t="shared" si="1"/>
        <v>0.95333333333333337</v>
      </c>
      <c r="G61" s="42"/>
      <c r="H61" s="42"/>
      <c r="I61" s="42"/>
      <c r="J61" s="44">
        <v>0</v>
      </c>
      <c r="K61" s="94"/>
      <c r="L61" s="42"/>
      <c r="M61" s="42"/>
      <c r="N61" s="42"/>
      <c r="O61" s="42"/>
      <c r="P61" s="42"/>
      <c r="Q61" s="42"/>
      <c r="R61" s="42"/>
      <c r="S61" s="42"/>
      <c r="T61" s="42"/>
    </row>
    <row r="62" spans="1:20" s="41" customFormat="1" x14ac:dyDescent="0.2">
      <c r="A62" s="35">
        <v>2182</v>
      </c>
      <c r="B62" s="114">
        <v>14</v>
      </c>
      <c r="C62" s="35">
        <v>1</v>
      </c>
      <c r="D62" s="35">
        <v>488</v>
      </c>
      <c r="E62" s="35">
        <v>605</v>
      </c>
      <c r="F62" s="38">
        <f t="shared" si="1"/>
        <v>0.39</v>
      </c>
      <c r="G62" s="35"/>
      <c r="H62" s="35"/>
      <c r="I62" s="35"/>
      <c r="J62" s="37">
        <v>0</v>
      </c>
      <c r="K62" s="100"/>
      <c r="L62" s="35"/>
      <c r="M62" s="35"/>
      <c r="N62" s="35"/>
      <c r="O62" s="35"/>
      <c r="P62" s="35"/>
      <c r="Q62" s="35"/>
      <c r="R62" s="35"/>
      <c r="S62" s="35"/>
      <c r="T62" s="35"/>
    </row>
    <row r="63" spans="1:20" s="49" customFormat="1" x14ac:dyDescent="0.2">
      <c r="A63" s="42"/>
      <c r="B63" s="113"/>
      <c r="C63" s="42">
        <v>2</v>
      </c>
      <c r="D63" s="42">
        <v>984</v>
      </c>
      <c r="E63" s="42">
        <v>1089</v>
      </c>
      <c r="F63" s="45">
        <f t="shared" si="1"/>
        <v>0.35</v>
      </c>
      <c r="G63" s="42"/>
      <c r="H63" s="42"/>
      <c r="I63" s="42"/>
      <c r="J63" s="44">
        <v>0</v>
      </c>
      <c r="K63" s="94"/>
      <c r="L63" s="42"/>
      <c r="M63" s="42"/>
      <c r="N63" s="42"/>
      <c r="O63" s="42"/>
      <c r="P63" s="42"/>
      <c r="Q63" s="42"/>
      <c r="R63" s="42"/>
      <c r="S63" s="42"/>
      <c r="T63" s="42"/>
    </row>
    <row r="64" spans="1:20" x14ac:dyDescent="0.2">
      <c r="A64" s="42"/>
      <c r="B64" s="117" t="s">
        <v>20</v>
      </c>
      <c r="C64" s="42">
        <v>3</v>
      </c>
      <c r="D64" s="42">
        <v>1151</v>
      </c>
      <c r="E64" s="42">
        <v>1316</v>
      </c>
      <c r="F64" s="45">
        <f t="shared" si="1"/>
        <v>0.55000000000000004</v>
      </c>
      <c r="G64" s="42"/>
      <c r="H64" s="42"/>
      <c r="I64" s="42"/>
      <c r="J64" s="44">
        <v>0</v>
      </c>
      <c r="K64" s="94"/>
      <c r="L64" s="42"/>
      <c r="M64" s="42"/>
      <c r="N64" s="42"/>
      <c r="O64" s="42"/>
      <c r="P64" s="42"/>
      <c r="Q64" s="42"/>
      <c r="R64" s="42"/>
      <c r="S64" s="42"/>
      <c r="T64" s="42"/>
    </row>
    <row r="65" spans="1:20" s="41" customFormat="1" x14ac:dyDescent="0.2">
      <c r="A65" s="35">
        <v>2631</v>
      </c>
      <c r="B65" s="114">
        <v>15</v>
      </c>
      <c r="C65" s="35">
        <v>1</v>
      </c>
      <c r="D65" s="35">
        <v>402</v>
      </c>
      <c r="E65" s="35">
        <v>596</v>
      </c>
      <c r="F65" s="38">
        <f t="shared" si="1"/>
        <v>0.64666666666666661</v>
      </c>
      <c r="G65" s="35"/>
      <c r="H65" s="35"/>
      <c r="I65" s="84">
        <f>((K65-D65)*$B$3)/3600</f>
        <v>0.31666666666666665</v>
      </c>
      <c r="J65" s="118">
        <v>1</v>
      </c>
      <c r="K65" s="100">
        <v>497</v>
      </c>
      <c r="L65" s="35"/>
      <c r="M65" s="35"/>
      <c r="N65" s="35"/>
      <c r="O65" s="35"/>
      <c r="P65" s="35"/>
      <c r="Q65" s="35"/>
      <c r="R65" s="35"/>
      <c r="S65" s="35"/>
      <c r="T65" s="35"/>
    </row>
    <row r="66" spans="1:20" s="49" customFormat="1" x14ac:dyDescent="0.2">
      <c r="A66" s="42"/>
      <c r="B66" s="113"/>
      <c r="C66" s="42">
        <v>2</v>
      </c>
      <c r="D66" s="42">
        <v>953</v>
      </c>
      <c r="E66" s="42">
        <v>1316</v>
      </c>
      <c r="F66" s="45">
        <f t="shared" si="1"/>
        <v>1.21</v>
      </c>
      <c r="G66" s="42"/>
      <c r="H66" s="42"/>
      <c r="I66" s="42"/>
      <c r="J66" s="44">
        <v>0</v>
      </c>
      <c r="K66" s="94"/>
      <c r="L66" s="42"/>
      <c r="M66" s="42"/>
      <c r="N66" s="42"/>
      <c r="O66" s="42"/>
      <c r="P66" s="42"/>
      <c r="Q66" s="42"/>
      <c r="R66" s="42"/>
      <c r="S66" s="42"/>
      <c r="T66" s="42"/>
    </row>
    <row r="67" spans="1:20" s="49" customFormat="1" x14ac:dyDescent="0.2">
      <c r="A67" s="42"/>
      <c r="B67" s="113"/>
      <c r="C67" s="42">
        <v>3</v>
      </c>
      <c r="D67" s="42">
        <v>1500</v>
      </c>
      <c r="E67" s="42">
        <v>1529</v>
      </c>
      <c r="F67" s="45">
        <f t="shared" si="1"/>
        <v>9.6666666666666665E-2</v>
      </c>
      <c r="G67" s="42"/>
      <c r="H67" s="42"/>
      <c r="I67" s="42"/>
      <c r="J67" s="44">
        <v>0</v>
      </c>
      <c r="K67" s="94"/>
      <c r="L67" s="42"/>
      <c r="M67" s="42"/>
      <c r="N67" s="42"/>
      <c r="O67" s="42"/>
      <c r="P67" s="42"/>
      <c r="Q67" s="42"/>
      <c r="R67" s="42"/>
      <c r="S67" s="42"/>
      <c r="T67" s="42"/>
    </row>
    <row r="68" spans="1:20" s="41" customFormat="1" x14ac:dyDescent="0.2">
      <c r="A68" s="35">
        <v>4042</v>
      </c>
      <c r="B68" s="114">
        <v>16</v>
      </c>
      <c r="C68" s="35">
        <v>1</v>
      </c>
      <c r="D68" s="35">
        <v>934</v>
      </c>
      <c r="E68" s="35">
        <v>1316</v>
      </c>
      <c r="F68" s="38">
        <f t="shared" si="1"/>
        <v>1.2733333333333334</v>
      </c>
      <c r="G68" s="35"/>
      <c r="H68" s="35"/>
      <c r="I68" s="35"/>
      <c r="J68" s="37">
        <v>0</v>
      </c>
      <c r="K68" s="100"/>
      <c r="L68" s="35"/>
      <c r="M68" s="35"/>
      <c r="N68" s="35"/>
      <c r="O68" s="35"/>
      <c r="P68" s="35"/>
      <c r="Q68" s="35"/>
      <c r="R68" s="35"/>
      <c r="S68" s="35"/>
      <c r="T68" s="35"/>
    </row>
    <row r="69" spans="1:20" s="66" customFormat="1" x14ac:dyDescent="0.2">
      <c r="A69" s="60"/>
      <c r="B69" s="115">
        <v>26</v>
      </c>
      <c r="C69" s="60">
        <v>1</v>
      </c>
      <c r="D69" s="60">
        <v>99</v>
      </c>
      <c r="E69" s="60">
        <v>274</v>
      </c>
      <c r="F69" s="63">
        <f t="shared" si="1"/>
        <v>0.58333333333333337</v>
      </c>
      <c r="G69" s="60">
        <v>1333</v>
      </c>
      <c r="H69" s="53">
        <f>(G69-D69)*$B$3/60/60</f>
        <v>4.1133333333333333</v>
      </c>
      <c r="I69" s="60"/>
      <c r="J69" s="52">
        <v>0</v>
      </c>
      <c r="K69" s="111"/>
      <c r="L69" s="60"/>
      <c r="M69" s="60"/>
      <c r="N69" s="60"/>
      <c r="O69" s="60"/>
      <c r="P69" s="60"/>
      <c r="Q69" s="60"/>
      <c r="R69" s="60"/>
      <c r="S69" s="60"/>
      <c r="T69" s="60"/>
    </row>
    <row r="70" spans="1:20" x14ac:dyDescent="0.2">
      <c r="C70" s="73">
        <v>2</v>
      </c>
      <c r="D70" s="73">
        <v>446</v>
      </c>
      <c r="E70" s="73">
        <v>976</v>
      </c>
      <c r="F70" s="14">
        <f t="shared" si="1"/>
        <v>1.7666666666666666</v>
      </c>
      <c r="I70" s="10">
        <f>((K70-D70)*$B$3)/3600</f>
        <v>0.97</v>
      </c>
      <c r="J70" s="9">
        <v>2</v>
      </c>
      <c r="K70" s="112">
        <v>737</v>
      </c>
      <c r="L70" s="73">
        <v>820</v>
      </c>
    </row>
    <row r="71" spans="1:20" x14ac:dyDescent="0.2">
      <c r="C71" s="73">
        <v>3</v>
      </c>
      <c r="D71" s="73">
        <v>1096</v>
      </c>
      <c r="E71" s="73">
        <v>1505</v>
      </c>
      <c r="F71" s="14">
        <f t="shared" si="1"/>
        <v>1.3633333333333333</v>
      </c>
      <c r="I71" s="10">
        <f>((K71-D71)*$B$3)/3600</f>
        <v>0.44</v>
      </c>
      <c r="J71" s="9">
        <v>1</v>
      </c>
      <c r="K71" s="112">
        <v>1228</v>
      </c>
    </row>
    <row r="72" spans="1:20" s="66" customFormat="1" x14ac:dyDescent="0.2">
      <c r="A72" s="60"/>
      <c r="B72" s="115">
        <v>17</v>
      </c>
      <c r="C72" s="60">
        <v>1</v>
      </c>
      <c r="D72" s="60">
        <v>2244</v>
      </c>
      <c r="E72" s="60">
        <v>2532</v>
      </c>
      <c r="F72" s="63">
        <f t="shared" si="1"/>
        <v>0.96</v>
      </c>
      <c r="G72" s="60">
        <v>3720</v>
      </c>
      <c r="H72" s="53">
        <f>(G72-D72)*$B$3/60/60</f>
        <v>4.92</v>
      </c>
      <c r="I72" s="60"/>
      <c r="J72" s="52">
        <v>0</v>
      </c>
      <c r="K72" s="111"/>
      <c r="L72" s="60"/>
      <c r="M72" s="60"/>
      <c r="N72" s="60"/>
      <c r="O72" s="60"/>
      <c r="P72" s="60"/>
      <c r="Q72" s="60"/>
      <c r="R72" s="60"/>
      <c r="S72" s="60"/>
      <c r="T72" s="60"/>
    </row>
    <row r="73" spans="1:20" x14ac:dyDescent="0.2">
      <c r="C73" s="73">
        <v>2</v>
      </c>
      <c r="D73" s="73">
        <v>2663</v>
      </c>
      <c r="E73" s="73">
        <v>2755</v>
      </c>
      <c r="F73" s="14">
        <f t="shared" si="1"/>
        <v>0.30666666666666664</v>
      </c>
      <c r="J73" s="9">
        <v>0</v>
      </c>
    </row>
    <row r="74" spans="1:20" x14ac:dyDescent="0.2">
      <c r="C74" s="73">
        <v>3</v>
      </c>
      <c r="D74" s="73">
        <v>3489</v>
      </c>
      <c r="E74" s="73">
        <v>3805</v>
      </c>
      <c r="F74" s="14">
        <f t="shared" si="1"/>
        <v>1.0533333333333332</v>
      </c>
      <c r="I74" s="10">
        <f>((K74-D74)*$B$3)/3600</f>
        <v>0.03</v>
      </c>
      <c r="J74" s="9">
        <v>5</v>
      </c>
      <c r="K74" s="112">
        <v>3498</v>
      </c>
      <c r="L74" s="73">
        <v>3518</v>
      </c>
      <c r="M74" s="73">
        <v>3632</v>
      </c>
      <c r="N74" s="73">
        <v>3645</v>
      </c>
      <c r="O74" s="73">
        <v>3695</v>
      </c>
    </row>
    <row r="75" spans="1:20" s="41" customFormat="1" x14ac:dyDescent="0.2">
      <c r="A75" s="35">
        <v>7314</v>
      </c>
      <c r="B75" s="114">
        <v>18</v>
      </c>
      <c r="C75" s="35"/>
      <c r="D75" s="35"/>
      <c r="E75" s="35"/>
      <c r="F75" s="38"/>
      <c r="G75" s="35"/>
      <c r="H75" s="35"/>
      <c r="I75" s="35"/>
      <c r="J75" s="37">
        <v>0</v>
      </c>
      <c r="K75" s="100"/>
      <c r="L75" s="35"/>
      <c r="M75" s="35"/>
      <c r="N75" s="35"/>
      <c r="O75" s="35"/>
      <c r="P75" s="35"/>
      <c r="Q75" s="35"/>
      <c r="R75" s="35"/>
      <c r="S75" s="35"/>
      <c r="T75" s="35"/>
    </row>
    <row r="76" spans="1:20" s="41" customFormat="1" x14ac:dyDescent="0.2">
      <c r="A76" s="35">
        <v>2551</v>
      </c>
      <c r="B76" s="114">
        <v>19</v>
      </c>
      <c r="C76" s="35"/>
      <c r="D76" s="35"/>
      <c r="E76" s="35"/>
      <c r="F76" s="38"/>
      <c r="G76" s="35"/>
      <c r="H76" s="35"/>
      <c r="I76" s="35"/>
      <c r="J76" s="37">
        <v>0</v>
      </c>
      <c r="K76" s="100"/>
      <c r="L76" s="35"/>
      <c r="M76" s="35"/>
      <c r="N76" s="35"/>
      <c r="O76" s="35"/>
      <c r="P76" s="35"/>
      <c r="Q76" s="35"/>
      <c r="R76" s="35"/>
      <c r="S76" s="35"/>
      <c r="T76" s="35"/>
    </row>
    <row r="77" spans="1:20" s="41" customFormat="1" x14ac:dyDescent="0.2">
      <c r="A77" s="35">
        <v>2246</v>
      </c>
      <c r="B77" s="114">
        <v>20</v>
      </c>
      <c r="C77" s="35">
        <v>1</v>
      </c>
      <c r="D77" s="35">
        <v>160</v>
      </c>
      <c r="E77" s="35">
        <v>240</v>
      </c>
      <c r="F77" s="38">
        <f>((E77-D77)*$B$3)/3600</f>
        <v>0.26666666666666666</v>
      </c>
      <c r="G77" s="35"/>
      <c r="H77" s="35"/>
      <c r="I77" s="35"/>
      <c r="J77" s="37">
        <v>0</v>
      </c>
      <c r="K77" s="100"/>
      <c r="L77" s="35"/>
      <c r="M77" s="35"/>
      <c r="N77" s="35"/>
      <c r="O77" s="35"/>
      <c r="P77" s="35"/>
      <c r="Q77" s="35"/>
      <c r="R77" s="35"/>
      <c r="S77" s="35"/>
      <c r="T77" s="35"/>
    </row>
    <row r="78" spans="1:20" s="109" customFormat="1" x14ac:dyDescent="0.2">
      <c r="A78" s="108"/>
      <c r="B78" s="119"/>
      <c r="C78" s="108">
        <v>2</v>
      </c>
      <c r="D78" s="108">
        <v>1672</v>
      </c>
      <c r="E78" s="108">
        <v>1714</v>
      </c>
      <c r="F78" s="45">
        <f>((E78-D78)*$B$3)/3600</f>
        <v>0.14000000000000001</v>
      </c>
      <c r="G78" s="108"/>
      <c r="H78" s="108"/>
      <c r="I78" s="108"/>
      <c r="J78" s="44">
        <v>0</v>
      </c>
      <c r="K78" s="94"/>
      <c r="L78" s="108"/>
      <c r="M78" s="108"/>
      <c r="N78" s="108"/>
      <c r="O78" s="108"/>
      <c r="P78" s="108"/>
      <c r="Q78" s="108"/>
      <c r="R78" s="108"/>
      <c r="S78" s="108"/>
      <c r="T78" s="108"/>
    </row>
    <row r="79" spans="1:20" s="49" customFormat="1" x14ac:dyDescent="0.2">
      <c r="A79" s="42"/>
      <c r="B79" s="113"/>
      <c r="C79" s="42">
        <v>3</v>
      </c>
      <c r="D79" s="42">
        <v>1760</v>
      </c>
      <c r="E79" s="42">
        <v>2068</v>
      </c>
      <c r="F79" s="45">
        <f>((E79-D79)*$B$3)/3600</f>
        <v>1.0266666666666666</v>
      </c>
      <c r="G79" s="42"/>
      <c r="H79" s="42"/>
      <c r="I79" s="42"/>
      <c r="J79" s="44">
        <v>0</v>
      </c>
      <c r="K79" s="94"/>
      <c r="L79" s="42"/>
      <c r="M79" s="42"/>
      <c r="N79" s="42"/>
      <c r="O79" s="42"/>
      <c r="P79" s="42"/>
      <c r="Q79" s="42"/>
      <c r="R79" s="42"/>
      <c r="S79" s="42"/>
      <c r="T79" s="42"/>
    </row>
    <row r="80" spans="1:20" s="41" customFormat="1" x14ac:dyDescent="0.2">
      <c r="A80" s="35">
        <v>4748</v>
      </c>
      <c r="B80" s="114">
        <v>21</v>
      </c>
      <c r="C80" s="35">
        <v>1</v>
      </c>
      <c r="D80" s="35">
        <v>2395</v>
      </c>
      <c r="E80" s="35">
        <v>2532</v>
      </c>
      <c r="F80" s="38">
        <f>((E80-D80)*$B$3)/3600</f>
        <v>0.45666666666666667</v>
      </c>
      <c r="G80" s="35"/>
      <c r="H80" s="35"/>
      <c r="I80" s="35"/>
      <c r="J80" s="37">
        <v>0</v>
      </c>
      <c r="K80" s="100"/>
      <c r="L80" s="35"/>
      <c r="M80" s="35"/>
      <c r="N80" s="35"/>
      <c r="O80" s="35"/>
      <c r="P80" s="35"/>
      <c r="Q80" s="35"/>
      <c r="R80" s="35"/>
      <c r="S80" s="35"/>
      <c r="T80" s="35"/>
    </row>
    <row r="81" spans="1:20" s="49" customFormat="1" x14ac:dyDescent="0.2">
      <c r="A81" s="42"/>
      <c r="B81" s="113"/>
      <c r="C81" s="42">
        <v>2</v>
      </c>
      <c r="D81" s="42">
        <v>2401</v>
      </c>
      <c r="E81" s="42">
        <v>2627</v>
      </c>
      <c r="F81" s="45">
        <f>((E81-D81)*$B$3)/3600</f>
        <v>0.7533333333333333</v>
      </c>
      <c r="G81" s="42"/>
      <c r="H81" s="42"/>
      <c r="I81" s="42"/>
      <c r="J81" s="44">
        <v>0</v>
      </c>
      <c r="K81" s="94"/>
      <c r="L81" s="42"/>
      <c r="M81" s="42"/>
      <c r="N81" s="42"/>
      <c r="O81" s="42"/>
      <c r="P81" s="42"/>
      <c r="Q81" s="42"/>
      <c r="R81" s="42"/>
      <c r="S81" s="42"/>
      <c r="T81" s="42"/>
    </row>
    <row r="82" spans="1:20" s="41" customFormat="1" x14ac:dyDescent="0.2">
      <c r="A82" s="35">
        <v>2840</v>
      </c>
      <c r="B82" s="114">
        <v>22</v>
      </c>
      <c r="C82" s="35"/>
      <c r="D82" s="35"/>
      <c r="E82" s="35"/>
      <c r="F82" s="38"/>
      <c r="G82" s="35"/>
      <c r="H82" s="35"/>
      <c r="I82" s="35"/>
      <c r="J82" s="37">
        <v>0</v>
      </c>
      <c r="K82" s="100"/>
      <c r="L82" s="35"/>
      <c r="M82" s="35"/>
      <c r="N82" s="35"/>
      <c r="O82" s="35"/>
      <c r="P82" s="35"/>
      <c r="Q82" s="35"/>
      <c r="R82" s="35"/>
      <c r="S82" s="35"/>
      <c r="T82" s="35"/>
    </row>
    <row r="83" spans="1:20" s="41" customFormat="1" x14ac:dyDescent="0.2">
      <c r="A83" s="35">
        <v>7314</v>
      </c>
      <c r="B83" s="114">
        <v>23</v>
      </c>
      <c r="C83" s="35">
        <v>1</v>
      </c>
      <c r="D83" s="35">
        <v>2423</v>
      </c>
      <c r="E83" s="35">
        <v>2754</v>
      </c>
      <c r="F83" s="38">
        <f>((E83-D83)*$B$3)/3600</f>
        <v>1.1033333333333333</v>
      </c>
      <c r="G83" s="35"/>
      <c r="H83" s="35"/>
      <c r="I83" s="35"/>
      <c r="J83" s="37">
        <v>0</v>
      </c>
      <c r="K83" s="100"/>
      <c r="L83" s="35"/>
      <c r="M83" s="35"/>
      <c r="N83" s="35"/>
      <c r="O83" s="35"/>
      <c r="P83" s="35"/>
      <c r="Q83" s="35"/>
      <c r="R83" s="35"/>
      <c r="S83" s="35"/>
      <c r="T83" s="35"/>
    </row>
    <row r="84" spans="1:20" s="49" customFormat="1" x14ac:dyDescent="0.2">
      <c r="A84" s="42"/>
      <c r="B84" s="113"/>
      <c r="C84" s="42">
        <v>2</v>
      </c>
      <c r="D84" s="42">
        <v>3796</v>
      </c>
      <c r="E84" s="42">
        <v>3860</v>
      </c>
      <c r="F84" s="45">
        <f>((E84-D84)*$B$3)/3600</f>
        <v>0.21333333333333335</v>
      </c>
      <c r="G84" s="42"/>
      <c r="H84" s="42"/>
      <c r="I84" s="42"/>
      <c r="J84" s="44">
        <v>0</v>
      </c>
      <c r="K84" s="94"/>
      <c r="L84" s="42"/>
      <c r="M84" s="42"/>
      <c r="N84" s="42"/>
      <c r="O84" s="42"/>
      <c r="P84" s="42"/>
      <c r="Q84" s="42"/>
      <c r="R84" s="42"/>
      <c r="S84" s="42"/>
      <c r="T84" s="42"/>
    </row>
    <row r="85" spans="1:20" s="41" customFormat="1" x14ac:dyDescent="0.2">
      <c r="A85" s="35">
        <v>568</v>
      </c>
      <c r="B85" s="114">
        <v>24</v>
      </c>
      <c r="C85" s="35"/>
      <c r="D85" s="35"/>
      <c r="E85" s="35"/>
      <c r="F85" s="38"/>
      <c r="G85" s="35"/>
      <c r="H85" s="35"/>
      <c r="I85" s="35"/>
      <c r="J85" s="37">
        <v>0</v>
      </c>
      <c r="K85" s="100"/>
      <c r="L85" s="35"/>
      <c r="M85" s="35"/>
      <c r="N85" s="35"/>
      <c r="O85" s="35"/>
      <c r="P85" s="35"/>
      <c r="Q85" s="35"/>
      <c r="R85" s="35"/>
      <c r="S85" s="35"/>
      <c r="T85" s="35"/>
    </row>
    <row r="86" spans="1:20" x14ac:dyDescent="0.2">
      <c r="A86" s="35">
        <v>1781</v>
      </c>
      <c r="B86" s="114">
        <v>25</v>
      </c>
      <c r="C86" s="35">
        <v>1</v>
      </c>
      <c r="D86" s="35">
        <v>354</v>
      </c>
      <c r="E86" s="35">
        <v>1685</v>
      </c>
      <c r="F86" s="38">
        <f>((E86-D86)*$B$3)/3600</f>
        <v>4.4366666666666665</v>
      </c>
      <c r="G86" s="35"/>
      <c r="H86" s="35"/>
      <c r="I86" s="84">
        <f>((K86-D86)*$B$3)/3600</f>
        <v>0.48</v>
      </c>
      <c r="J86" s="118">
        <v>1</v>
      </c>
      <c r="K86" s="100">
        <v>498</v>
      </c>
      <c r="L86" s="35"/>
      <c r="M86" s="35"/>
      <c r="N86" s="35"/>
      <c r="O86" s="35"/>
      <c r="P86" s="35"/>
      <c r="Q86" s="35"/>
      <c r="R86" s="35"/>
      <c r="S86" s="35"/>
      <c r="T86" s="35"/>
    </row>
    <row r="87" spans="1:20" s="66" customFormat="1" x14ac:dyDescent="0.2">
      <c r="A87" s="60"/>
      <c r="B87" s="115"/>
      <c r="C87" s="60"/>
      <c r="D87" s="60"/>
      <c r="E87" s="60"/>
      <c r="F87" s="63"/>
      <c r="G87" s="60"/>
      <c r="H87" s="60"/>
      <c r="I87" s="60"/>
      <c r="J87" s="60"/>
      <c r="K87" s="111"/>
      <c r="L87" s="60"/>
      <c r="M87" s="60"/>
      <c r="N87" s="60"/>
      <c r="O87" s="60"/>
      <c r="P87" s="60"/>
      <c r="Q87" s="60"/>
      <c r="R87" s="60"/>
      <c r="S87" s="60"/>
      <c r="T87" s="60"/>
    </row>
  </sheetData>
  <mergeCells count="9">
    <mergeCell ref="H6:H7"/>
    <mergeCell ref="I6:I7"/>
    <mergeCell ref="J6:J7"/>
    <mergeCell ref="K6:O7"/>
    <mergeCell ref="A6:A7"/>
    <mergeCell ref="B6:B7"/>
    <mergeCell ref="C6:C7"/>
    <mergeCell ref="D6:F6"/>
    <mergeCell ref="G6:G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2"/>
  <sheetViews>
    <sheetView zoomScaleNormal="100" workbookViewId="0">
      <selection activeCell="Q92" sqref="Q92"/>
    </sheetView>
  </sheetViews>
  <sheetFormatPr baseColWidth="10" defaultColWidth="8.83203125" defaultRowHeight="15" x14ac:dyDescent="0.2"/>
  <cols>
    <col min="1" max="1" width="11.1640625"/>
    <col min="2" max="2" width="11.6640625"/>
    <col min="3" max="3" width="8.5"/>
    <col min="4" max="4" width="7.5"/>
    <col min="5" max="5" width="6.5"/>
    <col min="6" max="6" width="11.5"/>
    <col min="7" max="7" width="9.83203125"/>
    <col min="8" max="8" width="9.5"/>
    <col min="9" max="9" width="16.1640625"/>
    <col min="10" max="10" width="7.6640625"/>
    <col min="11" max="17" width="5"/>
    <col min="18" max="20" width="9.1640625"/>
    <col min="21" max="1025" width="8.6640625"/>
  </cols>
  <sheetData>
    <row r="1" spans="1:20" x14ac:dyDescent="0.2">
      <c r="B1" s="7"/>
      <c r="C1" s="12"/>
      <c r="D1" s="12"/>
      <c r="E1" s="12"/>
      <c r="G1" s="12"/>
      <c r="I1" s="14"/>
      <c r="J1" s="14"/>
      <c r="K1" s="67"/>
      <c r="L1" s="12"/>
      <c r="M1" s="12"/>
      <c r="N1" s="12"/>
      <c r="O1" s="12"/>
      <c r="P1" s="12"/>
      <c r="Q1" s="12"/>
      <c r="R1" s="12"/>
    </row>
    <row r="2" spans="1:20" x14ac:dyDescent="0.2">
      <c r="A2" s="74" t="s">
        <v>0</v>
      </c>
      <c r="B2" s="8" t="s">
        <v>1</v>
      </c>
      <c r="C2" s="12"/>
      <c r="D2" s="9"/>
      <c r="E2" s="10"/>
      <c r="F2" s="11" t="s">
        <v>2</v>
      </c>
      <c r="G2" s="12">
        <f>COUNT(B8:B1000)</f>
        <v>32</v>
      </c>
      <c r="I2" s="14"/>
      <c r="J2" s="14"/>
      <c r="K2" s="67"/>
      <c r="L2" s="12"/>
      <c r="M2" s="12"/>
      <c r="N2" s="12"/>
      <c r="O2" s="12"/>
      <c r="P2" s="12"/>
      <c r="Q2" s="12"/>
      <c r="R2" s="12"/>
    </row>
    <row r="3" spans="1:20" x14ac:dyDescent="0.2">
      <c r="A3" s="74" t="s">
        <v>3</v>
      </c>
      <c r="B3" s="8">
        <v>12</v>
      </c>
      <c r="C3" s="12" t="s">
        <v>4</v>
      </c>
      <c r="D3" s="12"/>
      <c r="E3" s="14"/>
      <c r="F3" s="15" t="s">
        <v>5</v>
      </c>
      <c r="G3" s="12">
        <f>COUNT(G8:G1000)</f>
        <v>5</v>
      </c>
      <c r="I3" s="14"/>
      <c r="J3" s="14"/>
      <c r="K3" s="67"/>
      <c r="L3" s="12"/>
      <c r="M3" s="12"/>
      <c r="N3" s="12"/>
      <c r="O3" s="12"/>
      <c r="P3" s="12"/>
      <c r="Q3" s="12"/>
      <c r="R3" s="12"/>
    </row>
    <row r="4" spans="1:20" x14ac:dyDescent="0.2">
      <c r="A4" s="74" t="s">
        <v>6</v>
      </c>
      <c r="B4" s="8">
        <v>7313</v>
      </c>
      <c r="C4" s="12" t="s">
        <v>7</v>
      </c>
      <c r="D4" s="12"/>
      <c r="E4" s="14"/>
      <c r="G4" s="12"/>
      <c r="I4" s="14"/>
      <c r="J4" s="14"/>
      <c r="K4" s="67"/>
      <c r="L4" s="12"/>
      <c r="M4" s="12"/>
      <c r="N4" s="12"/>
      <c r="O4" s="12"/>
      <c r="P4" s="12"/>
      <c r="Q4" s="12"/>
      <c r="R4" s="12"/>
    </row>
    <row r="5" spans="1:20" x14ac:dyDescent="0.2">
      <c r="B5" s="7"/>
      <c r="C5" s="12"/>
      <c r="D5" s="12"/>
      <c r="E5" s="12"/>
      <c r="G5" s="12"/>
      <c r="I5" s="14"/>
      <c r="J5" s="14"/>
      <c r="K5" s="67"/>
      <c r="L5" s="12"/>
      <c r="M5" s="12"/>
      <c r="N5" s="12"/>
      <c r="O5" s="12"/>
      <c r="P5" s="12"/>
      <c r="Q5" s="12"/>
      <c r="R5" s="12"/>
    </row>
    <row r="6" spans="1:20" s="18" customFormat="1" ht="15" customHeight="1" x14ac:dyDescent="0.2">
      <c r="A6" s="6" t="s">
        <v>8</v>
      </c>
      <c r="B6" s="5" t="s">
        <v>9</v>
      </c>
      <c r="C6" s="4" t="s">
        <v>10</v>
      </c>
      <c r="D6" s="6" t="s">
        <v>11</v>
      </c>
      <c r="E6" s="6"/>
      <c r="F6" s="6"/>
      <c r="G6" s="4" t="s">
        <v>12</v>
      </c>
      <c r="H6" s="6" t="s">
        <v>13</v>
      </c>
      <c r="I6" s="3" t="s">
        <v>14</v>
      </c>
      <c r="J6" s="2" t="s">
        <v>15</v>
      </c>
      <c r="K6" s="1" t="s">
        <v>16</v>
      </c>
      <c r="L6" s="1"/>
      <c r="M6" s="1"/>
      <c r="N6" s="1"/>
      <c r="O6" s="1"/>
      <c r="P6" s="16"/>
      <c r="Q6" s="16"/>
      <c r="R6" s="16"/>
      <c r="S6" s="75"/>
      <c r="T6" s="75"/>
    </row>
    <row r="7" spans="1:20" ht="18.75" customHeight="1" x14ac:dyDescent="0.2">
      <c r="A7" s="6"/>
      <c r="B7" s="5"/>
      <c r="C7" s="4"/>
      <c r="D7" s="19" t="s">
        <v>17</v>
      </c>
      <c r="E7" s="19" t="s">
        <v>18</v>
      </c>
      <c r="F7" s="20" t="s">
        <v>19</v>
      </c>
      <c r="G7" s="4"/>
      <c r="H7" s="6"/>
      <c r="I7" s="3"/>
      <c r="J7" s="2"/>
      <c r="K7" s="1"/>
      <c r="L7" s="1"/>
      <c r="M7" s="1"/>
      <c r="N7" s="1"/>
      <c r="O7" s="1"/>
      <c r="P7" s="16"/>
      <c r="Q7" s="16"/>
      <c r="R7" s="16"/>
      <c r="S7" s="75"/>
      <c r="T7" s="75"/>
    </row>
    <row r="8" spans="1:20" s="49" customFormat="1" x14ac:dyDescent="0.2">
      <c r="A8" s="42">
        <v>7313</v>
      </c>
      <c r="B8" s="43">
        <v>1</v>
      </c>
      <c r="C8" s="44">
        <v>1</v>
      </c>
      <c r="D8" s="44"/>
      <c r="E8" s="44"/>
      <c r="F8" s="45">
        <f t="shared" ref="F8:F27" si="0">((E8-D8)*$B$3)/3600</f>
        <v>0</v>
      </c>
      <c r="G8" s="44"/>
      <c r="H8" s="45"/>
      <c r="I8" s="45"/>
      <c r="J8" s="44">
        <v>0</v>
      </c>
      <c r="K8" s="47"/>
      <c r="L8" s="44"/>
      <c r="M8" s="44"/>
      <c r="N8" s="44"/>
      <c r="O8" s="44"/>
      <c r="P8" s="44"/>
      <c r="Q8" s="44"/>
      <c r="R8" s="44"/>
      <c r="S8" s="42"/>
      <c r="T8" s="42"/>
    </row>
    <row r="9" spans="1:20" s="41" customFormat="1" x14ac:dyDescent="0.2">
      <c r="A9" s="35">
        <v>4619</v>
      </c>
      <c r="B9" s="36">
        <v>2</v>
      </c>
      <c r="C9" s="37">
        <v>1</v>
      </c>
      <c r="D9" s="37">
        <v>1138</v>
      </c>
      <c r="E9" s="37">
        <v>1206</v>
      </c>
      <c r="F9" s="38">
        <f t="shared" si="0"/>
        <v>0.22666666666666666</v>
      </c>
      <c r="G9" s="37"/>
      <c r="H9" s="38"/>
      <c r="I9" s="38"/>
      <c r="J9" s="37">
        <v>0</v>
      </c>
      <c r="K9" s="39"/>
      <c r="L9" s="37"/>
      <c r="M9" s="37"/>
      <c r="N9" s="37"/>
      <c r="O9" s="37"/>
      <c r="P9" s="37"/>
      <c r="Q9" s="37"/>
      <c r="R9" s="37"/>
      <c r="S9" s="35"/>
      <c r="T9" s="35"/>
    </row>
    <row r="10" spans="1:20" s="49" customFormat="1" x14ac:dyDescent="0.2">
      <c r="A10" s="42"/>
      <c r="B10" s="43"/>
      <c r="C10" s="44">
        <v>2</v>
      </c>
      <c r="D10" s="44">
        <v>1224</v>
      </c>
      <c r="E10" s="44">
        <v>1315</v>
      </c>
      <c r="F10" s="45">
        <f t="shared" si="0"/>
        <v>0.30333333333333334</v>
      </c>
      <c r="G10" s="44"/>
      <c r="H10" s="45"/>
      <c r="I10" s="45"/>
      <c r="J10" s="44">
        <v>0</v>
      </c>
      <c r="K10" s="47"/>
      <c r="L10" s="44"/>
      <c r="M10" s="44"/>
      <c r="N10" s="44"/>
      <c r="O10" s="44"/>
      <c r="P10" s="44"/>
      <c r="Q10" s="44"/>
      <c r="R10" s="44"/>
      <c r="S10" s="42"/>
      <c r="T10" s="42"/>
    </row>
    <row r="11" spans="1:20" s="41" customFormat="1" x14ac:dyDescent="0.2">
      <c r="A11" s="35">
        <v>2438</v>
      </c>
      <c r="B11" s="36">
        <v>3</v>
      </c>
      <c r="C11" s="37">
        <v>1</v>
      </c>
      <c r="D11" s="37">
        <v>1191</v>
      </c>
      <c r="E11" s="37">
        <v>1289</v>
      </c>
      <c r="F11" s="38">
        <f t="shared" si="0"/>
        <v>0.32666666666666666</v>
      </c>
      <c r="G11" s="37"/>
      <c r="H11" s="38"/>
      <c r="I11" s="38"/>
      <c r="J11" s="37">
        <v>0</v>
      </c>
      <c r="K11" s="39"/>
      <c r="L11" s="37"/>
      <c r="M11" s="37"/>
      <c r="N11" s="37"/>
      <c r="O11" s="37"/>
      <c r="P11" s="37"/>
      <c r="Q11" s="37"/>
      <c r="R11" s="37"/>
      <c r="S11" s="35"/>
      <c r="T11" s="35"/>
    </row>
    <row r="12" spans="1:20" x14ac:dyDescent="0.2">
      <c r="A12" s="35">
        <v>7313</v>
      </c>
      <c r="B12" s="114">
        <v>4</v>
      </c>
      <c r="C12" s="35">
        <v>1</v>
      </c>
      <c r="D12" s="35">
        <v>236</v>
      </c>
      <c r="E12" s="35">
        <v>686</v>
      </c>
      <c r="F12" s="38">
        <f t="shared" si="0"/>
        <v>1.5</v>
      </c>
      <c r="G12" s="35"/>
      <c r="H12" s="35"/>
      <c r="I12" s="35"/>
      <c r="J12" s="37">
        <v>0</v>
      </c>
      <c r="K12" s="100"/>
      <c r="L12" s="35"/>
      <c r="M12" s="35"/>
      <c r="N12" s="35"/>
      <c r="O12" s="35"/>
      <c r="P12" s="35"/>
      <c r="Q12" s="35"/>
      <c r="R12" s="35"/>
      <c r="S12" s="35"/>
      <c r="T12" s="35"/>
    </row>
    <row r="13" spans="1:20" x14ac:dyDescent="0.2">
      <c r="A13" s="35">
        <v>7313</v>
      </c>
      <c r="B13" s="114">
        <v>5</v>
      </c>
      <c r="C13" s="35">
        <v>1</v>
      </c>
      <c r="D13" s="35">
        <v>484</v>
      </c>
      <c r="E13" s="35">
        <v>1800</v>
      </c>
      <c r="F13" s="38">
        <f t="shared" si="0"/>
        <v>4.3866666666666667</v>
      </c>
      <c r="G13" s="35"/>
      <c r="H13" s="35"/>
      <c r="I13" s="35"/>
      <c r="J13" s="37">
        <v>0</v>
      </c>
      <c r="K13" s="100"/>
      <c r="L13" s="35"/>
      <c r="M13" s="35"/>
      <c r="N13" s="35"/>
      <c r="O13" s="35"/>
      <c r="P13" s="35"/>
      <c r="Q13" s="35"/>
      <c r="R13" s="35"/>
      <c r="S13" s="35"/>
      <c r="T13" s="35"/>
    </row>
    <row r="14" spans="1:20" s="49" customFormat="1" x14ac:dyDescent="0.2">
      <c r="A14" s="42"/>
      <c r="B14" s="113"/>
      <c r="C14" s="42">
        <v>2</v>
      </c>
      <c r="D14" s="42">
        <v>1034</v>
      </c>
      <c r="E14" s="42">
        <v>2568</v>
      </c>
      <c r="F14" s="45">
        <f t="shared" si="0"/>
        <v>5.1133333333333333</v>
      </c>
      <c r="G14" s="42"/>
      <c r="H14" s="42"/>
      <c r="I14" s="45">
        <f>((K14-D14)*$B$3)/3600</f>
        <v>3.2066666666666666</v>
      </c>
      <c r="J14" s="44">
        <v>2</v>
      </c>
      <c r="K14" s="94">
        <v>1996</v>
      </c>
      <c r="L14" s="42">
        <v>2558</v>
      </c>
      <c r="M14" s="42"/>
      <c r="N14" s="42"/>
      <c r="O14" s="42"/>
      <c r="P14" s="42"/>
      <c r="Q14" s="42"/>
      <c r="R14" s="42"/>
      <c r="S14" s="42"/>
      <c r="T14" s="42"/>
    </row>
    <row r="15" spans="1:20" x14ac:dyDescent="0.2">
      <c r="A15" s="42"/>
      <c r="B15" s="113"/>
      <c r="C15" s="42">
        <v>3</v>
      </c>
      <c r="D15" s="42">
        <v>3117</v>
      </c>
      <c r="E15" s="42">
        <v>4347</v>
      </c>
      <c r="F15" s="45">
        <f t="shared" si="0"/>
        <v>4.0999999999999996</v>
      </c>
      <c r="G15" s="42"/>
      <c r="H15" s="42"/>
      <c r="I15" s="42"/>
      <c r="J15" s="44">
        <v>0</v>
      </c>
      <c r="K15" s="94"/>
      <c r="L15" s="42"/>
      <c r="M15" s="42"/>
      <c r="N15" s="42"/>
      <c r="O15" s="42"/>
      <c r="P15" s="42"/>
      <c r="Q15" s="42"/>
      <c r="R15" s="42"/>
      <c r="S15" s="42"/>
      <c r="T15" s="42"/>
    </row>
    <row r="16" spans="1:20" s="41" customFormat="1" x14ac:dyDescent="0.2">
      <c r="A16" s="35">
        <v>7313</v>
      </c>
      <c r="B16" s="114">
        <v>32</v>
      </c>
      <c r="C16" s="35">
        <v>1</v>
      </c>
      <c r="D16" s="35">
        <v>41</v>
      </c>
      <c r="E16" s="35">
        <v>92</v>
      </c>
      <c r="F16" s="38">
        <f t="shared" si="0"/>
        <v>0.17</v>
      </c>
      <c r="G16" s="35"/>
      <c r="H16" s="35"/>
      <c r="I16" s="35"/>
      <c r="J16" s="37">
        <v>0</v>
      </c>
      <c r="K16" s="100"/>
      <c r="L16" s="35"/>
      <c r="M16" s="35"/>
      <c r="N16" s="35"/>
      <c r="O16" s="35"/>
      <c r="P16" s="35"/>
      <c r="Q16" s="35"/>
      <c r="R16" s="35"/>
      <c r="S16" s="35"/>
      <c r="T16" s="35"/>
    </row>
    <row r="17" spans="1:20" s="49" customFormat="1" x14ac:dyDescent="0.2">
      <c r="A17" s="42"/>
      <c r="B17" s="113"/>
      <c r="C17" s="42">
        <v>2</v>
      </c>
      <c r="D17" s="42">
        <v>150</v>
      </c>
      <c r="E17" s="42">
        <v>213</v>
      </c>
      <c r="F17" s="45">
        <f t="shared" si="0"/>
        <v>0.21</v>
      </c>
      <c r="G17" s="42"/>
      <c r="H17" s="42"/>
      <c r="I17" s="42"/>
      <c r="J17" s="44">
        <v>0</v>
      </c>
      <c r="K17" s="94"/>
      <c r="L17" s="42"/>
      <c r="M17" s="42"/>
      <c r="N17" s="42"/>
      <c r="O17" s="42"/>
      <c r="P17" s="42"/>
      <c r="Q17" s="42"/>
      <c r="R17" s="42"/>
      <c r="S17" s="42"/>
      <c r="T17" s="42"/>
    </row>
    <row r="18" spans="1:20" s="49" customFormat="1" x14ac:dyDescent="0.2">
      <c r="A18" s="42"/>
      <c r="B18" s="113"/>
      <c r="C18" s="42">
        <v>3</v>
      </c>
      <c r="D18" s="42">
        <v>228</v>
      </c>
      <c r="E18" s="42">
        <v>498</v>
      </c>
      <c r="F18" s="45">
        <f t="shared" si="0"/>
        <v>0.9</v>
      </c>
      <c r="G18" s="42"/>
      <c r="H18" s="42"/>
      <c r="I18" s="42"/>
      <c r="J18" s="44">
        <v>0</v>
      </c>
      <c r="K18" s="94"/>
      <c r="L18" s="42"/>
      <c r="M18" s="42"/>
      <c r="N18" s="42"/>
      <c r="O18" s="42"/>
      <c r="P18" s="42"/>
      <c r="Q18" s="42"/>
      <c r="R18" s="42"/>
      <c r="S18" s="42"/>
      <c r="T18" s="42"/>
    </row>
    <row r="19" spans="1:20" x14ac:dyDescent="0.2">
      <c r="A19" s="42"/>
      <c r="B19" s="113"/>
      <c r="C19" s="42">
        <v>4</v>
      </c>
      <c r="D19" s="42">
        <v>303</v>
      </c>
      <c r="E19" s="42">
        <v>534</v>
      </c>
      <c r="F19" s="45">
        <f t="shared" si="0"/>
        <v>0.77</v>
      </c>
      <c r="G19" s="42"/>
      <c r="H19" s="42"/>
      <c r="I19" s="45">
        <f>((K19-D19)*$B$3)/3600</f>
        <v>0.60666666666666669</v>
      </c>
      <c r="J19" s="44">
        <v>1</v>
      </c>
      <c r="K19" s="94">
        <v>485</v>
      </c>
      <c r="L19" s="42"/>
      <c r="M19" s="42"/>
      <c r="N19" s="42"/>
      <c r="O19" s="42"/>
      <c r="P19" s="42"/>
      <c r="Q19" s="42"/>
      <c r="R19" s="42"/>
      <c r="S19" s="42"/>
      <c r="T19" s="42"/>
    </row>
    <row r="20" spans="1:20" x14ac:dyDescent="0.2">
      <c r="A20" s="42"/>
      <c r="B20" s="113"/>
      <c r="C20" s="42">
        <v>5</v>
      </c>
      <c r="D20" s="42">
        <v>1526</v>
      </c>
      <c r="E20" s="42">
        <v>1563</v>
      </c>
      <c r="F20" s="45">
        <f t="shared" si="0"/>
        <v>0.12333333333333334</v>
      </c>
      <c r="G20" s="42"/>
      <c r="H20" s="42"/>
      <c r="I20" s="42"/>
      <c r="J20" s="44">
        <v>0</v>
      </c>
      <c r="K20" s="94"/>
      <c r="L20" s="42"/>
      <c r="M20" s="42"/>
      <c r="N20" s="42"/>
      <c r="O20" s="42"/>
      <c r="P20" s="42"/>
      <c r="Q20" s="42"/>
      <c r="R20" s="42"/>
      <c r="S20" s="42"/>
      <c r="T20" s="42"/>
    </row>
    <row r="21" spans="1:20" x14ac:dyDescent="0.2">
      <c r="A21" s="42"/>
      <c r="B21" s="113"/>
      <c r="C21" s="42">
        <v>6</v>
      </c>
      <c r="D21" s="42">
        <v>2276</v>
      </c>
      <c r="E21" s="42">
        <v>2425</v>
      </c>
      <c r="F21" s="45">
        <f t="shared" si="0"/>
        <v>0.49666666666666665</v>
      </c>
      <c r="G21" s="42"/>
      <c r="H21" s="42"/>
      <c r="I21" s="42"/>
      <c r="J21" s="44">
        <v>0</v>
      </c>
      <c r="K21" s="94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42"/>
      <c r="B22" s="113"/>
      <c r="C22" s="42">
        <v>7</v>
      </c>
      <c r="D22" s="42">
        <v>2855</v>
      </c>
      <c r="E22" s="42">
        <v>3029</v>
      </c>
      <c r="F22" s="45">
        <f t="shared" si="0"/>
        <v>0.57999999999999996</v>
      </c>
      <c r="G22" s="42"/>
      <c r="H22" s="42"/>
      <c r="I22" s="42"/>
      <c r="J22" s="44">
        <v>0</v>
      </c>
      <c r="K22" s="94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42"/>
      <c r="B23" s="113"/>
      <c r="C23" s="42">
        <v>8</v>
      </c>
      <c r="D23" s="42">
        <v>3067</v>
      </c>
      <c r="E23" s="42">
        <v>3207</v>
      </c>
      <c r="F23" s="45">
        <f t="shared" si="0"/>
        <v>0.46666666666666667</v>
      </c>
      <c r="G23" s="42"/>
      <c r="H23" s="42"/>
      <c r="I23" s="42"/>
      <c r="J23" s="44">
        <v>0</v>
      </c>
      <c r="K23" s="94"/>
      <c r="L23" s="42"/>
      <c r="M23" s="42"/>
      <c r="N23" s="42"/>
      <c r="O23" s="42"/>
      <c r="P23" s="42"/>
      <c r="Q23" s="42"/>
      <c r="R23" s="42"/>
      <c r="S23" s="42"/>
      <c r="T23" s="42"/>
    </row>
    <row r="24" spans="1:20" x14ac:dyDescent="0.2">
      <c r="A24" s="42"/>
      <c r="B24" s="113"/>
      <c r="C24" s="42">
        <v>9</v>
      </c>
      <c r="D24" s="42">
        <v>3226</v>
      </c>
      <c r="E24" s="42">
        <v>3457</v>
      </c>
      <c r="F24" s="45">
        <f t="shared" si="0"/>
        <v>0.77</v>
      </c>
      <c r="G24" s="42"/>
      <c r="H24" s="42"/>
      <c r="I24" s="42"/>
      <c r="J24" s="44">
        <v>0</v>
      </c>
      <c r="K24" s="94"/>
      <c r="L24" s="42"/>
      <c r="M24" s="42"/>
      <c r="N24" s="42"/>
      <c r="O24" s="42"/>
      <c r="P24" s="42"/>
      <c r="Q24" s="42"/>
      <c r="R24" s="42"/>
      <c r="S24" s="42"/>
      <c r="T24" s="42"/>
    </row>
    <row r="25" spans="1:20" x14ac:dyDescent="0.2">
      <c r="A25" s="42"/>
      <c r="B25" s="113"/>
      <c r="C25" s="42">
        <v>10</v>
      </c>
      <c r="D25" s="42">
        <v>3477</v>
      </c>
      <c r="E25" s="42">
        <v>3600</v>
      </c>
      <c r="F25" s="45">
        <f t="shared" si="0"/>
        <v>0.41</v>
      </c>
      <c r="G25" s="42"/>
      <c r="H25" s="42"/>
      <c r="I25" s="42"/>
      <c r="J25" s="44">
        <v>0</v>
      </c>
      <c r="K25" s="94"/>
      <c r="L25" s="42"/>
      <c r="M25" s="42"/>
      <c r="N25" s="42"/>
      <c r="O25" s="42"/>
      <c r="P25" s="42"/>
      <c r="Q25" s="42"/>
      <c r="R25" s="42"/>
      <c r="S25" s="42"/>
      <c r="T25" s="42"/>
    </row>
    <row r="26" spans="1:20" x14ac:dyDescent="0.2">
      <c r="A26" s="42"/>
      <c r="B26" s="113"/>
      <c r="C26" s="42">
        <v>11</v>
      </c>
      <c r="D26" s="42">
        <v>3681</v>
      </c>
      <c r="E26" s="42">
        <v>3717</v>
      </c>
      <c r="F26" s="45">
        <f t="shared" si="0"/>
        <v>0.12</v>
      </c>
      <c r="G26" s="42"/>
      <c r="H26" s="42"/>
      <c r="I26" s="42"/>
      <c r="J26" s="44">
        <v>0</v>
      </c>
      <c r="K26" s="94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42"/>
      <c r="B27" s="113"/>
      <c r="C27" s="42">
        <v>22</v>
      </c>
      <c r="D27" s="42">
        <v>7040</v>
      </c>
      <c r="E27" s="42">
        <v>7146</v>
      </c>
      <c r="F27" s="45">
        <f t="shared" si="0"/>
        <v>0.35333333333333333</v>
      </c>
      <c r="G27" s="42"/>
      <c r="H27" s="42"/>
      <c r="I27" s="42"/>
      <c r="J27" s="44">
        <v>0</v>
      </c>
      <c r="K27" s="94"/>
      <c r="L27" s="42"/>
      <c r="M27" s="42"/>
      <c r="N27" s="42"/>
      <c r="O27" s="42"/>
      <c r="P27" s="42"/>
      <c r="Q27" s="42"/>
      <c r="R27" s="42"/>
      <c r="S27" s="42"/>
      <c r="T27" s="42"/>
    </row>
    <row r="28" spans="1:20" s="41" customFormat="1" x14ac:dyDescent="0.2">
      <c r="A28" s="35">
        <v>1829</v>
      </c>
      <c r="B28" s="114">
        <v>9</v>
      </c>
      <c r="C28" s="35"/>
      <c r="D28" s="35"/>
      <c r="E28" s="35"/>
      <c r="F28" s="38"/>
      <c r="G28" s="35"/>
      <c r="H28" s="35"/>
      <c r="I28" s="35"/>
      <c r="J28" s="37">
        <v>0</v>
      </c>
      <c r="K28" s="100"/>
      <c r="L28" s="35"/>
      <c r="M28" s="35"/>
      <c r="N28" s="35"/>
      <c r="O28" s="35"/>
      <c r="P28" s="35"/>
      <c r="Q28" s="35"/>
      <c r="R28" s="35"/>
      <c r="S28" s="35"/>
      <c r="T28" s="35"/>
    </row>
    <row r="29" spans="1:20" s="41" customFormat="1" x14ac:dyDescent="0.2">
      <c r="A29" s="35">
        <v>4122</v>
      </c>
      <c r="B29" s="114">
        <v>18</v>
      </c>
      <c r="C29" s="35">
        <v>1</v>
      </c>
      <c r="D29" s="35">
        <v>2621</v>
      </c>
      <c r="E29" s="35">
        <v>2638</v>
      </c>
      <c r="F29" s="38">
        <f>((E29-D29)*$B$3)/3600</f>
        <v>5.6666666666666664E-2</v>
      </c>
      <c r="G29" s="35"/>
      <c r="H29" s="35"/>
      <c r="I29" s="35"/>
      <c r="J29" s="37">
        <v>0</v>
      </c>
      <c r="K29" s="100"/>
      <c r="L29" s="35"/>
      <c r="M29" s="35"/>
      <c r="N29" s="35"/>
      <c r="O29" s="35"/>
      <c r="P29" s="35"/>
      <c r="Q29" s="35"/>
      <c r="R29" s="35"/>
      <c r="S29" s="35"/>
      <c r="T29" s="35"/>
    </row>
    <row r="30" spans="1:20" s="41" customFormat="1" x14ac:dyDescent="0.2">
      <c r="A30" s="35">
        <v>1829</v>
      </c>
      <c r="B30" s="114">
        <v>19</v>
      </c>
      <c r="C30" s="35"/>
      <c r="D30" s="35"/>
      <c r="E30" s="35"/>
      <c r="F30" s="38"/>
      <c r="G30" s="35"/>
      <c r="H30" s="35"/>
      <c r="I30" s="35"/>
      <c r="J30" s="37">
        <v>0</v>
      </c>
      <c r="K30" s="100"/>
      <c r="L30" s="35"/>
      <c r="M30" s="35"/>
      <c r="N30" s="35"/>
      <c r="O30" s="35"/>
      <c r="P30" s="35"/>
      <c r="Q30" s="35"/>
      <c r="R30" s="35"/>
      <c r="S30" s="35"/>
      <c r="T30" s="35"/>
    </row>
    <row r="31" spans="1:20" s="41" customFormat="1" x14ac:dyDescent="0.2">
      <c r="A31" s="35">
        <v>482</v>
      </c>
      <c r="B31" s="114">
        <v>20</v>
      </c>
      <c r="C31" s="35"/>
      <c r="D31" s="35"/>
      <c r="E31" s="35"/>
      <c r="F31" s="38"/>
      <c r="G31" s="35"/>
      <c r="H31" s="35"/>
      <c r="I31" s="35"/>
      <c r="J31" s="37">
        <v>0</v>
      </c>
      <c r="K31" s="100"/>
      <c r="L31" s="35"/>
      <c r="M31" s="35"/>
      <c r="N31" s="35"/>
      <c r="O31" s="35"/>
      <c r="P31" s="35"/>
      <c r="Q31" s="35"/>
      <c r="R31" s="35"/>
      <c r="S31" s="35"/>
      <c r="T31" s="35"/>
    </row>
    <row r="32" spans="1:20" s="41" customFormat="1" x14ac:dyDescent="0.2">
      <c r="A32" s="35">
        <v>3000</v>
      </c>
      <c r="B32" s="114">
        <v>21</v>
      </c>
      <c r="C32" s="35">
        <v>1</v>
      </c>
      <c r="D32" s="35">
        <v>1762</v>
      </c>
      <c r="E32" s="35">
        <v>1816</v>
      </c>
      <c r="F32" s="38">
        <f>((E32-D32)*$B$3)/3600</f>
        <v>0.18</v>
      </c>
      <c r="G32" s="35"/>
      <c r="H32" s="35"/>
      <c r="I32" s="35"/>
      <c r="J32" s="37">
        <v>0</v>
      </c>
      <c r="K32" s="100"/>
      <c r="L32" s="35"/>
      <c r="M32" s="35"/>
      <c r="N32" s="35"/>
      <c r="O32" s="35"/>
      <c r="P32" s="35"/>
      <c r="Q32" s="35"/>
      <c r="R32" s="35"/>
      <c r="S32" s="35"/>
      <c r="T32" s="35"/>
    </row>
    <row r="33" spans="1:20" s="49" customFormat="1" x14ac:dyDescent="0.2">
      <c r="A33" s="42"/>
      <c r="B33" s="113"/>
      <c r="C33" s="42">
        <v>2</v>
      </c>
      <c r="D33" s="42">
        <v>2554</v>
      </c>
      <c r="E33" s="42">
        <v>2593</v>
      </c>
      <c r="F33" s="45">
        <f>((E33-D33)*$B$3)/3600</f>
        <v>0.13</v>
      </c>
      <c r="G33" s="42"/>
      <c r="H33" s="42"/>
      <c r="I33" s="42"/>
      <c r="J33" s="44">
        <v>0</v>
      </c>
      <c r="K33" s="94"/>
      <c r="L33" s="42"/>
      <c r="M33" s="42"/>
      <c r="N33" s="42"/>
      <c r="O33" s="42"/>
      <c r="P33" s="42"/>
      <c r="Q33" s="42"/>
      <c r="R33" s="42"/>
      <c r="S33" s="42"/>
      <c r="T33" s="42"/>
    </row>
    <row r="34" spans="1:20" s="41" customFormat="1" x14ac:dyDescent="0.2">
      <c r="A34" s="35">
        <v>835</v>
      </c>
      <c r="B34" s="114">
        <v>29</v>
      </c>
      <c r="C34" s="35">
        <v>1</v>
      </c>
      <c r="D34" s="35">
        <v>193</v>
      </c>
      <c r="E34" s="35">
        <v>232</v>
      </c>
      <c r="F34" s="38">
        <f>((E34-D34)*$B$3)/3600</f>
        <v>0.13</v>
      </c>
      <c r="G34" s="35"/>
      <c r="H34" s="35"/>
      <c r="I34" s="35"/>
      <c r="J34" s="37">
        <v>0</v>
      </c>
      <c r="K34" s="100"/>
      <c r="L34" s="35"/>
      <c r="M34" s="35"/>
      <c r="N34" s="35"/>
      <c r="O34" s="35"/>
      <c r="P34" s="35"/>
      <c r="Q34" s="35"/>
      <c r="R34" s="35"/>
      <c r="S34" s="35"/>
      <c r="T34" s="35"/>
    </row>
    <row r="35" spans="1:20" s="41" customFormat="1" x14ac:dyDescent="0.2">
      <c r="A35" s="35">
        <v>819</v>
      </c>
      <c r="B35" s="114">
        <v>28</v>
      </c>
      <c r="C35" s="35"/>
      <c r="D35" s="35"/>
      <c r="E35" s="35"/>
      <c r="F35" s="38"/>
      <c r="G35" s="35"/>
      <c r="H35" s="35"/>
      <c r="I35" s="35"/>
      <c r="J35" s="37">
        <v>0</v>
      </c>
      <c r="K35" s="100"/>
      <c r="L35" s="35"/>
      <c r="M35" s="35"/>
      <c r="N35" s="35"/>
      <c r="O35" s="35"/>
      <c r="P35" s="35"/>
      <c r="Q35" s="35"/>
      <c r="R35" s="35"/>
      <c r="S35" s="35"/>
      <c r="T35" s="35"/>
    </row>
    <row r="36" spans="1:20" s="41" customFormat="1" x14ac:dyDescent="0.2">
      <c r="A36" s="35">
        <v>3208</v>
      </c>
      <c r="B36" s="114">
        <v>26</v>
      </c>
      <c r="C36" s="35">
        <v>1</v>
      </c>
      <c r="D36" s="35">
        <v>528</v>
      </c>
      <c r="E36" s="35">
        <v>631</v>
      </c>
      <c r="F36" s="38">
        <f t="shared" ref="F36:F67" si="1">((E36-D36)*$B$3)/3600</f>
        <v>0.34333333333333332</v>
      </c>
      <c r="G36" s="35"/>
      <c r="H36" s="35"/>
      <c r="I36" s="35"/>
      <c r="J36" s="37">
        <v>0</v>
      </c>
      <c r="K36" s="100"/>
      <c r="L36" s="35"/>
      <c r="M36" s="35"/>
      <c r="N36" s="35"/>
      <c r="O36" s="35"/>
      <c r="P36" s="35"/>
      <c r="Q36" s="35"/>
      <c r="R36" s="35"/>
      <c r="S36" s="35"/>
      <c r="T36" s="35"/>
    </row>
    <row r="37" spans="1:20" s="49" customFormat="1" x14ac:dyDescent="0.2">
      <c r="A37" s="42"/>
      <c r="B37" s="113"/>
      <c r="C37" s="42">
        <v>2</v>
      </c>
      <c r="D37" s="42">
        <v>759</v>
      </c>
      <c r="E37" s="42">
        <v>803</v>
      </c>
      <c r="F37" s="45">
        <f t="shared" si="1"/>
        <v>0.14666666666666667</v>
      </c>
      <c r="G37" s="42"/>
      <c r="H37" s="42"/>
      <c r="I37" s="42"/>
      <c r="J37" s="44">
        <v>0</v>
      </c>
      <c r="K37" s="94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42"/>
      <c r="B38" s="113"/>
      <c r="C38" s="42">
        <v>3</v>
      </c>
      <c r="D38" s="42">
        <v>1083</v>
      </c>
      <c r="E38" s="42">
        <v>1292</v>
      </c>
      <c r="F38" s="45">
        <f t="shared" si="1"/>
        <v>0.69666666666666666</v>
      </c>
      <c r="G38" s="42"/>
      <c r="H38" s="42"/>
      <c r="I38" s="45">
        <f>((K38-D38)*$B$3)/3600</f>
        <v>0.38</v>
      </c>
      <c r="J38" s="44">
        <v>1</v>
      </c>
      <c r="K38" s="94">
        <v>1197</v>
      </c>
      <c r="L38" s="42"/>
      <c r="M38" s="42"/>
      <c r="N38" s="42"/>
      <c r="O38" s="42"/>
      <c r="P38" s="42"/>
      <c r="Q38" s="42"/>
      <c r="R38" s="42"/>
      <c r="S38" s="42"/>
      <c r="T38" s="42"/>
    </row>
    <row r="39" spans="1:20" x14ac:dyDescent="0.2">
      <c r="A39" s="42"/>
      <c r="B39" s="113"/>
      <c r="C39" s="42">
        <v>4</v>
      </c>
      <c r="D39" s="42">
        <v>2567</v>
      </c>
      <c r="E39" s="42">
        <v>3124</v>
      </c>
      <c r="F39" s="45">
        <f t="shared" si="1"/>
        <v>1.8566666666666667</v>
      </c>
      <c r="G39" s="42"/>
      <c r="H39" s="42"/>
      <c r="I39" s="45">
        <f>((K39-D39)*$B$3)/3600</f>
        <v>0.77333333333333332</v>
      </c>
      <c r="J39" s="44">
        <v>1</v>
      </c>
      <c r="K39" s="94">
        <v>2799</v>
      </c>
      <c r="L39" s="42"/>
      <c r="M39" s="42"/>
      <c r="N39" s="42"/>
      <c r="O39" s="42"/>
      <c r="P39" s="42"/>
      <c r="Q39" s="42"/>
      <c r="R39" s="42"/>
      <c r="S39" s="42"/>
      <c r="T39" s="42"/>
    </row>
    <row r="40" spans="1:20" x14ac:dyDescent="0.2">
      <c r="A40" s="42"/>
      <c r="B40" s="113"/>
      <c r="C40" s="42">
        <v>5</v>
      </c>
      <c r="D40" s="42">
        <v>2855</v>
      </c>
      <c r="E40" s="42">
        <v>2945</v>
      </c>
      <c r="F40" s="45">
        <f t="shared" si="1"/>
        <v>0.3</v>
      </c>
      <c r="G40" s="42"/>
      <c r="H40" s="42"/>
      <c r="I40" s="42"/>
      <c r="J40" s="44">
        <v>0</v>
      </c>
      <c r="K40" s="94"/>
      <c r="L40" s="42"/>
      <c r="M40" s="42"/>
      <c r="N40" s="42"/>
      <c r="O40" s="42"/>
      <c r="P40" s="42"/>
      <c r="Q40" s="42"/>
      <c r="R40" s="42"/>
      <c r="S40" s="42"/>
      <c r="T40" s="42"/>
    </row>
    <row r="41" spans="1:20" s="41" customFormat="1" x14ac:dyDescent="0.2">
      <c r="A41" s="35">
        <v>7313</v>
      </c>
      <c r="B41" s="114">
        <v>25</v>
      </c>
      <c r="C41" s="35">
        <v>1</v>
      </c>
      <c r="D41" s="35">
        <v>322</v>
      </c>
      <c r="E41" s="35">
        <v>356</v>
      </c>
      <c r="F41" s="38">
        <f t="shared" si="1"/>
        <v>0.11333333333333333</v>
      </c>
      <c r="G41" s="35"/>
      <c r="H41" s="35"/>
      <c r="I41" s="35"/>
      <c r="J41" s="37">
        <v>0</v>
      </c>
      <c r="K41" s="100"/>
      <c r="L41" s="35"/>
      <c r="M41" s="35"/>
      <c r="N41" s="35"/>
      <c r="O41" s="35"/>
      <c r="P41" s="35"/>
      <c r="Q41" s="35"/>
      <c r="R41" s="35"/>
      <c r="S41" s="35"/>
      <c r="T41" s="35"/>
    </row>
    <row r="42" spans="1:20" s="49" customFormat="1" x14ac:dyDescent="0.2">
      <c r="A42" s="42"/>
      <c r="B42" s="113"/>
      <c r="C42" s="42">
        <v>2</v>
      </c>
      <c r="D42" s="42">
        <v>1050</v>
      </c>
      <c r="E42" s="42">
        <v>1113</v>
      </c>
      <c r="F42" s="45">
        <f t="shared" si="1"/>
        <v>0.21</v>
      </c>
      <c r="G42" s="42"/>
      <c r="H42" s="42"/>
      <c r="I42" s="42"/>
      <c r="J42" s="44">
        <v>0</v>
      </c>
      <c r="K42" s="94"/>
      <c r="L42" s="42"/>
      <c r="M42" s="42"/>
      <c r="N42" s="42"/>
      <c r="O42" s="42"/>
      <c r="P42" s="42"/>
      <c r="Q42" s="42"/>
      <c r="R42" s="42"/>
      <c r="S42" s="42"/>
      <c r="T42" s="42"/>
    </row>
    <row r="43" spans="1:20" s="49" customFormat="1" x14ac:dyDescent="0.2">
      <c r="A43" s="42"/>
      <c r="B43" s="113"/>
      <c r="C43" s="42">
        <v>3</v>
      </c>
      <c r="D43" s="42">
        <v>1871</v>
      </c>
      <c r="E43" s="42">
        <v>1906</v>
      </c>
      <c r="F43" s="45">
        <f t="shared" si="1"/>
        <v>0.11666666666666667</v>
      </c>
      <c r="G43" s="42"/>
      <c r="H43" s="42"/>
      <c r="I43" s="42"/>
      <c r="J43" s="44">
        <v>0</v>
      </c>
      <c r="K43" s="94"/>
      <c r="L43" s="42"/>
      <c r="M43" s="42"/>
      <c r="N43" s="42"/>
      <c r="O43" s="42"/>
      <c r="P43" s="42"/>
      <c r="Q43" s="42"/>
      <c r="R43" s="42"/>
      <c r="S43" s="42"/>
      <c r="T43" s="42"/>
    </row>
    <row r="44" spans="1:20" s="49" customFormat="1" x14ac:dyDescent="0.2">
      <c r="A44" s="42"/>
      <c r="B44" s="113"/>
      <c r="C44" s="42">
        <v>4</v>
      </c>
      <c r="D44" s="42">
        <v>3441</v>
      </c>
      <c r="E44" s="42">
        <v>3527</v>
      </c>
      <c r="F44" s="45">
        <f t="shared" si="1"/>
        <v>0.28666666666666668</v>
      </c>
      <c r="G44" s="42"/>
      <c r="H44" s="42"/>
      <c r="I44" s="42"/>
      <c r="J44" s="44">
        <v>0</v>
      </c>
      <c r="K44" s="94"/>
      <c r="L44" s="42"/>
      <c r="M44" s="42"/>
      <c r="N44" s="42"/>
      <c r="O44" s="42"/>
      <c r="P44" s="42"/>
      <c r="Q44" s="42"/>
      <c r="R44" s="42"/>
      <c r="S44" s="42"/>
      <c r="T44" s="42"/>
    </row>
    <row r="45" spans="1:20" x14ac:dyDescent="0.2">
      <c r="A45" s="42"/>
      <c r="B45" s="113"/>
      <c r="C45" s="42">
        <v>5</v>
      </c>
      <c r="D45" s="42">
        <v>3942</v>
      </c>
      <c r="E45" s="42">
        <v>3976</v>
      </c>
      <c r="F45" s="45">
        <f t="shared" si="1"/>
        <v>0.11333333333333333</v>
      </c>
      <c r="G45" s="42"/>
      <c r="H45" s="42"/>
      <c r="I45" s="45">
        <f>((K45-D45)*$B$3)/3600</f>
        <v>3.6666666666666667E-2</v>
      </c>
      <c r="J45" s="44">
        <v>1</v>
      </c>
      <c r="K45" s="94">
        <v>3953</v>
      </c>
      <c r="L45" s="42"/>
      <c r="M45" s="42"/>
      <c r="N45" s="42"/>
      <c r="O45" s="42"/>
      <c r="P45" s="42"/>
      <c r="Q45" s="42"/>
      <c r="R45" s="42"/>
      <c r="S45" s="42"/>
      <c r="T45" s="42"/>
    </row>
    <row r="46" spans="1:20" x14ac:dyDescent="0.2">
      <c r="A46" s="42"/>
      <c r="B46" s="113"/>
      <c r="C46" s="42">
        <v>6</v>
      </c>
      <c r="D46" s="42">
        <v>5215</v>
      </c>
      <c r="E46" s="42">
        <v>5274</v>
      </c>
      <c r="F46" s="45">
        <f t="shared" si="1"/>
        <v>0.19666666666666666</v>
      </c>
      <c r="G46" s="42"/>
      <c r="H46" s="42"/>
      <c r="I46" s="42"/>
      <c r="J46" s="44">
        <v>0</v>
      </c>
      <c r="K46" s="94"/>
      <c r="L46" s="42"/>
      <c r="M46" s="42"/>
      <c r="N46" s="42"/>
      <c r="O46" s="42"/>
      <c r="P46" s="42"/>
      <c r="Q46" s="42"/>
      <c r="R46" s="42"/>
      <c r="S46" s="42"/>
      <c r="T46" s="42"/>
    </row>
    <row r="47" spans="1:20" s="41" customFormat="1" x14ac:dyDescent="0.2">
      <c r="A47" s="35">
        <v>7313</v>
      </c>
      <c r="B47" s="114">
        <v>24</v>
      </c>
      <c r="C47" s="35">
        <v>1</v>
      </c>
      <c r="D47" s="35">
        <v>1052</v>
      </c>
      <c r="E47" s="35">
        <v>1166</v>
      </c>
      <c r="F47" s="38">
        <f t="shared" si="1"/>
        <v>0.38</v>
      </c>
      <c r="G47" s="35"/>
      <c r="H47" s="35"/>
      <c r="I47" s="35"/>
      <c r="J47" s="37">
        <v>0</v>
      </c>
      <c r="K47" s="100"/>
      <c r="L47" s="35"/>
      <c r="M47" s="35"/>
      <c r="N47" s="35"/>
      <c r="O47" s="35"/>
      <c r="P47" s="35"/>
      <c r="Q47" s="35"/>
      <c r="R47" s="35"/>
      <c r="S47" s="35"/>
      <c r="T47" s="35"/>
    </row>
    <row r="48" spans="1:20" s="49" customFormat="1" x14ac:dyDescent="0.2">
      <c r="A48" s="42"/>
      <c r="B48" s="113"/>
      <c r="C48" s="42">
        <v>2</v>
      </c>
      <c r="D48" s="42">
        <v>1377</v>
      </c>
      <c r="E48" s="42">
        <v>1650</v>
      </c>
      <c r="F48" s="45">
        <f t="shared" si="1"/>
        <v>0.91</v>
      </c>
      <c r="G48" s="42"/>
      <c r="H48" s="42"/>
      <c r="I48" s="42"/>
      <c r="J48" s="44">
        <v>0</v>
      </c>
      <c r="K48" s="94"/>
      <c r="L48" s="42"/>
      <c r="M48" s="42"/>
      <c r="N48" s="42"/>
      <c r="O48" s="42"/>
      <c r="P48" s="42"/>
      <c r="Q48" s="42"/>
      <c r="R48" s="42"/>
      <c r="S48" s="42"/>
      <c r="T48" s="42"/>
    </row>
    <row r="49" spans="1:20" s="49" customFormat="1" x14ac:dyDescent="0.2">
      <c r="A49" s="42"/>
      <c r="B49" s="113"/>
      <c r="C49" s="42">
        <v>3</v>
      </c>
      <c r="D49" s="42">
        <v>2139</v>
      </c>
      <c r="E49" s="42">
        <v>2215</v>
      </c>
      <c r="F49" s="45">
        <f t="shared" si="1"/>
        <v>0.25333333333333335</v>
      </c>
      <c r="G49" s="42"/>
      <c r="H49" s="42"/>
      <c r="I49" s="42"/>
      <c r="J49" s="44">
        <v>0</v>
      </c>
      <c r="K49" s="94"/>
      <c r="L49" s="42"/>
      <c r="M49" s="42"/>
      <c r="N49" s="42"/>
      <c r="O49" s="42"/>
      <c r="P49" s="42"/>
      <c r="Q49" s="42"/>
      <c r="R49" s="42"/>
      <c r="S49" s="42"/>
      <c r="T49" s="42"/>
    </row>
    <row r="50" spans="1:20" s="49" customFormat="1" x14ac:dyDescent="0.2">
      <c r="A50" s="42"/>
      <c r="B50" s="113"/>
      <c r="C50" s="42">
        <v>4</v>
      </c>
      <c r="D50" s="42">
        <v>2395</v>
      </c>
      <c r="E50" s="42">
        <v>2476</v>
      </c>
      <c r="F50" s="45">
        <f t="shared" si="1"/>
        <v>0.27</v>
      </c>
      <c r="G50" s="42"/>
      <c r="H50" s="42"/>
      <c r="I50" s="42"/>
      <c r="J50" s="44">
        <v>0</v>
      </c>
      <c r="K50" s="94"/>
      <c r="L50" s="42"/>
      <c r="M50" s="42"/>
      <c r="N50" s="42"/>
      <c r="O50" s="42"/>
      <c r="P50" s="42"/>
      <c r="Q50" s="42"/>
      <c r="R50" s="42"/>
      <c r="S50" s="42"/>
      <c r="T50" s="42"/>
    </row>
    <row r="51" spans="1:20" s="49" customFormat="1" x14ac:dyDescent="0.2">
      <c r="A51" s="42"/>
      <c r="B51" s="113"/>
      <c r="C51" s="42">
        <v>5</v>
      </c>
      <c r="D51" s="42">
        <v>5428</v>
      </c>
      <c r="E51" s="42">
        <v>6768</v>
      </c>
      <c r="F51" s="45">
        <f t="shared" si="1"/>
        <v>4.4666666666666668</v>
      </c>
      <c r="G51" s="42"/>
      <c r="H51" s="42"/>
      <c r="I51" s="42"/>
      <c r="J51" s="44">
        <v>0</v>
      </c>
      <c r="K51" s="94"/>
      <c r="L51" s="42"/>
      <c r="M51" s="42"/>
      <c r="N51" s="42"/>
      <c r="O51" s="42"/>
      <c r="P51" s="42"/>
      <c r="Q51" s="42"/>
      <c r="R51" s="42"/>
      <c r="S51" s="42"/>
      <c r="T51" s="42"/>
    </row>
    <row r="52" spans="1:20" s="41" customFormat="1" x14ac:dyDescent="0.2">
      <c r="A52" s="35">
        <v>7313</v>
      </c>
      <c r="B52" s="114">
        <v>23</v>
      </c>
      <c r="C52" s="35">
        <v>1</v>
      </c>
      <c r="D52" s="35">
        <v>2418</v>
      </c>
      <c r="E52" s="35">
        <v>2470</v>
      </c>
      <c r="F52" s="38">
        <f t="shared" si="1"/>
        <v>0.17333333333333334</v>
      </c>
      <c r="G52" s="35"/>
      <c r="H52" s="35"/>
      <c r="I52" s="35"/>
      <c r="J52" s="37">
        <v>0</v>
      </c>
      <c r="K52" s="100"/>
      <c r="L52" s="35"/>
      <c r="M52" s="35"/>
      <c r="N52" s="35"/>
      <c r="O52" s="35"/>
      <c r="P52" s="35"/>
      <c r="Q52" s="35"/>
      <c r="R52" s="35"/>
      <c r="S52" s="35"/>
      <c r="T52" s="35"/>
    </row>
    <row r="53" spans="1:20" s="49" customFormat="1" x14ac:dyDescent="0.2">
      <c r="A53" s="42"/>
      <c r="B53" s="113"/>
      <c r="C53" s="42">
        <v>2</v>
      </c>
      <c r="D53" s="42">
        <v>4398</v>
      </c>
      <c r="E53" s="42">
        <v>4431</v>
      </c>
      <c r="F53" s="45">
        <f t="shared" si="1"/>
        <v>0.11</v>
      </c>
      <c r="G53" s="42"/>
      <c r="H53" s="42"/>
      <c r="I53" s="42"/>
      <c r="J53" s="44">
        <v>0</v>
      </c>
      <c r="K53" s="94"/>
      <c r="L53" s="42"/>
      <c r="M53" s="42"/>
      <c r="N53" s="42"/>
      <c r="O53" s="42"/>
      <c r="P53" s="42"/>
      <c r="Q53" s="42"/>
      <c r="R53" s="42"/>
      <c r="S53" s="42"/>
      <c r="T53" s="42"/>
    </row>
    <row r="54" spans="1:20" s="49" customFormat="1" x14ac:dyDescent="0.2">
      <c r="A54" s="42"/>
      <c r="B54" s="113"/>
      <c r="C54" s="42">
        <v>3</v>
      </c>
      <c r="D54" s="42">
        <v>5486</v>
      </c>
      <c r="E54" s="42">
        <v>5547</v>
      </c>
      <c r="F54" s="45">
        <f t="shared" si="1"/>
        <v>0.20333333333333334</v>
      </c>
      <c r="G54" s="42"/>
      <c r="H54" s="42"/>
      <c r="I54" s="42"/>
      <c r="J54" s="44">
        <v>0</v>
      </c>
      <c r="K54" s="94"/>
      <c r="L54" s="42"/>
      <c r="M54" s="42"/>
      <c r="N54" s="42"/>
      <c r="O54" s="42"/>
      <c r="P54" s="42"/>
      <c r="Q54" s="42"/>
      <c r="R54" s="42"/>
      <c r="S54" s="42"/>
      <c r="T54" s="42"/>
    </row>
    <row r="55" spans="1:20" s="41" customFormat="1" x14ac:dyDescent="0.2">
      <c r="A55" s="35">
        <v>7313</v>
      </c>
      <c r="B55" s="114">
        <v>27</v>
      </c>
      <c r="C55" s="35">
        <v>1</v>
      </c>
      <c r="D55" s="35">
        <v>263</v>
      </c>
      <c r="E55" s="35">
        <v>297</v>
      </c>
      <c r="F55" s="38">
        <f t="shared" si="1"/>
        <v>0.11333333333333333</v>
      </c>
      <c r="G55" s="35"/>
      <c r="H55" s="35"/>
      <c r="I55" s="38">
        <f>((K55-D55)*$B$3)/3600</f>
        <v>8.3333333333333329E-2</v>
      </c>
      <c r="J55" s="37">
        <v>1</v>
      </c>
      <c r="K55" s="100">
        <v>288</v>
      </c>
      <c r="L55" s="35"/>
      <c r="M55" s="35"/>
      <c r="N55" s="35"/>
      <c r="O55" s="35"/>
      <c r="P55" s="35"/>
      <c r="Q55" s="35"/>
      <c r="R55" s="35"/>
      <c r="S55" s="35"/>
      <c r="T55" s="35"/>
    </row>
    <row r="56" spans="1:20" s="49" customFormat="1" x14ac:dyDescent="0.2">
      <c r="A56" s="42"/>
      <c r="B56" s="113"/>
      <c r="C56" s="42">
        <v>2</v>
      </c>
      <c r="D56" s="42">
        <v>1621</v>
      </c>
      <c r="E56" s="42">
        <v>1690</v>
      </c>
      <c r="F56" s="45">
        <f t="shared" si="1"/>
        <v>0.23</v>
      </c>
      <c r="G56" s="42"/>
      <c r="H56" s="42"/>
      <c r="I56" s="42"/>
      <c r="J56" s="44">
        <v>0</v>
      </c>
      <c r="K56" s="94"/>
      <c r="L56" s="42"/>
      <c r="M56" s="42"/>
      <c r="N56" s="42"/>
      <c r="O56" s="42"/>
      <c r="P56" s="42"/>
      <c r="Q56" s="42"/>
      <c r="R56" s="42"/>
      <c r="S56" s="42"/>
      <c r="T56" s="42"/>
    </row>
    <row r="57" spans="1:20" s="49" customFormat="1" x14ac:dyDescent="0.2">
      <c r="A57" s="42"/>
      <c r="B57" s="113"/>
      <c r="C57" s="42">
        <v>3</v>
      </c>
      <c r="D57" s="42">
        <v>2978</v>
      </c>
      <c r="E57" s="42">
        <v>3156</v>
      </c>
      <c r="F57" s="45">
        <f t="shared" si="1"/>
        <v>0.59333333333333338</v>
      </c>
      <c r="G57" s="42"/>
      <c r="H57" s="42"/>
      <c r="I57" s="42"/>
      <c r="J57" s="44">
        <v>0</v>
      </c>
      <c r="K57" s="94"/>
      <c r="L57" s="42"/>
      <c r="M57" s="42"/>
      <c r="N57" s="42"/>
      <c r="O57" s="42"/>
      <c r="P57" s="42"/>
      <c r="Q57" s="42"/>
      <c r="R57" s="42"/>
      <c r="S57" s="42"/>
      <c r="T57" s="42"/>
    </row>
    <row r="58" spans="1:20" s="49" customFormat="1" x14ac:dyDescent="0.2">
      <c r="A58" s="42"/>
      <c r="B58" s="113"/>
      <c r="C58" s="42">
        <v>4</v>
      </c>
      <c r="D58" s="42">
        <v>3417</v>
      </c>
      <c r="E58" s="42">
        <v>3518</v>
      </c>
      <c r="F58" s="45">
        <f t="shared" si="1"/>
        <v>0.33666666666666667</v>
      </c>
      <c r="G58" s="42"/>
      <c r="H58" s="42"/>
      <c r="I58" s="42"/>
      <c r="J58" s="44">
        <v>0</v>
      </c>
      <c r="K58" s="94"/>
      <c r="L58" s="42"/>
      <c r="M58" s="42"/>
      <c r="N58" s="42"/>
      <c r="O58" s="42"/>
      <c r="P58" s="42"/>
      <c r="Q58" s="42"/>
      <c r="R58" s="42"/>
      <c r="S58" s="42"/>
      <c r="T58" s="42"/>
    </row>
    <row r="59" spans="1:20" s="41" customFormat="1" x14ac:dyDescent="0.2">
      <c r="A59" s="35">
        <v>7313</v>
      </c>
      <c r="B59" s="114">
        <v>30</v>
      </c>
      <c r="C59" s="35">
        <v>1</v>
      </c>
      <c r="D59" s="35">
        <v>1268</v>
      </c>
      <c r="E59" s="35">
        <v>2143</v>
      </c>
      <c r="F59" s="38">
        <f t="shared" si="1"/>
        <v>2.9166666666666665</v>
      </c>
      <c r="G59" s="35"/>
      <c r="H59" s="35"/>
      <c r="I59" s="35"/>
      <c r="J59" s="37">
        <v>0</v>
      </c>
      <c r="K59" s="100"/>
      <c r="L59" s="35"/>
      <c r="M59" s="35"/>
      <c r="N59" s="35"/>
      <c r="O59" s="35"/>
      <c r="P59" s="35"/>
      <c r="Q59" s="35"/>
      <c r="R59" s="35"/>
      <c r="S59" s="35"/>
      <c r="T59" s="35"/>
    </row>
    <row r="60" spans="1:20" s="49" customFormat="1" x14ac:dyDescent="0.2">
      <c r="A60" s="42"/>
      <c r="B60" s="113"/>
      <c r="C60" s="42">
        <v>2</v>
      </c>
      <c r="D60" s="42">
        <v>1653</v>
      </c>
      <c r="E60" s="42">
        <v>1938</v>
      </c>
      <c r="F60" s="45">
        <f t="shared" si="1"/>
        <v>0.95</v>
      </c>
      <c r="G60" s="42"/>
      <c r="H60" s="42"/>
      <c r="I60" s="42"/>
      <c r="J60" s="44">
        <v>0</v>
      </c>
      <c r="K60" s="94"/>
      <c r="L60" s="42"/>
      <c r="M60" s="42"/>
      <c r="N60" s="42"/>
      <c r="O60" s="42"/>
      <c r="P60" s="42"/>
      <c r="Q60" s="42"/>
      <c r="R60" s="42"/>
      <c r="S60" s="42"/>
      <c r="T60" s="42"/>
    </row>
    <row r="61" spans="1:20" s="49" customFormat="1" x14ac:dyDescent="0.2">
      <c r="A61" s="42"/>
      <c r="B61" s="113"/>
      <c r="C61" s="42">
        <v>3</v>
      </c>
      <c r="D61" s="42">
        <v>2201</v>
      </c>
      <c r="E61" s="42">
        <v>3368</v>
      </c>
      <c r="F61" s="45">
        <f t="shared" si="1"/>
        <v>3.89</v>
      </c>
      <c r="G61" s="42"/>
      <c r="H61" s="42"/>
      <c r="I61" s="42"/>
      <c r="J61" s="44">
        <v>0</v>
      </c>
      <c r="K61" s="94"/>
      <c r="L61" s="42"/>
      <c r="M61" s="42"/>
      <c r="N61" s="42"/>
      <c r="O61" s="42"/>
      <c r="P61" s="42"/>
      <c r="Q61" s="42"/>
      <c r="R61" s="42"/>
      <c r="S61" s="42"/>
      <c r="T61" s="42"/>
    </row>
    <row r="62" spans="1:20" s="49" customFormat="1" x14ac:dyDescent="0.2">
      <c r="A62" s="42"/>
      <c r="B62" s="113"/>
      <c r="C62" s="42">
        <v>4</v>
      </c>
      <c r="D62" s="42">
        <v>2603</v>
      </c>
      <c r="E62" s="42">
        <v>2786</v>
      </c>
      <c r="F62" s="45">
        <f t="shared" si="1"/>
        <v>0.61</v>
      </c>
      <c r="G62" s="42"/>
      <c r="H62" s="42"/>
      <c r="I62" s="42"/>
      <c r="J62" s="44">
        <v>0</v>
      </c>
      <c r="K62" s="94"/>
      <c r="L62" s="42"/>
      <c r="M62" s="42"/>
      <c r="N62" s="42"/>
      <c r="O62" s="42"/>
      <c r="P62" s="42"/>
      <c r="Q62" s="42"/>
      <c r="R62" s="42"/>
      <c r="S62" s="42"/>
      <c r="T62" s="42"/>
    </row>
    <row r="63" spans="1:20" s="49" customFormat="1" x14ac:dyDescent="0.2">
      <c r="A63" s="42"/>
      <c r="B63" s="113"/>
      <c r="C63" s="42">
        <v>5</v>
      </c>
      <c r="D63" s="42">
        <v>2815</v>
      </c>
      <c r="E63" s="42">
        <v>2828</v>
      </c>
      <c r="F63" s="45">
        <f t="shared" si="1"/>
        <v>4.3333333333333335E-2</v>
      </c>
      <c r="G63" s="42"/>
      <c r="H63" s="42"/>
      <c r="I63" s="42"/>
      <c r="J63" s="44">
        <v>0</v>
      </c>
      <c r="K63" s="94"/>
      <c r="L63" s="42"/>
      <c r="M63" s="42"/>
      <c r="N63" s="42"/>
      <c r="O63" s="42"/>
      <c r="P63" s="42"/>
      <c r="Q63" s="42"/>
      <c r="R63" s="42"/>
      <c r="S63" s="42"/>
      <c r="T63" s="42"/>
    </row>
    <row r="64" spans="1:20" s="41" customFormat="1" x14ac:dyDescent="0.2">
      <c r="A64" s="35">
        <v>7313</v>
      </c>
      <c r="B64" s="114">
        <v>31</v>
      </c>
      <c r="C64" s="35">
        <v>1</v>
      </c>
      <c r="D64" s="35">
        <v>3071</v>
      </c>
      <c r="E64" s="35">
        <v>3256</v>
      </c>
      <c r="F64" s="38">
        <f t="shared" si="1"/>
        <v>0.6166666666666667</v>
      </c>
      <c r="G64" s="35"/>
      <c r="H64" s="35"/>
      <c r="I64" s="35"/>
      <c r="J64" s="37">
        <v>0</v>
      </c>
      <c r="K64" s="100"/>
      <c r="L64" s="35"/>
      <c r="M64" s="35"/>
      <c r="N64" s="35"/>
      <c r="O64" s="35"/>
      <c r="P64" s="35"/>
      <c r="Q64" s="35"/>
      <c r="R64" s="35"/>
      <c r="S64" s="35"/>
      <c r="T64" s="35"/>
    </row>
    <row r="65" spans="1:20" s="49" customFormat="1" x14ac:dyDescent="0.2">
      <c r="A65" s="42"/>
      <c r="B65" s="113"/>
      <c r="C65" s="42">
        <v>2</v>
      </c>
      <c r="D65" s="42">
        <v>3743</v>
      </c>
      <c r="E65" s="42">
        <v>3836</v>
      </c>
      <c r="F65" s="45">
        <f t="shared" si="1"/>
        <v>0.31</v>
      </c>
      <c r="G65" s="42"/>
      <c r="H65" s="42"/>
      <c r="I65" s="45">
        <f>((K65-D65)*$B$3)/3600</f>
        <v>0.11333333333333333</v>
      </c>
      <c r="J65" s="44">
        <v>1</v>
      </c>
      <c r="K65" s="94">
        <v>3777</v>
      </c>
      <c r="L65" s="42"/>
      <c r="M65" s="42"/>
      <c r="N65" s="42"/>
      <c r="O65" s="42"/>
      <c r="P65" s="42"/>
      <c r="Q65" s="42"/>
      <c r="R65" s="42"/>
      <c r="S65" s="42"/>
      <c r="T65" s="42"/>
    </row>
    <row r="66" spans="1:20" x14ac:dyDescent="0.2">
      <c r="A66" s="42"/>
      <c r="B66" s="113"/>
      <c r="C66" s="42">
        <v>3</v>
      </c>
      <c r="D66" s="42">
        <v>5559</v>
      </c>
      <c r="E66" s="42">
        <v>5614</v>
      </c>
      <c r="F66" s="45">
        <f t="shared" si="1"/>
        <v>0.18333333333333332</v>
      </c>
      <c r="G66" s="42"/>
      <c r="H66" s="42"/>
      <c r="I66" s="42"/>
      <c r="J66" s="44">
        <v>0</v>
      </c>
      <c r="K66" s="94"/>
      <c r="L66" s="42"/>
      <c r="M66" s="42"/>
      <c r="N66" s="42"/>
      <c r="O66" s="42"/>
      <c r="P66" s="42"/>
      <c r="Q66" s="42"/>
      <c r="R66" s="42"/>
      <c r="S66" s="42"/>
      <c r="T66" s="42"/>
    </row>
    <row r="67" spans="1:20" s="66" customFormat="1" x14ac:dyDescent="0.2">
      <c r="A67" s="60"/>
      <c r="B67" s="115">
        <v>14</v>
      </c>
      <c r="C67" s="60">
        <v>1</v>
      </c>
      <c r="D67" s="60">
        <v>1168</v>
      </c>
      <c r="E67" s="60">
        <v>1893</v>
      </c>
      <c r="F67" s="63">
        <f t="shared" si="1"/>
        <v>2.4166666666666665</v>
      </c>
      <c r="G67" s="60">
        <v>1697</v>
      </c>
      <c r="H67" s="60"/>
      <c r="I67" s="60"/>
      <c r="J67" s="52">
        <v>0</v>
      </c>
      <c r="K67" s="111"/>
      <c r="L67" s="60"/>
      <c r="M67" s="60"/>
      <c r="N67" s="60"/>
      <c r="O67" s="60"/>
      <c r="P67" s="60"/>
      <c r="Q67" s="60"/>
      <c r="R67" s="60"/>
      <c r="S67" s="60"/>
      <c r="T67" s="60"/>
    </row>
    <row r="68" spans="1:20" x14ac:dyDescent="0.2">
      <c r="C68" s="73">
        <v>2</v>
      </c>
      <c r="D68" s="73">
        <v>1616</v>
      </c>
      <c r="E68" s="73">
        <v>2070</v>
      </c>
      <c r="F68" s="14">
        <f t="shared" ref="F68:F99" si="2">((E68-D68)*$B$3)/3600</f>
        <v>1.5133333333333334</v>
      </c>
      <c r="I68" s="10">
        <f>((K68-D68)*$B$3)/3600</f>
        <v>2.6666666666666668E-2</v>
      </c>
      <c r="J68" s="9">
        <v>8</v>
      </c>
      <c r="K68" s="112">
        <v>1624</v>
      </c>
      <c r="L68" s="73">
        <v>1630</v>
      </c>
      <c r="M68" s="73">
        <v>1635</v>
      </c>
      <c r="N68" s="73">
        <v>1641</v>
      </c>
      <c r="O68" s="73">
        <v>1659</v>
      </c>
      <c r="P68" s="73">
        <v>1669</v>
      </c>
      <c r="Q68" s="73">
        <v>1678</v>
      </c>
      <c r="R68" s="73">
        <v>1683</v>
      </c>
    </row>
    <row r="69" spans="1:20" s="41" customFormat="1" x14ac:dyDescent="0.2">
      <c r="A69" s="35"/>
      <c r="B69" s="114">
        <v>10</v>
      </c>
      <c r="C69" s="35">
        <v>1</v>
      </c>
      <c r="D69" s="35">
        <v>957</v>
      </c>
      <c r="E69" s="35">
        <v>1157</v>
      </c>
      <c r="F69" s="38">
        <f t="shared" si="2"/>
        <v>0.66666666666666663</v>
      </c>
      <c r="G69" s="35"/>
      <c r="H69" s="35"/>
      <c r="I69" s="35"/>
      <c r="J69" s="37">
        <v>0</v>
      </c>
      <c r="K69" s="100"/>
      <c r="L69" s="35"/>
      <c r="M69" s="35"/>
      <c r="N69" s="35"/>
      <c r="O69" s="35"/>
      <c r="P69" s="35"/>
      <c r="Q69" s="35"/>
      <c r="R69" s="35"/>
      <c r="S69" s="35"/>
      <c r="T69" s="35"/>
    </row>
    <row r="70" spans="1:20" s="49" customFormat="1" x14ac:dyDescent="0.2">
      <c r="A70" s="42"/>
      <c r="B70" s="113"/>
      <c r="C70" s="42">
        <v>2</v>
      </c>
      <c r="D70" s="42">
        <v>2429</v>
      </c>
      <c r="E70" s="42">
        <v>2479</v>
      </c>
      <c r="F70" s="45">
        <f t="shared" si="2"/>
        <v>0.16666666666666666</v>
      </c>
      <c r="G70" s="42"/>
      <c r="H70" s="42"/>
      <c r="I70" s="42"/>
      <c r="J70" s="44">
        <v>0</v>
      </c>
      <c r="K70" s="94"/>
      <c r="L70" s="42"/>
      <c r="M70" s="42"/>
      <c r="N70" s="42"/>
      <c r="O70" s="42"/>
      <c r="P70" s="42"/>
      <c r="Q70" s="42"/>
      <c r="R70" s="42"/>
      <c r="S70" s="42"/>
      <c r="T70" s="42"/>
    </row>
    <row r="71" spans="1:20" s="41" customFormat="1" x14ac:dyDescent="0.2">
      <c r="A71" s="35">
        <v>3152</v>
      </c>
      <c r="B71" s="114">
        <v>11</v>
      </c>
      <c r="C71" s="35">
        <v>1</v>
      </c>
      <c r="D71" s="35">
        <v>1460</v>
      </c>
      <c r="E71" s="35">
        <v>3152</v>
      </c>
      <c r="F71" s="38">
        <f t="shared" si="2"/>
        <v>5.64</v>
      </c>
      <c r="G71" s="35"/>
      <c r="H71" s="35"/>
      <c r="I71" s="35"/>
      <c r="J71" s="37">
        <v>0</v>
      </c>
      <c r="K71" s="100"/>
      <c r="L71" s="35"/>
      <c r="M71" s="35"/>
      <c r="N71" s="35"/>
      <c r="O71" s="35"/>
      <c r="P71" s="35"/>
      <c r="Q71" s="35"/>
      <c r="R71" s="35"/>
      <c r="S71" s="35"/>
      <c r="T71" s="35"/>
    </row>
    <row r="72" spans="1:20" s="66" customFormat="1" x14ac:dyDescent="0.2">
      <c r="A72" s="60"/>
      <c r="B72" s="115" t="s">
        <v>21</v>
      </c>
      <c r="C72" s="60">
        <v>1</v>
      </c>
      <c r="D72" s="60">
        <v>3208</v>
      </c>
      <c r="E72" s="60">
        <v>3646</v>
      </c>
      <c r="F72" s="63">
        <f t="shared" si="2"/>
        <v>1.46</v>
      </c>
      <c r="G72" s="60">
        <v>4208</v>
      </c>
      <c r="H72" s="60"/>
      <c r="I72" s="60"/>
      <c r="J72" s="52">
        <v>0</v>
      </c>
      <c r="K72" s="111"/>
      <c r="L72" s="60"/>
      <c r="M72" s="60"/>
      <c r="N72" s="60"/>
      <c r="O72" s="60"/>
      <c r="P72" s="60"/>
      <c r="Q72" s="60"/>
      <c r="R72" s="60"/>
      <c r="S72" s="60"/>
      <c r="T72" s="60"/>
    </row>
    <row r="73" spans="1:20" x14ac:dyDescent="0.2">
      <c r="C73" s="73">
        <v>2</v>
      </c>
      <c r="D73" s="73">
        <v>3948</v>
      </c>
      <c r="E73" s="73">
        <v>4227</v>
      </c>
      <c r="F73" s="14">
        <f t="shared" si="2"/>
        <v>0.93</v>
      </c>
      <c r="I73" s="10">
        <f>((K73-D73)*$B$3)/3600</f>
        <v>1.6666666666666666E-2</v>
      </c>
      <c r="J73" s="9">
        <v>3</v>
      </c>
      <c r="K73" s="112">
        <v>3953</v>
      </c>
      <c r="L73" s="73">
        <v>4138</v>
      </c>
      <c r="M73" s="73">
        <v>4181</v>
      </c>
    </row>
    <row r="74" spans="1:20" s="66" customFormat="1" x14ac:dyDescent="0.2">
      <c r="A74" s="60"/>
      <c r="B74" s="115" t="s">
        <v>22</v>
      </c>
      <c r="C74" s="60">
        <v>1</v>
      </c>
      <c r="D74" s="60">
        <v>5533</v>
      </c>
      <c r="E74" s="60">
        <v>5976</v>
      </c>
      <c r="F74" s="63">
        <f t="shared" si="2"/>
        <v>1.4766666666666666</v>
      </c>
      <c r="G74" s="60">
        <v>6311</v>
      </c>
      <c r="H74" s="60"/>
      <c r="I74" s="60"/>
      <c r="J74" s="52">
        <v>0</v>
      </c>
      <c r="K74" s="111"/>
      <c r="L74" s="60"/>
      <c r="M74" s="60"/>
      <c r="N74" s="60"/>
      <c r="O74" s="60"/>
      <c r="P74" s="60"/>
      <c r="Q74" s="60"/>
      <c r="R74" s="60"/>
      <c r="S74" s="60"/>
      <c r="T74" s="60"/>
    </row>
    <row r="75" spans="1:20" x14ac:dyDescent="0.2">
      <c r="C75" s="73">
        <v>2</v>
      </c>
      <c r="D75" s="73">
        <v>5996</v>
      </c>
      <c r="E75" s="73">
        <v>6255</v>
      </c>
      <c r="F75" s="14">
        <f t="shared" si="2"/>
        <v>0.86333333333333329</v>
      </c>
      <c r="I75" s="10">
        <f>((K75-D75)*$B$3)/3600</f>
        <v>1.3333333333333334E-2</v>
      </c>
      <c r="J75" s="9">
        <v>3</v>
      </c>
      <c r="K75" s="112">
        <v>6000</v>
      </c>
      <c r="L75" s="73">
        <v>6181</v>
      </c>
      <c r="M75" s="73">
        <v>6244</v>
      </c>
    </row>
    <row r="76" spans="1:20" s="41" customFormat="1" x14ac:dyDescent="0.2">
      <c r="A76" s="35">
        <v>7313</v>
      </c>
      <c r="B76" s="114">
        <v>12</v>
      </c>
      <c r="C76" s="35">
        <v>1</v>
      </c>
      <c r="D76" s="35">
        <v>2128</v>
      </c>
      <c r="E76" s="35">
        <v>2823</v>
      </c>
      <c r="F76" s="38">
        <f t="shared" si="2"/>
        <v>2.3166666666666669</v>
      </c>
      <c r="G76" s="35"/>
      <c r="H76" s="35"/>
      <c r="I76" s="35"/>
      <c r="J76" s="37">
        <v>0</v>
      </c>
      <c r="K76" s="100"/>
      <c r="L76" s="35"/>
      <c r="M76" s="35"/>
      <c r="N76" s="35"/>
      <c r="O76" s="35"/>
      <c r="P76" s="35"/>
      <c r="Q76" s="35"/>
      <c r="R76" s="35"/>
      <c r="S76" s="35"/>
      <c r="T76" s="35"/>
    </row>
    <row r="77" spans="1:20" s="66" customFormat="1" x14ac:dyDescent="0.2">
      <c r="A77" s="60"/>
      <c r="B77" s="115">
        <v>22</v>
      </c>
      <c r="C77" s="60">
        <v>1</v>
      </c>
      <c r="D77" s="60">
        <v>680</v>
      </c>
      <c r="E77" s="60">
        <v>899</v>
      </c>
      <c r="F77" s="63">
        <f t="shared" si="2"/>
        <v>0.73</v>
      </c>
      <c r="G77" s="60">
        <v>892</v>
      </c>
      <c r="H77" s="60"/>
      <c r="I77" s="50">
        <f>((K77-D77)*$B$3)/3600</f>
        <v>9.6666666666666665E-2</v>
      </c>
      <c r="J77" s="120">
        <v>1</v>
      </c>
      <c r="K77" s="111">
        <v>709</v>
      </c>
      <c r="L77" s="60"/>
      <c r="M77" s="60"/>
      <c r="N77" s="60"/>
      <c r="O77" s="60"/>
      <c r="P77" s="60"/>
      <c r="Q77" s="60"/>
      <c r="R77" s="60"/>
      <c r="S77" s="60"/>
      <c r="T77" s="60"/>
    </row>
    <row r="78" spans="1:20" s="41" customFormat="1" x14ac:dyDescent="0.2">
      <c r="A78" s="35">
        <v>4475</v>
      </c>
      <c r="B78" s="114">
        <v>17</v>
      </c>
      <c r="C78" s="35">
        <v>1</v>
      </c>
      <c r="D78" s="35">
        <v>2235</v>
      </c>
      <c r="E78" s="35">
        <v>2967</v>
      </c>
      <c r="F78" s="38">
        <f t="shared" si="2"/>
        <v>2.44</v>
      </c>
      <c r="G78" s="35"/>
      <c r="H78" s="35"/>
      <c r="I78" s="35"/>
      <c r="J78" s="37">
        <v>0</v>
      </c>
      <c r="K78" s="100"/>
      <c r="L78" s="35"/>
      <c r="M78" s="35"/>
      <c r="N78" s="35"/>
      <c r="O78" s="35"/>
      <c r="P78" s="35"/>
      <c r="Q78" s="35"/>
      <c r="R78" s="35"/>
      <c r="S78" s="35"/>
      <c r="T78" s="35"/>
    </row>
    <row r="79" spans="1:20" s="49" customFormat="1" x14ac:dyDescent="0.2">
      <c r="A79" s="42"/>
      <c r="B79" s="113"/>
      <c r="C79" s="42">
        <v>2</v>
      </c>
      <c r="D79" s="42">
        <v>3064</v>
      </c>
      <c r="E79" s="42">
        <v>3330</v>
      </c>
      <c r="F79" s="45">
        <f t="shared" si="2"/>
        <v>0.88666666666666671</v>
      </c>
      <c r="G79" s="42"/>
      <c r="H79" s="42"/>
      <c r="I79" s="42"/>
      <c r="J79" s="44">
        <v>0</v>
      </c>
      <c r="K79" s="94"/>
      <c r="L79" s="42"/>
      <c r="M79" s="42"/>
      <c r="N79" s="42"/>
      <c r="O79" s="42"/>
      <c r="P79" s="42"/>
      <c r="Q79" s="42"/>
      <c r="R79" s="42"/>
      <c r="S79" s="42"/>
      <c r="T79" s="42"/>
    </row>
    <row r="80" spans="1:20" s="41" customFormat="1" x14ac:dyDescent="0.2">
      <c r="A80" s="35">
        <v>7313</v>
      </c>
      <c r="B80" s="114">
        <v>16</v>
      </c>
      <c r="C80" s="35">
        <v>1</v>
      </c>
      <c r="D80" s="35">
        <v>2663</v>
      </c>
      <c r="E80" s="35">
        <v>2935</v>
      </c>
      <c r="F80" s="38">
        <f t="shared" si="2"/>
        <v>0.90666666666666662</v>
      </c>
      <c r="G80" s="35"/>
      <c r="H80" s="35"/>
      <c r="I80" s="35"/>
      <c r="J80" s="37">
        <v>0</v>
      </c>
      <c r="K80" s="100"/>
      <c r="L80" s="35"/>
      <c r="M80" s="35"/>
      <c r="N80" s="35"/>
      <c r="O80" s="35"/>
      <c r="P80" s="35"/>
      <c r="Q80" s="35"/>
      <c r="R80" s="35"/>
      <c r="S80" s="35"/>
      <c r="T80" s="35"/>
    </row>
    <row r="81" spans="1:20" s="49" customFormat="1" x14ac:dyDescent="0.2">
      <c r="A81" s="42"/>
      <c r="B81" s="113"/>
      <c r="C81" s="42">
        <v>2</v>
      </c>
      <c r="D81" s="42">
        <v>3032</v>
      </c>
      <c r="E81" s="42">
        <v>3503</v>
      </c>
      <c r="F81" s="45">
        <f t="shared" si="2"/>
        <v>1.57</v>
      </c>
      <c r="G81" s="42"/>
      <c r="H81" s="42"/>
      <c r="I81" s="42"/>
      <c r="J81" s="44">
        <v>0</v>
      </c>
      <c r="K81" s="94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42"/>
      <c r="B82" s="113"/>
      <c r="C82" s="42">
        <v>3</v>
      </c>
      <c r="D82" s="42">
        <v>5325</v>
      </c>
      <c r="E82" s="42">
        <v>6323</v>
      </c>
      <c r="F82" s="45">
        <f t="shared" si="2"/>
        <v>3.3266666666666667</v>
      </c>
      <c r="G82" s="42"/>
      <c r="H82" s="42"/>
      <c r="I82" s="45">
        <f>((K82-D82)*$B$3)/3600</f>
        <v>2.4166666666666665</v>
      </c>
      <c r="J82" s="44">
        <v>1</v>
      </c>
      <c r="K82" s="94">
        <v>6050</v>
      </c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42"/>
      <c r="B83" s="113"/>
      <c r="C83" s="42">
        <v>4</v>
      </c>
      <c r="D83" s="42">
        <v>5741</v>
      </c>
      <c r="E83" s="42">
        <v>6665</v>
      </c>
      <c r="F83" s="45">
        <f t="shared" si="2"/>
        <v>3.08</v>
      </c>
      <c r="G83" s="42"/>
      <c r="H83" s="42"/>
      <c r="I83" s="45">
        <f>((K83-D83)*$B$3)/3600</f>
        <v>0.38333333333333336</v>
      </c>
      <c r="J83" s="44">
        <v>1</v>
      </c>
      <c r="K83" s="94">
        <v>5856</v>
      </c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2">
      <c r="A84" s="42"/>
      <c r="B84" s="113"/>
      <c r="C84" s="42">
        <v>5</v>
      </c>
      <c r="D84" s="42">
        <v>6149</v>
      </c>
      <c r="E84" s="42">
        <v>6224</v>
      </c>
      <c r="F84" s="45">
        <f t="shared" si="2"/>
        <v>0.25</v>
      </c>
      <c r="G84" s="42"/>
      <c r="H84" s="42"/>
      <c r="I84" s="42"/>
      <c r="J84" s="44">
        <v>0</v>
      </c>
      <c r="K84" s="94"/>
      <c r="L84" s="42"/>
      <c r="M84" s="42"/>
      <c r="N84" s="42"/>
      <c r="O84" s="42"/>
      <c r="P84" s="42"/>
      <c r="Q84" s="42"/>
      <c r="R84" s="42"/>
      <c r="S84" s="42"/>
      <c r="T84" s="42"/>
    </row>
    <row r="85" spans="1:20" s="41" customFormat="1" x14ac:dyDescent="0.2">
      <c r="A85" s="35">
        <v>7313</v>
      </c>
      <c r="B85" s="114">
        <v>13</v>
      </c>
      <c r="C85" s="35">
        <v>1</v>
      </c>
      <c r="D85" s="35">
        <v>3227</v>
      </c>
      <c r="E85" s="35">
        <v>3353</v>
      </c>
      <c r="F85" s="38">
        <f t="shared" si="2"/>
        <v>0.42</v>
      </c>
      <c r="G85" s="35"/>
      <c r="H85" s="35"/>
      <c r="I85" s="35"/>
      <c r="J85" s="37">
        <v>0</v>
      </c>
      <c r="K85" s="100"/>
      <c r="L85" s="35"/>
      <c r="M85" s="35"/>
      <c r="N85" s="35"/>
      <c r="O85" s="35"/>
      <c r="P85" s="35"/>
      <c r="Q85" s="35"/>
      <c r="R85" s="35"/>
      <c r="S85" s="35"/>
      <c r="T85" s="35"/>
    </row>
    <row r="86" spans="1:20" s="49" customFormat="1" x14ac:dyDescent="0.2">
      <c r="A86" s="42"/>
      <c r="B86" s="113"/>
      <c r="C86" s="42">
        <v>2</v>
      </c>
      <c r="D86" s="42">
        <v>5790</v>
      </c>
      <c r="E86" s="42">
        <v>5863</v>
      </c>
      <c r="F86" s="45">
        <f t="shared" si="2"/>
        <v>0.24333333333333335</v>
      </c>
      <c r="G86" s="42"/>
      <c r="H86" s="42"/>
      <c r="I86" s="42"/>
      <c r="J86" s="44">
        <v>0</v>
      </c>
      <c r="K86" s="94"/>
      <c r="L86" s="42"/>
      <c r="M86" s="42"/>
      <c r="N86" s="42"/>
      <c r="O86" s="42"/>
      <c r="P86" s="42"/>
      <c r="Q86" s="42"/>
      <c r="R86" s="42"/>
      <c r="S86" s="42"/>
      <c r="T86" s="42"/>
    </row>
    <row r="87" spans="1:20" s="41" customFormat="1" x14ac:dyDescent="0.2">
      <c r="A87" s="35">
        <v>7313</v>
      </c>
      <c r="B87" s="114">
        <v>15</v>
      </c>
      <c r="C87" s="35">
        <v>1</v>
      </c>
      <c r="D87" s="35">
        <v>290</v>
      </c>
      <c r="E87" s="35">
        <v>544</v>
      </c>
      <c r="F87" s="38">
        <f t="shared" si="2"/>
        <v>0.84666666666666668</v>
      </c>
      <c r="G87" s="35"/>
      <c r="H87" s="35"/>
      <c r="I87" s="38">
        <f>((K87-D87)*$B$3)/3600</f>
        <v>3.6666666666666667E-2</v>
      </c>
      <c r="J87" s="37">
        <v>2</v>
      </c>
      <c r="K87" s="100">
        <v>301</v>
      </c>
      <c r="L87" s="35">
        <v>407</v>
      </c>
      <c r="M87" s="35"/>
      <c r="N87" s="35"/>
      <c r="O87" s="35"/>
      <c r="P87" s="35"/>
      <c r="Q87" s="35"/>
      <c r="R87" s="35"/>
      <c r="S87" s="35"/>
      <c r="T87" s="35"/>
    </row>
    <row r="88" spans="1:20" s="66" customFormat="1" x14ac:dyDescent="0.2">
      <c r="A88" s="60"/>
      <c r="B88" s="115">
        <v>8</v>
      </c>
      <c r="C88" s="60">
        <v>1</v>
      </c>
      <c r="D88" s="60">
        <v>270</v>
      </c>
      <c r="E88" s="60">
        <v>1444</v>
      </c>
      <c r="F88" s="63">
        <f t="shared" si="2"/>
        <v>3.9133333333333336</v>
      </c>
      <c r="G88" s="60">
        <v>3818</v>
      </c>
      <c r="H88" s="60"/>
      <c r="I88" s="50">
        <f>((K88-D88)*$B$3)/3600</f>
        <v>3.6666666666666667E-2</v>
      </c>
      <c r="J88" s="110">
        <v>1</v>
      </c>
      <c r="K88" s="111">
        <v>281</v>
      </c>
      <c r="L88" s="60"/>
      <c r="M88" s="60"/>
      <c r="N88" s="60"/>
      <c r="O88" s="60"/>
      <c r="P88" s="60"/>
      <c r="Q88" s="60"/>
      <c r="R88" s="60"/>
      <c r="S88" s="60"/>
      <c r="T88" s="60"/>
    </row>
    <row r="89" spans="1:20" x14ac:dyDescent="0.2">
      <c r="C89" s="73">
        <v>2</v>
      </c>
      <c r="D89" s="73">
        <v>1140</v>
      </c>
      <c r="E89" s="73">
        <v>1512</v>
      </c>
      <c r="F89" s="14">
        <f t="shared" si="2"/>
        <v>1.24</v>
      </c>
      <c r="J89" s="9">
        <v>0</v>
      </c>
    </row>
    <row r="90" spans="1:20" x14ac:dyDescent="0.2">
      <c r="C90" s="73">
        <v>3</v>
      </c>
      <c r="D90" s="73">
        <v>1870</v>
      </c>
      <c r="E90" s="73">
        <v>2029</v>
      </c>
      <c r="F90" s="14">
        <f t="shared" si="2"/>
        <v>0.53</v>
      </c>
      <c r="J90" s="9">
        <v>0</v>
      </c>
    </row>
    <row r="91" spans="1:20" x14ac:dyDescent="0.2">
      <c r="C91" s="73">
        <v>4</v>
      </c>
      <c r="D91" s="73">
        <v>2466</v>
      </c>
      <c r="E91" s="73">
        <v>2547</v>
      </c>
      <c r="F91" s="14">
        <f t="shared" si="2"/>
        <v>0.27</v>
      </c>
      <c r="J91" s="9">
        <v>0</v>
      </c>
    </row>
    <row r="92" spans="1:20" x14ac:dyDescent="0.2">
      <c r="C92" s="73">
        <v>5</v>
      </c>
      <c r="D92" s="73">
        <v>3288</v>
      </c>
      <c r="E92" s="73">
        <v>3818</v>
      </c>
      <c r="F92" s="14">
        <f t="shared" si="2"/>
        <v>1.7666666666666666</v>
      </c>
      <c r="I92" s="10">
        <f>((K92-D92)*$B$3)/3600</f>
        <v>1.3</v>
      </c>
      <c r="J92" s="9">
        <v>1</v>
      </c>
      <c r="K92" s="112">
        <v>3678</v>
      </c>
    </row>
    <row r="93" spans="1:20" s="41" customFormat="1" x14ac:dyDescent="0.2">
      <c r="A93" s="35">
        <v>2647</v>
      </c>
      <c r="B93" s="114">
        <v>6</v>
      </c>
      <c r="C93" s="35">
        <v>1</v>
      </c>
      <c r="D93" s="35">
        <v>145</v>
      </c>
      <c r="E93" s="35">
        <v>274</v>
      </c>
      <c r="F93" s="38">
        <f t="shared" si="2"/>
        <v>0.43</v>
      </c>
      <c r="G93" s="35"/>
      <c r="H93" s="35"/>
      <c r="I93" s="35"/>
      <c r="J93" s="37">
        <v>0</v>
      </c>
      <c r="K93" s="100"/>
      <c r="L93" s="35"/>
      <c r="M93" s="35"/>
      <c r="N93" s="35"/>
      <c r="O93" s="35"/>
      <c r="P93" s="35"/>
      <c r="Q93" s="35"/>
      <c r="R93" s="35"/>
      <c r="S93" s="35"/>
      <c r="T93" s="35"/>
    </row>
    <row r="94" spans="1:20" s="41" customFormat="1" x14ac:dyDescent="0.2">
      <c r="A94" s="35">
        <v>7313</v>
      </c>
      <c r="B94" s="114">
        <v>7</v>
      </c>
      <c r="C94" s="35">
        <v>1</v>
      </c>
      <c r="D94" s="35">
        <v>232</v>
      </c>
      <c r="E94" s="35">
        <v>406</v>
      </c>
      <c r="F94" s="38">
        <f t="shared" si="2"/>
        <v>0.57999999999999996</v>
      </c>
      <c r="G94" s="35"/>
      <c r="H94" s="35"/>
      <c r="I94" s="35"/>
      <c r="J94" s="37">
        <v>0</v>
      </c>
      <c r="K94" s="100"/>
      <c r="L94" s="35"/>
      <c r="M94" s="35"/>
      <c r="N94" s="35"/>
      <c r="O94" s="35"/>
      <c r="P94" s="35"/>
      <c r="Q94" s="35"/>
      <c r="R94" s="35"/>
      <c r="S94" s="35"/>
      <c r="T94" s="35"/>
    </row>
    <row r="95" spans="1:20" s="49" customFormat="1" x14ac:dyDescent="0.2">
      <c r="A95" s="42"/>
      <c r="B95" s="113"/>
      <c r="C95" s="42">
        <v>2</v>
      </c>
      <c r="D95" s="42">
        <v>488</v>
      </c>
      <c r="E95" s="42">
        <v>1146</v>
      </c>
      <c r="F95" s="45">
        <f t="shared" si="2"/>
        <v>2.1933333333333334</v>
      </c>
      <c r="G95" s="42"/>
      <c r="H95" s="42"/>
      <c r="I95" s="42"/>
      <c r="J95" s="44">
        <v>0</v>
      </c>
      <c r="K95" s="94"/>
      <c r="L95" s="42"/>
      <c r="M95" s="42"/>
      <c r="N95" s="42"/>
      <c r="O95" s="42"/>
      <c r="P95" s="42"/>
      <c r="Q95" s="42"/>
      <c r="R95" s="42"/>
      <c r="S95" s="42"/>
      <c r="T95" s="42"/>
    </row>
    <row r="96" spans="1:20" s="49" customFormat="1" x14ac:dyDescent="0.2">
      <c r="A96" s="42"/>
      <c r="B96" s="113"/>
      <c r="C96" s="42">
        <v>3</v>
      </c>
      <c r="D96" s="42">
        <v>997</v>
      </c>
      <c r="E96" s="42">
        <v>1497</v>
      </c>
      <c r="F96" s="45">
        <f t="shared" si="2"/>
        <v>1.6666666666666667</v>
      </c>
      <c r="G96" s="42"/>
      <c r="H96" s="42"/>
      <c r="I96" s="42"/>
      <c r="J96" s="44">
        <v>0</v>
      </c>
      <c r="K96" s="94"/>
      <c r="L96" s="42"/>
      <c r="M96" s="42"/>
      <c r="N96" s="42"/>
      <c r="O96" s="42"/>
      <c r="P96" s="42"/>
      <c r="Q96" s="42"/>
      <c r="R96" s="42"/>
      <c r="S96" s="42"/>
      <c r="T96" s="42"/>
    </row>
    <row r="97" spans="1:20" s="49" customFormat="1" x14ac:dyDescent="0.2">
      <c r="A97" s="42"/>
      <c r="B97" s="113"/>
      <c r="C97" s="42">
        <v>4</v>
      </c>
      <c r="D97" s="42">
        <v>1503</v>
      </c>
      <c r="E97" s="42">
        <v>1900</v>
      </c>
      <c r="F97" s="45">
        <f t="shared" si="2"/>
        <v>1.3233333333333333</v>
      </c>
      <c r="G97" s="42"/>
      <c r="H97" s="42"/>
      <c r="I97" s="42"/>
      <c r="J97" s="44">
        <v>0</v>
      </c>
      <c r="K97" s="94"/>
      <c r="L97" s="42"/>
      <c r="M97" s="42"/>
      <c r="N97" s="42"/>
      <c r="O97" s="42"/>
      <c r="P97" s="42"/>
      <c r="Q97" s="42"/>
      <c r="R97" s="42"/>
      <c r="S97" s="42"/>
      <c r="T97" s="42"/>
    </row>
    <row r="98" spans="1:20" s="49" customFormat="1" x14ac:dyDescent="0.2">
      <c r="A98" s="42"/>
      <c r="B98" s="113"/>
      <c r="C98" s="42">
        <v>5</v>
      </c>
      <c r="D98" s="42">
        <v>2010</v>
      </c>
      <c r="E98" s="42">
        <v>2225</v>
      </c>
      <c r="F98" s="45">
        <f t="shared" si="2"/>
        <v>0.71666666666666667</v>
      </c>
      <c r="G98" s="42"/>
      <c r="H98" s="42"/>
      <c r="I98" s="42"/>
      <c r="J98" s="44">
        <v>0</v>
      </c>
      <c r="K98" s="94"/>
      <c r="L98" s="42"/>
      <c r="M98" s="42"/>
      <c r="N98" s="42"/>
      <c r="O98" s="42"/>
      <c r="P98" s="42"/>
      <c r="Q98" s="42"/>
      <c r="R98" s="42"/>
      <c r="S98" s="42"/>
      <c r="T98" s="42"/>
    </row>
    <row r="99" spans="1:20" s="49" customFormat="1" x14ac:dyDescent="0.2">
      <c r="A99" s="42"/>
      <c r="B99" s="113"/>
      <c r="C99" s="42">
        <v>6</v>
      </c>
      <c r="D99" s="42">
        <v>2318</v>
      </c>
      <c r="E99" s="42">
        <v>2585</v>
      </c>
      <c r="F99" s="45">
        <f t="shared" si="2"/>
        <v>0.89</v>
      </c>
      <c r="G99" s="42"/>
      <c r="H99" s="42"/>
      <c r="I99" s="42"/>
      <c r="J99" s="44">
        <v>0</v>
      </c>
      <c r="K99" s="94"/>
      <c r="L99" s="42"/>
      <c r="M99" s="42"/>
      <c r="N99" s="42"/>
      <c r="O99" s="42"/>
      <c r="P99" s="42"/>
      <c r="Q99" s="42"/>
      <c r="R99" s="42"/>
      <c r="S99" s="42"/>
      <c r="T99" s="42"/>
    </row>
    <row r="100" spans="1:20" s="49" customFormat="1" x14ac:dyDescent="0.2">
      <c r="A100" s="42"/>
      <c r="B100" s="113"/>
      <c r="C100" s="42">
        <v>7</v>
      </c>
      <c r="D100" s="42">
        <v>2755</v>
      </c>
      <c r="E100" s="42">
        <v>3489</v>
      </c>
      <c r="F100" s="45">
        <f t="shared" ref="F100:F131" si="3">((E100-D100)*$B$3)/3600</f>
        <v>2.4466666666666668</v>
      </c>
      <c r="G100" s="42"/>
      <c r="H100" s="42"/>
      <c r="I100" s="42"/>
      <c r="J100" s="44">
        <v>0</v>
      </c>
      <c r="K100" s="94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 x14ac:dyDescent="0.2">
      <c r="A101" s="42"/>
      <c r="B101" s="113"/>
      <c r="C101" s="42">
        <v>8</v>
      </c>
      <c r="D101" s="42">
        <v>3982</v>
      </c>
      <c r="E101" s="42">
        <v>4166</v>
      </c>
      <c r="F101" s="45">
        <f t="shared" si="3"/>
        <v>0.61333333333333329</v>
      </c>
      <c r="G101" s="42"/>
      <c r="H101" s="42"/>
      <c r="I101" s="45">
        <f>((K101-D101)*$B$3)/3600</f>
        <v>0.14666666666666667</v>
      </c>
      <c r="J101" s="44">
        <v>1</v>
      </c>
      <c r="K101" s="94">
        <v>4026</v>
      </c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s="66" customFormat="1" x14ac:dyDescent="0.2">
      <c r="A102" s="60"/>
      <c r="B102" s="115"/>
      <c r="C102" s="60"/>
      <c r="D102" s="60"/>
      <c r="E102" s="60"/>
      <c r="F102" s="63"/>
      <c r="G102" s="60"/>
      <c r="H102" s="60"/>
      <c r="I102" s="60"/>
      <c r="J102" s="60"/>
      <c r="K102" s="111"/>
      <c r="L102" s="60"/>
      <c r="M102" s="60"/>
      <c r="N102" s="60"/>
      <c r="O102" s="60"/>
      <c r="P102" s="60"/>
      <c r="Q102" s="60"/>
      <c r="R102" s="60"/>
      <c r="S102" s="60"/>
      <c r="T102" s="60"/>
    </row>
  </sheetData>
  <mergeCells count="9">
    <mergeCell ref="H6:H7"/>
    <mergeCell ref="I6:I7"/>
    <mergeCell ref="J6:J7"/>
    <mergeCell ref="K6:O7"/>
    <mergeCell ref="A6:A7"/>
    <mergeCell ref="B6:B7"/>
    <mergeCell ref="C6:C7"/>
    <mergeCell ref="D6:F6"/>
    <mergeCell ref="G6:G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2014-11-25_pos 1</vt:lpstr>
      <vt:lpstr>2014-11-25_pos 3</vt:lpstr>
      <vt:lpstr>2014-11-25_pos 4</vt:lpstr>
      <vt:lpstr>2014-12-09_pos 1</vt:lpstr>
      <vt:lpstr>2014-12-09_pos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</dc:creator>
  <cp:lastModifiedBy>Microsoft Office User</cp:lastModifiedBy>
  <cp:revision>0</cp:revision>
  <dcterms:created xsi:type="dcterms:W3CDTF">2013-12-04T12:26:53Z</dcterms:created>
  <dcterms:modified xsi:type="dcterms:W3CDTF">2020-04-15T18:35:45Z</dcterms:modified>
</cp:coreProperties>
</file>