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johnfields/Desktop/"/>
    </mc:Choice>
  </mc:AlternateContent>
  <xr:revisionPtr revIDLastSave="0" documentId="13_ncr:1_{AB3F2883-0634-6E41-91EB-B8DFC6177F56}" xr6:coauthVersionLast="43" xr6:coauthVersionMax="43" xr10:uidLastSave="{00000000-0000-0000-0000-000000000000}"/>
  <bookViews>
    <workbookView xWindow="0" yWindow="460" windowWidth="40960" windowHeight="21280" xr2:uid="{00000000-000D-0000-FFFF-FFFF00000000}"/>
  </bookViews>
  <sheets>
    <sheet name="HW3 - Team 71" sheetId="1" r:id="rId1"/>
  </sheets>
  <definedNames>
    <definedName name="solver_adj" localSheetId="0" hidden="1">'HW3 - Team 71'!$C$36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'HW3 - Team 71'!$E$36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'HW3 - Team 71'!$F$36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50000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" l="1"/>
  <c r="C41" i="1"/>
  <c r="C40" i="1"/>
  <c r="B42" i="1"/>
  <c r="B41" i="1"/>
  <c r="B40" i="1"/>
  <c r="D36" i="1" l="1"/>
  <c r="E36" i="1" s="1"/>
  <c r="F36" i="1" s="1"/>
  <c r="D33" i="1"/>
  <c r="E33" i="1" s="1"/>
  <c r="F33" i="1" s="1"/>
  <c r="D30" i="1"/>
  <c r="E30" i="1" s="1"/>
  <c r="F30" i="1" s="1"/>
  <c r="D11" i="1" l="1"/>
  <c r="E11" i="1" l="1"/>
  <c r="G11" i="1" s="1"/>
  <c r="D6" i="1"/>
  <c r="E6" i="1" s="1"/>
  <c r="D7" i="1"/>
  <c r="E7" i="1" s="1"/>
  <c r="G7" i="1" s="1"/>
  <c r="D8" i="1"/>
  <c r="E8" i="1" s="1"/>
  <c r="G8" i="1" s="1"/>
  <c r="D9" i="1"/>
  <c r="E9" i="1" s="1"/>
  <c r="D10" i="1"/>
  <c r="E10" i="1" s="1"/>
  <c r="D12" i="1"/>
  <c r="E12" i="1" s="1"/>
  <c r="D13" i="1"/>
  <c r="E13" i="1" s="1"/>
  <c r="D14" i="1"/>
  <c r="E14" i="1" s="1"/>
  <c r="D15" i="1"/>
  <c r="E15" i="1" s="1"/>
  <c r="G15" i="1" s="1"/>
  <c r="D16" i="1"/>
  <c r="E16" i="1" s="1"/>
  <c r="G16" i="1" s="1"/>
  <c r="D17" i="1"/>
  <c r="E17" i="1" s="1"/>
  <c r="D18" i="1"/>
  <c r="E18" i="1" s="1"/>
  <c r="D19" i="1"/>
  <c r="E19" i="1" s="1"/>
  <c r="G19" i="1" s="1"/>
  <c r="D20" i="1"/>
  <c r="E20" i="1" s="1"/>
  <c r="D21" i="1"/>
  <c r="E21" i="1" s="1"/>
  <c r="D22" i="1"/>
  <c r="E22" i="1" s="1"/>
  <c r="D23" i="1"/>
  <c r="E23" i="1" s="1"/>
  <c r="G23" i="1" s="1"/>
  <c r="D24" i="1"/>
  <c r="E24" i="1" s="1"/>
  <c r="D25" i="1"/>
  <c r="E25" i="1" s="1"/>
  <c r="D5" i="1"/>
  <c r="E5" i="1" s="1"/>
  <c r="F24" i="1" l="1"/>
  <c r="G24" i="1"/>
  <c r="G20" i="1"/>
  <c r="F20" i="1"/>
  <c r="G12" i="1"/>
  <c r="F12" i="1"/>
  <c r="F16" i="1"/>
  <c r="F8" i="1"/>
  <c r="G5" i="1"/>
  <c r="F5" i="1"/>
  <c r="G22" i="1"/>
  <c r="F22" i="1"/>
  <c r="G18" i="1"/>
  <c r="F18" i="1"/>
  <c r="G14" i="1"/>
  <c r="F14" i="1"/>
  <c r="G10" i="1"/>
  <c r="F10" i="1"/>
  <c r="G6" i="1"/>
  <c r="F6" i="1"/>
  <c r="F25" i="1"/>
  <c r="G25" i="1"/>
  <c r="F21" i="1"/>
  <c r="G21" i="1"/>
  <c r="F17" i="1"/>
  <c r="G17" i="1"/>
  <c r="F13" i="1"/>
  <c r="G13" i="1"/>
  <c r="F9" i="1"/>
  <c r="G9" i="1"/>
  <c r="F11" i="1"/>
  <c r="F23" i="1"/>
  <c r="F19" i="1"/>
  <c r="F15" i="1"/>
  <c r="F7" i="1"/>
</calcChain>
</file>

<file path=xl/sharedStrings.xml><?xml version="1.0" encoding="utf-8"?>
<sst xmlns="http://schemas.openxmlformats.org/spreadsheetml/2006/main" count="29" uniqueCount="15">
  <si>
    <t>Price</t>
  </si>
  <si>
    <t>% Purchased</t>
  </si>
  <si>
    <t>Predicted %</t>
  </si>
  <si>
    <t>Predicted Sales</t>
  </si>
  <si>
    <t>Revenue</t>
  </si>
  <si>
    <t>Profit</t>
  </si>
  <si>
    <t>Cost</t>
  </si>
  <si>
    <t>Pred %</t>
  </si>
  <si>
    <t>Pred Sales</t>
  </si>
  <si>
    <t>Cost $5.00</t>
  </si>
  <si>
    <t>Cost $4.50, volume &gt;30,000</t>
  </si>
  <si>
    <t>Cost $4.00, volume &gt;50,000</t>
  </si>
  <si>
    <t>Constrained optimization using Solver</t>
  </si>
  <si>
    <t>HW3 - TEAM 71</t>
  </si>
  <si>
    <t>A. Mosal, E. Rettig, J. Fields, K. VanSanford, M. O'Keefe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</si>
</sst>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2" applyFont="1"/>
    <xf numFmtId="9" fontId="0" fillId="0" borderId="0" xfId="3" applyNumberFormat="1" applyFont="1"/>
    <xf numFmtId="164" fontId="0" fillId="0" borderId="0" xfId="1" applyNumberFormat="1" applyFont="1"/>
    <xf numFmtId="3" fontId="0" fillId="0" borderId="0" xfId="0" applyNumberFormat="1"/>
    <xf numFmtId="9" fontId="0" fillId="0" borderId="0" xfId="3" applyFont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9" fontId="0" fillId="0" borderId="1" xfId="3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8" fontId="0" fillId="0" borderId="0" xfId="0" applyNumberFormat="1"/>
    <xf numFmtId="6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Purchased and Book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45967433682442E-2"/>
          <c:y val="8.9783950617283961E-2"/>
          <c:w val="0.89131228499350201"/>
          <c:h val="0.813925099640322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'HW3 - Team 71'!$C$4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087500955584437"/>
                  <c:y val="-0.23648682803538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'HW3 - Team 71'!$B$5:$B$25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'HW3 - Team 71'!$C$5:$C$25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1-9D4B-8F22-67B19EB9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77471"/>
        <c:axId val="2061279151"/>
      </c:scatterChart>
      <c:valAx>
        <c:axId val="206127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79151"/>
        <c:crosses val="autoZero"/>
        <c:crossBetween val="midCat"/>
      </c:valAx>
      <c:valAx>
        <c:axId val="20612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7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'HW3 - Team 71'!$C$4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'HW3 - Team 71'!$B$5:$B$25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'HW3 - Team 71'!$C$5:$C$25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A-8340-AC9F-2B9E8E28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617807"/>
        <c:axId val="1507001407"/>
      </c:scatterChart>
      <c:valAx>
        <c:axId val="160261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01407"/>
        <c:crosses val="autoZero"/>
        <c:crossBetween val="midCat"/>
      </c:valAx>
      <c:valAx>
        <c:axId val="15070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1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Selling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'HW3 - Team 71'!$C$39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'HW3 - Team 71'!$B$40:$B$42</c:f>
              <c:numCache>
                <c:formatCode>"$"#,##0.00_);[Red]\("$"#,##0.00\)</c:formatCode>
                <c:ptCount val="3"/>
                <c:pt idx="0">
                  <c:v>10.733944953166791</c:v>
                </c:pt>
                <c:pt idx="1">
                  <c:v>7.8195556548444038</c:v>
                </c:pt>
                <c:pt idx="2">
                  <c:v>5.9521385212379174</c:v>
                </c:pt>
              </c:numCache>
            </c:numRef>
          </c:xVal>
          <c:yVal>
            <c:numRef>
              <c:f>'HW3 - Team 71'!$C$40:$C$42</c:f>
              <c:numCache>
                <c:formatCode>"$"#,##0_);[Red]\("$"#,##0\)</c:formatCode>
                <c:ptCount val="3"/>
                <c:pt idx="0">
                  <c:v>95066.935941642208</c:v>
                </c:pt>
                <c:pt idx="1">
                  <c:v>99586.533675979837</c:v>
                </c:pt>
                <c:pt idx="2">
                  <c:v>97606.833948078536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2-8E45-8F5F-AF2E9C449F1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566787631"/>
        <c:axId val="1562707343"/>
      </c:scatterChart>
      <c:valAx>
        <c:axId val="15667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Selling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07343"/>
        <c:crosses val="autoZero"/>
        <c:crossBetween val="midCat"/>
      </c:valAx>
      <c:valAx>
        <c:axId val="15627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8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70426</xdr:colOff>
      <xdr:row>3</xdr:row>
      <xdr:rowOff>154709</xdr:rowOff>
    </xdr:from>
    <xdr:to>
      <xdr:col>27</xdr:col>
      <xdr:colOff>553026</xdr:colOff>
      <xdr:row>25</xdr:row>
      <xdr:rowOff>78509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24C0F-7873-2241-9156-244B3CF93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11544</xdr:colOff>
      <xdr:row>3</xdr:row>
      <xdr:rowOff>135081</xdr:rowOff>
    </xdr:from>
    <xdr:to>
      <xdr:col>17</xdr:col>
      <xdr:colOff>484908</xdr:colOff>
      <xdr:row>25</xdr:row>
      <xdr:rowOff>103908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1B99C-5040-2241-B7E8-7C44372F2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577274</xdr:colOff>
      <xdr:row>27</xdr:row>
      <xdr:rowOff>169717</xdr:rowOff>
    </xdr:from>
    <xdr:to>
      <xdr:col>17</xdr:col>
      <xdr:colOff>461818</xdr:colOff>
      <xdr:row>48</xdr:row>
      <xdr:rowOff>184727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594027-DCD9-BE45-BA56-4B0CE0B0A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zoomScale="110" zoomScaleNormal="110" workbookViewId="0">
      <selection activeCell="A15" sqref="A15"/>
    </sheetView>
  </sheetViews>
  <sheetFormatPr baseColWidth="10" defaultColWidth="8.83203125" defaultRowHeight="15" x14ac:dyDescent="0.2"/>
  <cols>
    <col min="1" max="1" width="21.83203125" customWidth="1"/>
    <col min="3" max="3" width="17.83203125" bestFit="1" customWidth="1"/>
    <col min="4" max="4" width="11.5" bestFit="1" customWidth="1"/>
    <col min="5" max="5" width="14.6640625" bestFit="1" customWidth="1"/>
    <col min="6" max="6" width="10.6640625" bestFit="1" customWidth="1"/>
    <col min="7" max="7" width="11.5" bestFit="1" customWidth="1"/>
  </cols>
  <sheetData>
    <row r="1" spans="1:7" x14ac:dyDescent="0.2">
      <c r="A1" t="s">
        <v>13</v>
      </c>
    </row>
    <row r="2" spans="1:7" x14ac:dyDescent="0.2">
      <c r="A2" t="s">
        <v>14</v>
      </c>
    </row>
    <row r="4" spans="1:7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1:7" x14ac:dyDescent="0.2">
      <c r="B5" s="1">
        <v>5</v>
      </c>
      <c r="C5" s="2">
        <v>0.65</v>
      </c>
      <c r="D5" s="5">
        <f>14.098*B5^-1.872</f>
        <v>0.69292408674781014</v>
      </c>
      <c r="E5" s="3">
        <f>100000*D5</f>
        <v>69292.408674781007</v>
      </c>
      <c r="F5" s="4">
        <f>B5*E5</f>
        <v>346462.04337390501</v>
      </c>
      <c r="G5" s="6">
        <f>(B5-5)*E5</f>
        <v>0</v>
      </c>
    </row>
    <row r="6" spans="1:7" x14ac:dyDescent="0.2">
      <c r="B6" s="1">
        <v>6</v>
      </c>
      <c r="C6" s="2">
        <v>0.5</v>
      </c>
      <c r="D6" s="5">
        <f t="shared" ref="D6:D25" si="0">14.098*B6^-1.872</f>
        <v>0.49255912094665855</v>
      </c>
      <c r="E6" s="3">
        <f t="shared" ref="E6:E25" si="1">100000*D6</f>
        <v>49255.912094665851</v>
      </c>
      <c r="F6" s="4">
        <f t="shared" ref="F6:F25" si="2">B6*E6</f>
        <v>295535.47256799508</v>
      </c>
      <c r="G6" s="6">
        <f t="shared" ref="G6:G25" si="3">(B6-5)*E6</f>
        <v>49255.912094665851</v>
      </c>
    </row>
    <row r="7" spans="1:7" x14ac:dyDescent="0.2">
      <c r="B7" s="1">
        <v>7</v>
      </c>
      <c r="C7" s="2">
        <v>0.4</v>
      </c>
      <c r="D7" s="5">
        <f t="shared" si="0"/>
        <v>0.36909144187581711</v>
      </c>
      <c r="E7" s="3">
        <f t="shared" si="1"/>
        <v>36909.144187581711</v>
      </c>
      <c r="F7" s="4">
        <f t="shared" si="2"/>
        <v>258364.00931307196</v>
      </c>
      <c r="G7" s="6">
        <f t="shared" si="3"/>
        <v>73818.288375163422</v>
      </c>
    </row>
    <row r="8" spans="1:7" x14ac:dyDescent="0.2">
      <c r="B8" s="1">
        <v>8</v>
      </c>
      <c r="C8" s="2">
        <v>0.32</v>
      </c>
      <c r="D8" s="5">
        <f t="shared" si="0"/>
        <v>0.28745710707060823</v>
      </c>
      <c r="E8" s="3">
        <f t="shared" si="1"/>
        <v>28745.710707060822</v>
      </c>
      <c r="F8" s="4">
        <f t="shared" si="2"/>
        <v>229965.68565648657</v>
      </c>
      <c r="G8" s="6">
        <f t="shared" si="3"/>
        <v>86237.132121182469</v>
      </c>
    </row>
    <row r="9" spans="1:7" x14ac:dyDescent="0.2">
      <c r="B9" s="1">
        <v>9</v>
      </c>
      <c r="C9" s="2">
        <v>0.25</v>
      </c>
      <c r="D9" s="5">
        <f t="shared" si="0"/>
        <v>0.23057675801164021</v>
      </c>
      <c r="E9" s="3">
        <f t="shared" si="1"/>
        <v>23057.67580116402</v>
      </c>
      <c r="F9" s="4">
        <f t="shared" si="2"/>
        <v>207519.08221047616</v>
      </c>
      <c r="G9" s="6">
        <f t="shared" si="3"/>
        <v>92230.703204656078</v>
      </c>
    </row>
    <row r="10" spans="1:7" x14ac:dyDescent="0.2">
      <c r="B10" s="1">
        <v>10</v>
      </c>
      <c r="C10" s="2">
        <v>0.2</v>
      </c>
      <c r="D10" s="5">
        <f t="shared" si="0"/>
        <v>0.18930300422121596</v>
      </c>
      <c r="E10" s="3">
        <f t="shared" si="1"/>
        <v>18930.300422121596</v>
      </c>
      <c r="F10" s="4">
        <f t="shared" si="2"/>
        <v>189303.00422121596</v>
      </c>
      <c r="G10" s="6">
        <f t="shared" si="3"/>
        <v>94651.50211060798</v>
      </c>
    </row>
    <row r="11" spans="1:7" x14ac:dyDescent="0.2">
      <c r="B11" s="1">
        <v>11</v>
      </c>
      <c r="C11" s="2">
        <v>0.16</v>
      </c>
      <c r="D11" s="5">
        <f t="shared" si="0"/>
        <v>0.15836908211415465</v>
      </c>
      <c r="E11" s="3">
        <f t="shared" si="1"/>
        <v>15836.908211415464</v>
      </c>
      <c r="F11" s="4">
        <f t="shared" si="2"/>
        <v>174205.99032557011</v>
      </c>
      <c r="G11" s="6">
        <f t="shared" si="3"/>
        <v>95021.449268492783</v>
      </c>
    </row>
    <row r="12" spans="1:7" x14ac:dyDescent="0.2">
      <c r="B12" s="1">
        <v>12</v>
      </c>
      <c r="C12" s="2">
        <v>0.13</v>
      </c>
      <c r="D12" s="5">
        <f t="shared" si="0"/>
        <v>0.13456441064041047</v>
      </c>
      <c r="E12" s="3">
        <f t="shared" si="1"/>
        <v>13456.441064041048</v>
      </c>
      <c r="F12" s="4">
        <f t="shared" si="2"/>
        <v>161477.29276849257</v>
      </c>
      <c r="G12" s="6">
        <f t="shared" si="3"/>
        <v>94195.087448287333</v>
      </c>
    </row>
    <row r="13" spans="1:7" x14ac:dyDescent="0.2">
      <c r="B13" s="1">
        <v>13</v>
      </c>
      <c r="C13" s="2">
        <v>0.11</v>
      </c>
      <c r="D13" s="5">
        <f t="shared" si="0"/>
        <v>0.11583920030461227</v>
      </c>
      <c r="E13" s="3">
        <f t="shared" si="1"/>
        <v>11583.920030461228</v>
      </c>
      <c r="F13" s="4">
        <f t="shared" si="2"/>
        <v>150590.96039599596</v>
      </c>
      <c r="G13" s="6">
        <f t="shared" si="3"/>
        <v>92671.360243689822</v>
      </c>
    </row>
    <row r="14" spans="1:7" x14ac:dyDescent="0.2">
      <c r="B14" s="1">
        <v>14</v>
      </c>
      <c r="C14" s="2">
        <v>9.5000000000000001E-2</v>
      </c>
      <c r="D14" s="5">
        <f t="shared" si="0"/>
        <v>0.10083372784364156</v>
      </c>
      <c r="E14" s="3">
        <f t="shared" si="1"/>
        <v>10083.372784364155</v>
      </c>
      <c r="F14" s="4">
        <f t="shared" si="2"/>
        <v>141167.21898109818</v>
      </c>
      <c r="G14" s="6">
        <f t="shared" si="3"/>
        <v>90750.355059277397</v>
      </c>
    </row>
    <row r="15" spans="1:7" x14ac:dyDescent="0.2">
      <c r="B15" s="1">
        <v>15</v>
      </c>
      <c r="C15" s="2">
        <v>0.08</v>
      </c>
      <c r="D15" s="5">
        <f t="shared" si="0"/>
        <v>8.8616515538890578E-2</v>
      </c>
      <c r="E15" s="3">
        <f t="shared" si="1"/>
        <v>8861.6515538890581</v>
      </c>
      <c r="F15" s="4">
        <f t="shared" si="2"/>
        <v>132924.77330833586</v>
      </c>
      <c r="G15" s="6">
        <f t="shared" si="3"/>
        <v>88616.515538890584</v>
      </c>
    </row>
    <row r="16" spans="1:7" x14ac:dyDescent="0.2">
      <c r="B16" s="1">
        <v>16</v>
      </c>
      <c r="C16" s="2">
        <v>7.0000000000000007E-2</v>
      </c>
      <c r="D16" s="5">
        <f t="shared" si="0"/>
        <v>7.8531681888279928E-2</v>
      </c>
      <c r="E16" s="3">
        <f t="shared" si="1"/>
        <v>7853.1681888279927</v>
      </c>
      <c r="F16" s="4">
        <f t="shared" si="2"/>
        <v>125650.69102124788</v>
      </c>
      <c r="G16" s="6">
        <f t="shared" si="3"/>
        <v>86384.850077107927</v>
      </c>
    </row>
    <row r="17" spans="2:7" x14ac:dyDescent="0.2">
      <c r="B17" s="1">
        <v>17</v>
      </c>
      <c r="C17" s="2">
        <v>6.3E-2</v>
      </c>
      <c r="D17" s="5">
        <f t="shared" si="0"/>
        <v>7.010631266444263E-2</v>
      </c>
      <c r="E17" s="3">
        <f t="shared" si="1"/>
        <v>7010.631266444263</v>
      </c>
      <c r="F17" s="4">
        <f t="shared" si="2"/>
        <v>119180.73152955247</v>
      </c>
      <c r="G17" s="6">
        <f t="shared" si="3"/>
        <v>84127.575197331156</v>
      </c>
    </row>
    <row r="18" spans="2:7" x14ac:dyDescent="0.2">
      <c r="B18" s="1">
        <v>18</v>
      </c>
      <c r="C18" s="2">
        <v>5.8000000000000003E-2</v>
      </c>
      <c r="D18" s="5">
        <f t="shared" si="0"/>
        <v>6.2992287077296968E-2</v>
      </c>
      <c r="E18" s="3">
        <f t="shared" si="1"/>
        <v>6299.2287077296969</v>
      </c>
      <c r="F18" s="4">
        <f t="shared" si="2"/>
        <v>113386.11673913454</v>
      </c>
      <c r="G18" s="6">
        <f t="shared" si="3"/>
        <v>81889.973200486056</v>
      </c>
    </row>
    <row r="19" spans="2:7" x14ac:dyDescent="0.2">
      <c r="B19" s="1">
        <v>19</v>
      </c>
      <c r="C19" s="2">
        <v>5.2999999999999999E-2</v>
      </c>
      <c r="D19" s="5">
        <f t="shared" si="0"/>
        <v>5.6928634286817013E-2</v>
      </c>
      <c r="E19" s="3">
        <f t="shared" si="1"/>
        <v>5692.8634286817014</v>
      </c>
      <c r="F19" s="4">
        <f t="shared" si="2"/>
        <v>108164.40514495232</v>
      </c>
      <c r="G19" s="6">
        <f t="shared" si="3"/>
        <v>79700.088001543816</v>
      </c>
    </row>
    <row r="20" spans="2:7" x14ac:dyDescent="0.2">
      <c r="B20" s="1">
        <v>20</v>
      </c>
      <c r="C20" s="2">
        <v>4.9000000000000002E-2</v>
      </c>
      <c r="D20" s="5">
        <f t="shared" si="0"/>
        <v>5.1716527239469616E-2</v>
      </c>
      <c r="E20" s="3">
        <f t="shared" si="1"/>
        <v>5171.6527239469615</v>
      </c>
      <c r="F20" s="4">
        <f t="shared" si="2"/>
        <v>103433.05447893923</v>
      </c>
      <c r="G20" s="6">
        <f t="shared" si="3"/>
        <v>77574.790859204426</v>
      </c>
    </row>
    <row r="21" spans="2:7" x14ac:dyDescent="0.2">
      <c r="B21" s="1">
        <v>21</v>
      </c>
      <c r="C21" s="2">
        <v>4.5999999999999999E-2</v>
      </c>
      <c r="D21" s="5">
        <f t="shared" si="0"/>
        <v>4.7202281057612906E-2</v>
      </c>
      <c r="E21" s="3">
        <f t="shared" si="1"/>
        <v>4720.2281057612909</v>
      </c>
      <c r="F21" s="4">
        <f t="shared" si="2"/>
        <v>99124.79022098711</v>
      </c>
      <c r="G21" s="6">
        <f t="shared" si="3"/>
        <v>75523.649692180654</v>
      </c>
    </row>
    <row r="22" spans="2:7" x14ac:dyDescent="0.2">
      <c r="B22" s="1">
        <v>22</v>
      </c>
      <c r="C22" s="2">
        <v>4.3999999999999997E-2</v>
      </c>
      <c r="D22" s="5">
        <f t="shared" si="0"/>
        <v>4.3265551874049714E-2</v>
      </c>
      <c r="E22" s="3">
        <f t="shared" si="1"/>
        <v>4326.5551874049715</v>
      </c>
      <c r="F22" s="4">
        <f t="shared" si="2"/>
        <v>95184.214122909369</v>
      </c>
      <c r="G22" s="6">
        <f t="shared" si="3"/>
        <v>73551.438185884515</v>
      </c>
    </row>
    <row r="23" spans="2:7" x14ac:dyDescent="0.2">
      <c r="B23" s="1">
        <v>23</v>
      </c>
      <c r="C23" s="2">
        <v>4.2999999999999997E-2</v>
      </c>
      <c r="D23" s="5">
        <f t="shared" si="0"/>
        <v>3.9810991802954027E-2</v>
      </c>
      <c r="E23" s="3">
        <f t="shared" si="1"/>
        <v>3981.0991802954027</v>
      </c>
      <c r="F23" s="4">
        <f t="shared" si="2"/>
        <v>91565.281146794267</v>
      </c>
      <c r="G23" s="6">
        <f t="shared" si="3"/>
        <v>71659.785245317253</v>
      </c>
    </row>
    <row r="24" spans="2:7" x14ac:dyDescent="0.2">
      <c r="B24" s="1">
        <v>24</v>
      </c>
      <c r="C24" s="2">
        <v>4.2000000000000003E-2</v>
      </c>
      <c r="D24" s="5">
        <f t="shared" si="0"/>
        <v>3.676224810576998E-2</v>
      </c>
      <c r="E24" s="3">
        <f t="shared" si="1"/>
        <v>3676.2248105769982</v>
      </c>
      <c r="F24" s="4">
        <f t="shared" si="2"/>
        <v>88229.395453847959</v>
      </c>
      <c r="G24" s="6">
        <f t="shared" si="3"/>
        <v>69848.271400962971</v>
      </c>
    </row>
    <row r="25" spans="2:7" x14ac:dyDescent="0.2">
      <c r="B25" s="1">
        <v>25</v>
      </c>
      <c r="C25" s="2">
        <v>4.1000000000000002E-2</v>
      </c>
      <c r="D25" s="5">
        <f t="shared" si="0"/>
        <v>3.4057581926180067E-2</v>
      </c>
      <c r="E25" s="3">
        <f t="shared" si="1"/>
        <v>3405.7581926180069</v>
      </c>
      <c r="F25" s="4">
        <f t="shared" si="2"/>
        <v>85143.954815450168</v>
      </c>
      <c r="G25" s="6">
        <f t="shared" si="3"/>
        <v>68115.163852360143</v>
      </c>
    </row>
    <row r="27" spans="2:7" x14ac:dyDescent="0.2">
      <c r="C27" s="1"/>
    </row>
    <row r="28" spans="2:7" x14ac:dyDescent="0.2">
      <c r="B28" t="s">
        <v>12</v>
      </c>
      <c r="C28" s="1"/>
    </row>
    <row r="29" spans="2:7" x14ac:dyDescent="0.2">
      <c r="B29" s="10" t="s">
        <v>6</v>
      </c>
      <c r="C29" s="10" t="s">
        <v>0</v>
      </c>
      <c r="D29" s="10" t="s">
        <v>7</v>
      </c>
      <c r="E29" s="10" t="s">
        <v>8</v>
      </c>
      <c r="F29" s="10" t="s">
        <v>5</v>
      </c>
    </row>
    <row r="30" spans="2:7" x14ac:dyDescent="0.2">
      <c r="B30" s="11">
        <v>5</v>
      </c>
      <c r="C30" s="11">
        <v>10.733944953166791</v>
      </c>
      <c r="D30" s="12">
        <f>14.098*C30^-1.872</f>
        <v>0.16579673631003006</v>
      </c>
      <c r="E30" s="13">
        <f>D30*100000</f>
        <v>16579.673631003006</v>
      </c>
      <c r="F30" s="14">
        <f>(C30-B30)*E30</f>
        <v>95066.935941642208</v>
      </c>
    </row>
    <row r="31" spans="2:7" x14ac:dyDescent="0.2">
      <c r="B31" s="7"/>
      <c r="C31" s="8"/>
      <c r="D31" s="8"/>
      <c r="E31" s="8"/>
      <c r="F31" s="9"/>
    </row>
    <row r="32" spans="2:7" x14ac:dyDescent="0.2">
      <c r="B32" s="10" t="s">
        <v>6</v>
      </c>
      <c r="C32" s="10" t="s">
        <v>0</v>
      </c>
      <c r="D32" s="10" t="s">
        <v>7</v>
      </c>
      <c r="E32" s="10" t="s">
        <v>8</v>
      </c>
      <c r="F32" s="10" t="s">
        <v>5</v>
      </c>
    </row>
    <row r="33" spans="1:6" x14ac:dyDescent="0.2">
      <c r="B33" s="11">
        <v>4.5</v>
      </c>
      <c r="C33" s="11">
        <v>7.8195556548444038</v>
      </c>
      <c r="D33" s="12">
        <f>14.098*C33^-1.872</f>
        <v>0.29999959039893764</v>
      </c>
      <c r="E33" s="13">
        <f>D33*100000</f>
        <v>29999.959039893765</v>
      </c>
      <c r="F33" s="14">
        <f>(C33-B33)*E33</f>
        <v>99586.533675979837</v>
      </c>
    </row>
    <row r="34" spans="1:6" x14ac:dyDescent="0.2">
      <c r="B34" s="7"/>
      <c r="C34" s="8"/>
      <c r="D34" s="8"/>
      <c r="E34" s="8"/>
      <c r="F34" s="9"/>
    </row>
    <row r="35" spans="1:6" x14ac:dyDescent="0.2">
      <c r="B35" s="10" t="s">
        <v>6</v>
      </c>
      <c r="C35" s="10" t="s">
        <v>0</v>
      </c>
      <c r="D35" s="10" t="s">
        <v>7</v>
      </c>
      <c r="E35" s="10" t="s">
        <v>8</v>
      </c>
      <c r="F35" s="10" t="s">
        <v>5</v>
      </c>
    </row>
    <row r="36" spans="1:6" x14ac:dyDescent="0.2">
      <c r="B36" s="11">
        <v>4</v>
      </c>
      <c r="C36" s="11">
        <v>5.9521385212379174</v>
      </c>
      <c r="D36" s="12">
        <f>14.098*C36^-1.872</f>
        <v>0.49999952813892901</v>
      </c>
      <c r="E36" s="13">
        <f>D36*100000</f>
        <v>49999.952813892902</v>
      </c>
      <c r="F36" s="14">
        <f>(C36-B36)*E36</f>
        <v>97606.833948078536</v>
      </c>
    </row>
    <row r="39" spans="1:6" x14ac:dyDescent="0.2">
      <c r="B39" t="s">
        <v>0</v>
      </c>
      <c r="C39" t="s">
        <v>5</v>
      </c>
    </row>
    <row r="40" spans="1:6" x14ac:dyDescent="0.2">
      <c r="A40" t="s">
        <v>9</v>
      </c>
      <c r="B40" s="15">
        <f>C30</f>
        <v>10.733944953166791</v>
      </c>
      <c r="C40" s="16">
        <f>F30</f>
        <v>95066.935941642208</v>
      </c>
    </row>
    <row r="41" spans="1:6" x14ac:dyDescent="0.2">
      <c r="A41" t="s">
        <v>10</v>
      </c>
      <c r="B41" s="15">
        <f>C33</f>
        <v>7.8195556548444038</v>
      </c>
      <c r="C41" s="16">
        <f>F33</f>
        <v>99586.533675979837</v>
      </c>
    </row>
    <row r="42" spans="1:6" x14ac:dyDescent="0.2">
      <c r="A42" t="s">
        <v>11</v>
      </c>
      <c r="B42" s="15">
        <f>C36</f>
        <v>5.9521385212379174</v>
      </c>
      <c r="C42" s="16">
        <f>F36</f>
        <v>97606.833948078536</v>
      </c>
    </row>
  </sheetData>
  <conditionalFormatting sqref="G5:G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HW3 - Team 71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Microsoft Office User</cp:lastModifiedBy>
  <dcterms:created xsi:type="dcterms:W3CDTF">2014-02-20T19:33:25Z</dcterms:created>
  <dcterms:modified xsi:type="dcterms:W3CDTF">2019-05-22T14:30:13Z</dcterms:modified>
</cp:coreProperties>
</file>