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ichaelokeefe/Downloads/"/>
    </mc:Choice>
  </mc:AlternateContent>
  <xr:revisionPtr revIDLastSave="0" documentId="8_{7667751F-67CA-574D-8EA0-145AC010F0DB}" xr6:coauthVersionLast="43" xr6:coauthVersionMax="43" xr10:uidLastSave="{00000000-0000-0000-0000-000000000000}"/>
  <bookViews>
    <workbookView xWindow="8820" yWindow="1400" windowWidth="28640" windowHeight="18200" xr2:uid="{00000000-000D-0000-FFFF-FFFF00000000}"/>
  </bookViews>
  <sheets>
    <sheet name="HW4-LogitMainEffects" sheetId="8" r:id="rId1"/>
    <sheet name="HW4-ProbitMainEffects" sheetId="9" r:id="rId2"/>
    <sheet name="HW4-Main+Moderating" sheetId="10" r:id="rId3"/>
    <sheet name="HW4-NeuralNet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2" l="1"/>
  <c r="I19" i="12" s="1"/>
  <c r="H18" i="12"/>
  <c r="I18" i="12" s="1"/>
  <c r="I17" i="12"/>
  <c r="I21" i="12" s="1"/>
  <c r="I22" i="12" s="1"/>
  <c r="I23" i="12" s="1"/>
  <c r="M8" i="12" s="1"/>
  <c r="N8" i="12" s="1"/>
  <c r="H8" i="12"/>
  <c r="I8" i="12" s="1"/>
  <c r="H7" i="12"/>
  <c r="I7" i="12" s="1"/>
  <c r="N6" i="12"/>
  <c r="I6" i="12"/>
  <c r="I10" i="12" l="1"/>
  <c r="I11" i="12" s="1"/>
  <c r="I12" i="12" s="1"/>
  <c r="M7" i="12" s="1"/>
  <c r="N7" i="12" s="1"/>
  <c r="N10" i="12"/>
  <c r="N11" i="12" s="1"/>
  <c r="N12" i="12" s="1"/>
  <c r="Q4" i="12" s="1"/>
  <c r="L7" i="10" l="1"/>
  <c r="H8" i="10"/>
  <c r="L7" i="8"/>
  <c r="L7" i="9"/>
  <c r="H8" i="9" l="1"/>
  <c r="H8" i="8"/>
  <c r="H7" i="8"/>
  <c r="C9" i="10" l="1"/>
  <c r="H9" i="10" s="1"/>
  <c r="I9" i="10" s="1"/>
  <c r="I8" i="10"/>
  <c r="H7" i="10"/>
  <c r="I7" i="10" s="1"/>
  <c r="I6" i="10"/>
  <c r="H9" i="9"/>
  <c r="I8" i="9"/>
  <c r="H7" i="9"/>
  <c r="I7" i="9" s="1"/>
  <c r="I6" i="9"/>
  <c r="I11" i="10" l="1"/>
  <c r="I12" i="10" s="1"/>
  <c r="I13" i="10" s="1"/>
  <c r="I11" i="9"/>
  <c r="I12" i="9" l="1"/>
  <c r="I7" i="8" l="1"/>
  <c r="H9" i="8"/>
  <c r="I8" i="8"/>
  <c r="I6" i="8"/>
  <c r="I11" i="8" l="1"/>
  <c r="I12" i="8" s="1"/>
  <c r="I13" i="8" s="1"/>
</calcChain>
</file>

<file path=xl/sharedStrings.xml><?xml version="1.0" encoding="utf-8"?>
<sst xmlns="http://schemas.openxmlformats.org/spreadsheetml/2006/main" count="135" uniqueCount="30">
  <si>
    <t>Coefficient</t>
  </si>
  <si>
    <t>Value</t>
  </si>
  <si>
    <t>Variable</t>
  </si>
  <si>
    <t>Coeff*Value</t>
  </si>
  <si>
    <t>sum</t>
  </si>
  <si>
    <t>Exp(sum)</t>
  </si>
  <si>
    <t>Probability</t>
  </si>
  <si>
    <t>Output:</t>
  </si>
  <si>
    <t>Inputs</t>
  </si>
  <si>
    <t>Sensitivity Analysis</t>
  </si>
  <si>
    <t>Logit Main Effects Only</t>
  </si>
  <si>
    <t>intercept</t>
  </si>
  <si>
    <t>Probit Main Effects Only</t>
  </si>
  <si>
    <t>Income</t>
  </si>
  <si>
    <t>Family</t>
  </si>
  <si>
    <t xml:space="preserve"> </t>
  </si>
  <si>
    <t>family size of customer</t>
  </si>
  <si>
    <t>($000)</t>
  </si>
  <si>
    <t>Size</t>
  </si>
  <si>
    <t>Income*Family</t>
  </si>
  <si>
    <t>Logit Main Effects With Moderator</t>
  </si>
  <si>
    <t>family size</t>
  </si>
  <si>
    <t>Hidden node 1:</t>
  </si>
  <si>
    <t xml:space="preserve">Family </t>
  </si>
  <si>
    <t>Neural Network</t>
  </si>
  <si>
    <t>Family Size</t>
  </si>
  <si>
    <t>Intercept</t>
  </si>
  <si>
    <t>Hidden1</t>
  </si>
  <si>
    <t>Hidden2</t>
  </si>
  <si>
    <t>Hidden node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</si>
</sst>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00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6" fontId="0" fillId="0" borderId="5" xfId="0" quotePrefix="1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8" xfId="1" applyFont="1" applyBorder="1"/>
    <xf numFmtId="9" fontId="0" fillId="0" borderId="0" xfId="0" applyNumberFormat="1" applyBorder="1"/>
    <xf numFmtId="10" fontId="0" fillId="0" borderId="0" xfId="0" applyNumberFormat="1" applyBorder="1"/>
    <xf numFmtId="10" fontId="0" fillId="0" borderId="0" xfId="0" applyNumberFormat="1"/>
    <xf numFmtId="0" fontId="0" fillId="0" borderId="0" xfId="0" applyBorder="1" applyAlignment="1">
      <alignment horizontal="right"/>
    </xf>
    <xf numFmtId="0" fontId="0" fillId="0" borderId="5" xfId="0" applyFill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5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64" fontId="0" fillId="0" borderId="8" xfId="1" applyNumberFormat="1" applyFont="1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0" fontId="0" fillId="0" borderId="0" xfId="1" applyNumberFormat="1" applyFont="1"/>
    <xf numFmtId="6" fontId="0" fillId="0" borderId="13" xfId="0" quotePrefix="1" applyNumberFormat="1" applyBorder="1"/>
    <xf numFmtId="9" fontId="0" fillId="0" borderId="13" xfId="1" applyFont="1" applyBorder="1"/>
    <xf numFmtId="165" fontId="0" fillId="0" borderId="0" xfId="0" applyNumberFormat="1"/>
    <xf numFmtId="0" fontId="0" fillId="0" borderId="14" xfId="0" applyBorder="1"/>
    <xf numFmtId="0" fontId="0" fillId="0" borderId="15" xfId="0" applyBorder="1"/>
    <xf numFmtId="0" fontId="0" fillId="0" borderId="16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40"/>
  <sheetViews>
    <sheetView tabSelected="1" zoomScale="108" zoomScaleNormal="165" workbookViewId="0">
      <selection activeCell="D17" sqref="D17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6.1640625" bestFit="1" customWidth="1"/>
    <col min="4" max="4" width="18.33203125" bestFit="1" customWidth="1"/>
    <col min="5" max="5" width="4.6640625" customWidth="1"/>
    <col min="6" max="6" width="11.33203125" customWidth="1"/>
    <col min="7" max="7" width="10.83203125" customWidth="1"/>
    <col min="8" max="8" width="10.6640625" customWidth="1"/>
    <col min="9" max="9" width="12.33203125" customWidth="1"/>
    <col min="10" max="10" width="5.1640625" customWidth="1"/>
    <col min="11" max="11" width="18.33203125" customWidth="1"/>
    <col min="12" max="12" width="7" bestFit="1" customWidth="1"/>
    <col min="13" max="13" width="7.5" bestFit="1" customWidth="1"/>
    <col min="14" max="14" width="7.1640625" customWidth="1"/>
    <col min="15" max="16" width="7.5" bestFit="1" customWidth="1"/>
  </cols>
  <sheetData>
    <row r="1" spans="2:17" x14ac:dyDescent="0.2">
      <c r="B1" t="s">
        <v>10</v>
      </c>
    </row>
    <row r="2" spans="2:17" ht="16" thickBot="1" x14ac:dyDescent="0.25"/>
    <row r="3" spans="2:17" x14ac:dyDescent="0.2">
      <c r="B3" s="4" t="s">
        <v>8</v>
      </c>
      <c r="C3" s="5"/>
      <c r="D3" s="6"/>
      <c r="F3" s="4" t="s">
        <v>7</v>
      </c>
      <c r="G3" s="5"/>
      <c r="H3" s="5"/>
      <c r="I3" s="6"/>
      <c r="K3" s="4" t="s">
        <v>9</v>
      </c>
      <c r="L3" s="5"/>
      <c r="M3" s="5"/>
      <c r="N3" s="5"/>
      <c r="O3" s="5"/>
      <c r="P3" s="6"/>
    </row>
    <row r="4" spans="2:17" x14ac:dyDescent="0.2">
      <c r="B4" s="7"/>
      <c r="C4" s="1"/>
      <c r="D4" s="8"/>
      <c r="F4" s="7"/>
      <c r="G4" s="1"/>
      <c r="H4" s="1"/>
      <c r="I4" s="8"/>
      <c r="K4" s="7"/>
      <c r="L4" s="1"/>
      <c r="M4" s="1"/>
      <c r="N4" s="1"/>
      <c r="O4" s="1"/>
      <c r="P4" s="8"/>
    </row>
    <row r="5" spans="2:17" x14ac:dyDescent="0.2">
      <c r="B5" s="7" t="s">
        <v>2</v>
      </c>
      <c r="C5" s="1" t="s">
        <v>1</v>
      </c>
      <c r="D5" s="8"/>
      <c r="F5" s="14" t="s">
        <v>2</v>
      </c>
      <c r="G5" s="2" t="s">
        <v>0</v>
      </c>
      <c r="H5" s="2" t="s">
        <v>1</v>
      </c>
      <c r="I5" s="15" t="s">
        <v>3</v>
      </c>
      <c r="K5" s="7"/>
      <c r="L5" s="1"/>
      <c r="M5" s="1" t="s">
        <v>14</v>
      </c>
      <c r="N5" s="1"/>
      <c r="O5" s="1"/>
      <c r="P5" s="8"/>
    </row>
    <row r="6" spans="2:17" x14ac:dyDescent="0.2">
      <c r="B6" s="7"/>
      <c r="C6" s="1"/>
      <c r="D6" s="8"/>
      <c r="F6" s="7" t="s">
        <v>11</v>
      </c>
      <c r="G6" s="1">
        <v>-9.1259080000000008</v>
      </c>
      <c r="H6" s="1">
        <v>1</v>
      </c>
      <c r="I6" s="8">
        <f>G6*H6</f>
        <v>-9.1259080000000008</v>
      </c>
      <c r="K6" s="7"/>
      <c r="L6" s="1"/>
      <c r="M6" s="1" t="s">
        <v>18</v>
      </c>
      <c r="N6" s="1"/>
      <c r="O6" s="1"/>
      <c r="P6" s="8"/>
    </row>
    <row r="7" spans="2:17" x14ac:dyDescent="0.2">
      <c r="B7" s="7" t="s">
        <v>13</v>
      </c>
      <c r="C7" s="1">
        <v>100</v>
      </c>
      <c r="D7" s="13" t="s">
        <v>17</v>
      </c>
      <c r="F7" s="7" t="s">
        <v>13</v>
      </c>
      <c r="G7" s="1">
        <v>4.5151999999999998E-2</v>
      </c>
      <c r="H7" s="1">
        <f>C7</f>
        <v>100</v>
      </c>
      <c r="I7" s="8">
        <f>G7*H7</f>
        <v>4.5152000000000001</v>
      </c>
      <c r="K7" s="7"/>
      <c r="L7" s="18">
        <f>I13</f>
        <v>0.22508696003146622</v>
      </c>
      <c r="M7" s="1">
        <v>1</v>
      </c>
      <c r="N7" s="1">
        <v>2</v>
      </c>
      <c r="O7" s="1">
        <v>3</v>
      </c>
      <c r="P7" s="21">
        <v>4</v>
      </c>
      <c r="Q7" t="s">
        <v>15</v>
      </c>
    </row>
    <row r="8" spans="2:17" x14ac:dyDescent="0.2">
      <c r="B8" s="7" t="s">
        <v>14</v>
      </c>
      <c r="C8" s="1">
        <v>4</v>
      </c>
      <c r="D8" s="8" t="s">
        <v>16</v>
      </c>
      <c r="F8" s="7" t="s">
        <v>14</v>
      </c>
      <c r="G8" s="1">
        <v>0.843611</v>
      </c>
      <c r="H8" s="1">
        <f>C8</f>
        <v>4</v>
      </c>
      <c r="I8" s="8">
        <f>G8*H8</f>
        <v>3.374444</v>
      </c>
      <c r="K8" s="9" t="s">
        <v>13</v>
      </c>
      <c r="L8" s="1">
        <v>10</v>
      </c>
      <c r="M8" s="18">
        <v>3.9715884746835303E-4</v>
      </c>
      <c r="N8" s="18">
        <v>9.2280811836572966E-4</v>
      </c>
      <c r="O8" s="18">
        <v>2.1426755489222077E-3</v>
      </c>
      <c r="P8" s="22">
        <v>4.9670784171511459E-3</v>
      </c>
    </row>
    <row r="9" spans="2:17" x14ac:dyDescent="0.2">
      <c r="B9" s="7" t="s">
        <v>15</v>
      </c>
      <c r="C9" s="1" t="s">
        <v>15</v>
      </c>
      <c r="D9" s="8" t="s">
        <v>15</v>
      </c>
      <c r="F9" s="7" t="s">
        <v>15</v>
      </c>
      <c r="G9" s="3" t="s">
        <v>15</v>
      </c>
      <c r="H9" s="1" t="str">
        <f>C9</f>
        <v xml:space="preserve"> </v>
      </c>
      <c r="I9" s="8" t="s">
        <v>15</v>
      </c>
      <c r="J9" s="1"/>
      <c r="K9" s="7"/>
      <c r="L9" s="1">
        <v>20</v>
      </c>
      <c r="M9" s="18">
        <v>6.2367518015637731E-4</v>
      </c>
      <c r="N9" s="18">
        <v>1.4486897668311474E-3</v>
      </c>
      <c r="O9" s="18">
        <v>3.3613854703909074E-3</v>
      </c>
      <c r="P9" s="22">
        <v>7.7797261078946843E-3</v>
      </c>
    </row>
    <row r="10" spans="2:17" x14ac:dyDescent="0.2">
      <c r="B10" s="7" t="s">
        <v>15</v>
      </c>
      <c r="C10" s="3"/>
      <c r="D10" s="8"/>
      <c r="F10" s="7"/>
      <c r="G10" s="1"/>
      <c r="H10" s="1"/>
      <c r="I10" s="8"/>
      <c r="K10" s="7"/>
      <c r="L10" s="1">
        <v>30</v>
      </c>
      <c r="M10" s="18">
        <v>9.7925670683414673E-4</v>
      </c>
      <c r="N10" s="18">
        <v>2.2735741674128644E-3</v>
      </c>
      <c r="O10" s="18">
        <v>5.2696119897880037E-3</v>
      </c>
      <c r="P10" s="22">
        <v>1.2165585284692634E-2</v>
      </c>
    </row>
    <row r="11" spans="2:17" x14ac:dyDescent="0.2">
      <c r="B11" s="7"/>
      <c r="C11" s="1"/>
      <c r="D11" s="8"/>
      <c r="F11" s="7"/>
      <c r="G11" s="1"/>
      <c r="H11" s="1" t="s">
        <v>4</v>
      </c>
      <c r="I11" s="8">
        <f>SUM(I6:I8)</f>
        <v>-1.2362640000000007</v>
      </c>
      <c r="K11" s="7"/>
      <c r="L11" s="1">
        <v>40</v>
      </c>
      <c r="M11" s="18">
        <v>1.5372572759175225E-3</v>
      </c>
      <c r="N11" s="18">
        <v>3.5664704366613988E-3</v>
      </c>
      <c r="O11" s="18">
        <v>8.2521509743253754E-3</v>
      </c>
      <c r="P11" s="22">
        <v>1.8976705579783232E-2</v>
      </c>
    </row>
    <row r="12" spans="2:17" x14ac:dyDescent="0.2">
      <c r="B12" s="7"/>
      <c r="C12" s="1"/>
      <c r="D12" s="8"/>
      <c r="F12" s="7"/>
      <c r="G12" s="1"/>
      <c r="H12" s="1" t="s">
        <v>5</v>
      </c>
      <c r="I12" s="8">
        <f>EXP(I11)</f>
        <v>0.29046737946312806</v>
      </c>
      <c r="K12" s="7"/>
      <c r="L12" s="1">
        <v>50</v>
      </c>
      <c r="M12" s="18">
        <v>2.4124502062685127E-3</v>
      </c>
      <c r="N12" s="18">
        <v>5.5904686739854763E-3</v>
      </c>
      <c r="O12" s="18">
        <v>1.2900879157334608E-2</v>
      </c>
      <c r="P12" s="22">
        <v>2.9487323649350545E-2</v>
      </c>
    </row>
    <row r="13" spans="2:17" ht="16" thickBot="1" x14ac:dyDescent="0.25">
      <c r="B13" s="10"/>
      <c r="C13" s="11"/>
      <c r="D13" s="12"/>
      <c r="F13" s="10"/>
      <c r="G13" s="11"/>
      <c r="H13" s="11" t="s">
        <v>6</v>
      </c>
      <c r="I13" s="28">
        <f>I12/(1+I12)</f>
        <v>0.22508696003146622</v>
      </c>
      <c r="K13" s="7"/>
      <c r="L13" s="1">
        <v>60</v>
      </c>
      <c r="M13" s="18">
        <v>3.7840205461476873E-3</v>
      </c>
      <c r="N13" s="18">
        <v>8.7530108256403134E-3</v>
      </c>
      <c r="O13" s="18">
        <v>2.011528407669998E-2</v>
      </c>
      <c r="P13" s="22">
        <v>4.5549158094599633E-2</v>
      </c>
    </row>
    <row r="14" spans="2:17" x14ac:dyDescent="0.2">
      <c r="B14" s="1"/>
      <c r="C14" s="1"/>
      <c r="D14" s="1"/>
      <c r="F14" s="1"/>
      <c r="G14" s="1"/>
      <c r="H14" s="1"/>
      <c r="I14" s="1"/>
      <c r="K14" s="7"/>
      <c r="L14" s="1">
        <v>70</v>
      </c>
      <c r="M14" s="18">
        <v>5.9307452344754879E-3</v>
      </c>
      <c r="N14" s="18">
        <v>1.3679999100915502E-2</v>
      </c>
      <c r="O14" s="18">
        <v>3.1236446535623127E-2</v>
      </c>
      <c r="P14" s="22">
        <v>6.973131198452312E-2</v>
      </c>
    </row>
    <row r="15" spans="2:17" x14ac:dyDescent="0.2">
      <c r="B15" s="1"/>
      <c r="C15" s="1"/>
      <c r="D15" s="1"/>
      <c r="F15" s="1"/>
      <c r="G15" s="1"/>
      <c r="H15" s="1"/>
      <c r="I15" s="1"/>
      <c r="K15" s="7"/>
      <c r="L15" s="1">
        <v>80</v>
      </c>
      <c r="M15" s="18">
        <v>9.2839855192887663E-3</v>
      </c>
      <c r="N15" s="18">
        <v>2.1320691192889901E-2</v>
      </c>
      <c r="O15" s="18">
        <v>4.8203711915628097E-2</v>
      </c>
      <c r="P15" s="22">
        <v>0.10533496220543589</v>
      </c>
    </row>
    <row r="16" spans="2:17" x14ac:dyDescent="0.2">
      <c r="B16" s="1"/>
      <c r="C16" s="1"/>
      <c r="D16" s="1"/>
      <c r="F16" s="1"/>
      <c r="G16" s="1"/>
      <c r="H16" s="1"/>
      <c r="I16" s="1"/>
      <c r="K16" s="7"/>
      <c r="L16" s="1">
        <v>90</v>
      </c>
      <c r="M16" s="18">
        <v>1.4505480813176925E-2</v>
      </c>
      <c r="N16" s="18">
        <v>3.3085786441463309E-2</v>
      </c>
      <c r="O16" s="18">
        <v>7.3686371874107773E-2</v>
      </c>
      <c r="P16" s="22">
        <v>0.15606748803034778</v>
      </c>
    </row>
    <row r="17" spans="2:16" x14ac:dyDescent="0.2">
      <c r="B17" s="1"/>
      <c r="C17" s="1"/>
      <c r="D17" s="1"/>
      <c r="F17" s="1"/>
      <c r="G17" s="1"/>
      <c r="H17" s="1"/>
      <c r="I17" s="1"/>
      <c r="K17" s="7"/>
      <c r="L17" s="1">
        <v>100</v>
      </c>
      <c r="M17" s="18">
        <v>2.2596666500227038E-2</v>
      </c>
      <c r="N17" s="18">
        <v>5.1004702936870837E-2</v>
      </c>
      <c r="O17" s="18">
        <v>0.11106830762875333</v>
      </c>
      <c r="P17" s="22">
        <v>0.22508696003146622</v>
      </c>
    </row>
    <row r="18" spans="2:16" x14ac:dyDescent="0.2">
      <c r="B18" s="1"/>
      <c r="C18" s="17"/>
      <c r="D18" s="1"/>
      <c r="F18" s="1"/>
      <c r="G18" s="3"/>
      <c r="H18" s="1"/>
      <c r="I18" s="1"/>
      <c r="K18" s="7"/>
      <c r="L18" s="1">
        <v>110</v>
      </c>
      <c r="M18" s="18">
        <v>3.5040655409201843E-2</v>
      </c>
      <c r="N18" s="18">
        <v>7.7846985032324054E-2</v>
      </c>
      <c r="O18" s="18">
        <v>0.16405583436612117</v>
      </c>
      <c r="P18" s="22">
        <v>0.3132983472016761</v>
      </c>
    </row>
    <row r="19" spans="2:16" x14ac:dyDescent="0.2">
      <c r="B19" s="20"/>
      <c r="C19" s="1"/>
      <c r="D19" s="18"/>
      <c r="E19" s="19"/>
      <c r="F19" s="18"/>
      <c r="G19" s="18"/>
      <c r="H19" s="1"/>
      <c r="I19" s="1"/>
      <c r="K19" s="7"/>
      <c r="L19" s="1">
        <v>120</v>
      </c>
      <c r="M19" s="18">
        <v>5.3959225097720886E-2</v>
      </c>
      <c r="N19" s="18">
        <v>0.11707288139917434</v>
      </c>
      <c r="O19" s="18">
        <v>0.23562174878761707</v>
      </c>
      <c r="P19" s="22">
        <v>0.41745638169395777</v>
      </c>
    </row>
    <row r="20" spans="2:16" x14ac:dyDescent="0.2">
      <c r="B20" s="1"/>
      <c r="C20" s="1"/>
      <c r="D20" s="18"/>
      <c r="E20" s="19"/>
      <c r="F20" s="18"/>
      <c r="G20" s="18"/>
      <c r="H20" s="1"/>
      <c r="I20" s="1"/>
      <c r="K20" s="7"/>
      <c r="L20" s="1">
        <v>130</v>
      </c>
      <c r="M20" s="18">
        <v>8.2221669867966279E-2</v>
      </c>
      <c r="N20" s="18">
        <v>0.17236955282913255</v>
      </c>
      <c r="O20" s="18">
        <v>0.32622365919404711</v>
      </c>
      <c r="P20" s="22">
        <v>0.52953956012012893</v>
      </c>
    </row>
    <row r="21" spans="2:16" x14ac:dyDescent="0.2">
      <c r="B21" s="1"/>
      <c r="C21" s="1"/>
      <c r="D21" s="18"/>
      <c r="E21" s="19"/>
      <c r="F21" s="18"/>
      <c r="G21" s="18"/>
      <c r="H21" s="1"/>
      <c r="I21" s="1"/>
      <c r="K21" s="7"/>
      <c r="L21" s="1">
        <v>140</v>
      </c>
      <c r="M21" s="18">
        <v>0.12335702697969275</v>
      </c>
      <c r="N21" s="18">
        <v>0.24649276086541602</v>
      </c>
      <c r="O21" s="18">
        <v>0.43197566634324874</v>
      </c>
      <c r="P21" s="22">
        <v>0.63872071702515765</v>
      </c>
    </row>
    <row r="22" spans="2:16" x14ac:dyDescent="0.2">
      <c r="B22" s="1"/>
      <c r="C22" s="1"/>
      <c r="D22" s="18"/>
      <c r="E22" s="19"/>
      <c r="F22" s="18"/>
      <c r="G22" s="18"/>
      <c r="H22" s="1"/>
      <c r="I22" s="1"/>
      <c r="K22" s="7"/>
      <c r="L22" s="1">
        <v>150</v>
      </c>
      <c r="M22" s="18">
        <v>0.18101334968896468</v>
      </c>
      <c r="N22" s="18">
        <v>0.33941864539145289</v>
      </c>
      <c r="O22" s="18">
        <v>0.5443146671214073</v>
      </c>
      <c r="P22" s="22">
        <v>0.7352327543634547</v>
      </c>
    </row>
    <row r="23" spans="2:16" x14ac:dyDescent="0.2">
      <c r="B23" s="1"/>
      <c r="C23" s="1"/>
      <c r="D23" s="18"/>
      <c r="E23" s="19"/>
      <c r="F23" s="18"/>
      <c r="G23" s="18"/>
      <c r="H23" s="1"/>
      <c r="I23" s="1"/>
      <c r="K23" s="7"/>
      <c r="L23" s="1">
        <v>160</v>
      </c>
      <c r="M23" s="18">
        <v>0.25769624239216243</v>
      </c>
      <c r="N23" s="18">
        <v>0.44661278451665931</v>
      </c>
      <c r="O23" s="18">
        <v>0.65231824853136677</v>
      </c>
      <c r="P23" s="22">
        <v>0.8134910958893139</v>
      </c>
    </row>
    <row r="24" spans="2:16" x14ac:dyDescent="0.2">
      <c r="C24" s="1"/>
      <c r="D24" s="19"/>
      <c r="E24" s="19"/>
      <c r="F24" s="19"/>
      <c r="G24" s="19"/>
      <c r="K24" s="7"/>
      <c r="L24" s="1">
        <v>170</v>
      </c>
      <c r="M24" s="18">
        <v>0.35286782711800657</v>
      </c>
      <c r="N24" s="18">
        <v>0.55901217856805918</v>
      </c>
      <c r="O24" s="18">
        <v>0.74663872518481378</v>
      </c>
      <c r="P24" s="22">
        <v>0.8726256203583066</v>
      </c>
    </row>
    <row r="25" spans="2:16" x14ac:dyDescent="0.2">
      <c r="C25" s="1"/>
      <c r="D25" s="19"/>
      <c r="E25" s="19"/>
      <c r="F25" s="19"/>
      <c r="G25" s="19"/>
      <c r="K25" s="7"/>
      <c r="L25" s="1">
        <v>180</v>
      </c>
      <c r="M25" s="18">
        <v>0.46134305061069514</v>
      </c>
      <c r="N25" s="18">
        <v>0.66567188656247112</v>
      </c>
      <c r="O25" s="18">
        <v>0.8223403910281688</v>
      </c>
      <c r="P25" s="22">
        <v>0.9149706891135686</v>
      </c>
    </row>
    <row r="26" spans="2:16" x14ac:dyDescent="0.2">
      <c r="C26" s="1"/>
      <c r="D26" s="19"/>
      <c r="E26" s="19"/>
      <c r="F26" s="19"/>
      <c r="G26" s="19"/>
      <c r="K26" s="7"/>
      <c r="L26" s="1">
        <v>190</v>
      </c>
      <c r="M26" s="18">
        <v>0.57360699104081303</v>
      </c>
      <c r="N26" s="18">
        <v>0.75771525585661859</v>
      </c>
      <c r="O26" s="18">
        <v>0.87908619321488535</v>
      </c>
      <c r="P26" s="22">
        <v>0.9441394778899862</v>
      </c>
    </row>
    <row r="27" spans="2:16" x14ac:dyDescent="0.2">
      <c r="C27" s="1"/>
      <c r="D27" s="19"/>
      <c r="E27" s="19"/>
      <c r="F27" s="19"/>
      <c r="G27" s="19"/>
      <c r="K27" s="7"/>
      <c r="L27" s="1">
        <v>200</v>
      </c>
      <c r="M27" s="18">
        <v>0.67876521195109352</v>
      </c>
      <c r="N27" s="18">
        <v>0.83085711422070285</v>
      </c>
      <c r="O27" s="18">
        <v>0.91948165158518169</v>
      </c>
      <c r="P27" s="22">
        <v>0.96369907989852821</v>
      </c>
    </row>
    <row r="28" spans="2:16" x14ac:dyDescent="0.2">
      <c r="C28" s="1"/>
      <c r="D28" s="19"/>
      <c r="E28" s="19"/>
      <c r="F28" s="19"/>
      <c r="G28" s="19"/>
      <c r="K28" s="7"/>
      <c r="L28" s="1">
        <v>210</v>
      </c>
      <c r="M28" s="18">
        <v>0.76845771050563094</v>
      </c>
      <c r="N28" s="18">
        <v>0.88526216474307662</v>
      </c>
      <c r="O28" s="18">
        <v>0.94719229392464499</v>
      </c>
      <c r="P28" s="22">
        <v>0.97657976410135894</v>
      </c>
    </row>
    <row r="29" spans="2:16" ht="16" thickBot="1" x14ac:dyDescent="0.25">
      <c r="C29" s="1"/>
      <c r="D29" s="19"/>
      <c r="E29" s="19"/>
      <c r="F29" s="19"/>
      <c r="G29" s="19"/>
      <c r="K29" s="10"/>
      <c r="L29" s="11">
        <v>220</v>
      </c>
      <c r="M29" s="23">
        <v>0.8390454703060225</v>
      </c>
      <c r="N29" s="23">
        <v>0.92377323661138089</v>
      </c>
      <c r="O29" s="23">
        <v>0.96572175969957175</v>
      </c>
      <c r="P29" s="24">
        <v>0.98496130781443392</v>
      </c>
    </row>
    <row r="30" spans="2:16" x14ac:dyDescent="0.2">
      <c r="C30" s="1"/>
      <c r="D30" s="19"/>
      <c r="E30" s="19"/>
      <c r="F30" s="19"/>
      <c r="G30" s="19"/>
    </row>
    <row r="31" spans="2:16" x14ac:dyDescent="0.2">
      <c r="C31" s="1"/>
      <c r="D31" s="19"/>
      <c r="E31" s="19"/>
      <c r="F31" s="19"/>
      <c r="G31" s="19"/>
    </row>
    <row r="32" spans="2:16" x14ac:dyDescent="0.2">
      <c r="C32" s="1"/>
      <c r="D32" s="19"/>
      <c r="E32" s="19"/>
      <c r="F32" s="19"/>
      <c r="G32" s="19"/>
    </row>
    <row r="33" spans="3:7" x14ac:dyDescent="0.2">
      <c r="C33" s="1"/>
      <c r="D33" s="19"/>
      <c r="E33" s="19"/>
      <c r="F33" s="19"/>
      <c r="G33" s="19"/>
    </row>
    <row r="34" spans="3:7" x14ac:dyDescent="0.2">
      <c r="C34" s="1"/>
      <c r="D34" s="19"/>
      <c r="E34" s="19"/>
      <c r="F34" s="19"/>
      <c r="G34" s="19"/>
    </row>
    <row r="35" spans="3:7" x14ac:dyDescent="0.2">
      <c r="C35" s="1"/>
      <c r="D35" s="19"/>
      <c r="E35" s="19"/>
      <c r="F35" s="19"/>
      <c r="G35" s="19"/>
    </row>
    <row r="36" spans="3:7" x14ac:dyDescent="0.2">
      <c r="C36" s="1"/>
      <c r="D36" s="19"/>
      <c r="E36" s="19"/>
      <c r="F36" s="19"/>
      <c r="G36" s="19"/>
    </row>
    <row r="37" spans="3:7" x14ac:dyDescent="0.2">
      <c r="C37" s="1"/>
      <c r="D37" s="19"/>
      <c r="E37" s="19"/>
      <c r="F37" s="19"/>
      <c r="G37" s="19"/>
    </row>
    <row r="38" spans="3:7" x14ac:dyDescent="0.2">
      <c r="C38" s="1"/>
      <c r="D38" s="19"/>
      <c r="E38" s="19"/>
      <c r="F38" s="19"/>
      <c r="G38" s="19"/>
    </row>
    <row r="39" spans="3:7" x14ac:dyDescent="0.2">
      <c r="C39" s="1"/>
      <c r="D39" s="19"/>
      <c r="E39" s="19"/>
      <c r="F39" s="19"/>
      <c r="G39" s="19"/>
    </row>
    <row r="40" spans="3:7" x14ac:dyDescent="0.2">
      <c r="C40" s="1"/>
      <c r="D40" s="19"/>
      <c r="E40" s="19"/>
      <c r="F40" s="19"/>
      <c r="G40" s="19"/>
    </row>
  </sheetData>
  <conditionalFormatting sqref="D19:G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ignoredErrors>
    <ignoredError sqref="D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CF98-9CDB-1046-BA71-238F53176EEA}">
  <dimension ref="B1:Q41"/>
  <sheetViews>
    <sheetView zoomScaleNormal="165" workbookViewId="0">
      <selection activeCell="D7" sqref="D7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7" bestFit="1" customWidth="1"/>
    <col min="4" max="4" width="18.33203125" bestFit="1" customWidth="1"/>
    <col min="5" max="5" width="5.5" customWidth="1"/>
    <col min="6" max="6" width="11.33203125" customWidth="1"/>
    <col min="7" max="7" width="10.83203125" customWidth="1"/>
    <col min="8" max="8" width="10.6640625" customWidth="1"/>
    <col min="9" max="9" width="12.33203125" customWidth="1"/>
    <col min="10" max="10" width="5.83203125" customWidth="1"/>
    <col min="11" max="11" width="18.33203125" customWidth="1"/>
    <col min="12" max="12" width="7" bestFit="1" customWidth="1"/>
    <col min="13" max="13" width="9.5" customWidth="1"/>
    <col min="14" max="14" width="7.83203125" customWidth="1"/>
    <col min="15" max="15" width="8" customWidth="1"/>
    <col min="16" max="16" width="8.6640625" customWidth="1"/>
  </cols>
  <sheetData>
    <row r="1" spans="2:17" x14ac:dyDescent="0.2">
      <c r="B1" t="s">
        <v>12</v>
      </c>
    </row>
    <row r="2" spans="2:17" ht="16" thickBot="1" x14ac:dyDescent="0.25"/>
    <row r="3" spans="2:17" x14ac:dyDescent="0.2">
      <c r="B3" s="4" t="s">
        <v>8</v>
      </c>
      <c r="C3" s="5"/>
      <c r="D3" s="6"/>
      <c r="F3" s="4" t="s">
        <v>7</v>
      </c>
      <c r="G3" s="5"/>
      <c r="H3" s="5"/>
      <c r="I3" s="6"/>
      <c r="K3" s="4" t="s">
        <v>9</v>
      </c>
      <c r="L3" s="5"/>
      <c r="M3" s="5"/>
      <c r="N3" s="5"/>
      <c r="O3" s="5"/>
      <c r="P3" s="6"/>
    </row>
    <row r="4" spans="2:17" x14ac:dyDescent="0.2">
      <c r="B4" s="7"/>
      <c r="C4" s="1"/>
      <c r="D4" s="8"/>
      <c r="F4" s="7"/>
      <c r="G4" s="1"/>
      <c r="H4" s="1"/>
      <c r="I4" s="8"/>
      <c r="K4" s="7"/>
      <c r="L4" s="1"/>
      <c r="M4" s="1"/>
      <c r="N4" s="1"/>
      <c r="O4" s="1"/>
      <c r="P4" s="8"/>
    </row>
    <row r="5" spans="2:17" x14ac:dyDescent="0.2">
      <c r="B5" s="7" t="s">
        <v>2</v>
      </c>
      <c r="C5" s="1" t="s">
        <v>1</v>
      </c>
      <c r="D5" s="8"/>
      <c r="F5" s="14" t="s">
        <v>2</v>
      </c>
      <c r="G5" s="2" t="s">
        <v>0</v>
      </c>
      <c r="H5" s="2" t="s">
        <v>1</v>
      </c>
      <c r="I5" s="15" t="s">
        <v>3</v>
      </c>
      <c r="K5" s="7"/>
      <c r="L5" s="1"/>
      <c r="M5" s="1" t="s">
        <v>14</v>
      </c>
      <c r="N5" s="1"/>
      <c r="O5" s="1"/>
      <c r="P5" s="8"/>
    </row>
    <row r="6" spans="2:17" x14ac:dyDescent="0.2">
      <c r="B6" s="7"/>
      <c r="C6" s="1"/>
      <c r="D6" s="8"/>
      <c r="F6" s="7" t="s">
        <v>11</v>
      </c>
      <c r="G6" s="1">
        <v>-4.7885217000000004</v>
      </c>
      <c r="H6" s="1">
        <v>1</v>
      </c>
      <c r="I6" s="8">
        <f>G6*H6</f>
        <v>-4.7885217000000004</v>
      </c>
      <c r="K6" s="7"/>
      <c r="L6" s="1"/>
      <c r="M6" s="1" t="s">
        <v>18</v>
      </c>
      <c r="N6" s="1"/>
      <c r="O6" s="1"/>
      <c r="P6" s="8"/>
    </row>
    <row r="7" spans="2:17" x14ac:dyDescent="0.2">
      <c r="B7" s="7" t="s">
        <v>13</v>
      </c>
      <c r="C7" s="1">
        <v>100</v>
      </c>
      <c r="D7" s="13" t="s">
        <v>17</v>
      </c>
      <c r="F7" s="7" t="s">
        <v>13</v>
      </c>
      <c r="G7" s="1">
        <v>2.4221900000000001E-2</v>
      </c>
      <c r="H7" s="1">
        <f>C7</f>
        <v>100</v>
      </c>
      <c r="I7" s="8">
        <f>G7*H7</f>
        <v>2.4221900000000001</v>
      </c>
      <c r="K7" s="7"/>
      <c r="L7" s="18">
        <f>I12</f>
        <v>0.21887387296668817</v>
      </c>
      <c r="M7" s="1">
        <v>1</v>
      </c>
      <c r="N7" s="1">
        <v>2</v>
      </c>
      <c r="O7" s="1">
        <v>3</v>
      </c>
      <c r="P7" s="21">
        <v>4</v>
      </c>
      <c r="Q7" t="s">
        <v>15</v>
      </c>
    </row>
    <row r="8" spans="2:17" x14ac:dyDescent="0.2">
      <c r="B8" s="7" t="s">
        <v>14</v>
      </c>
      <c r="C8" s="1">
        <v>4</v>
      </c>
      <c r="D8" s="8" t="s">
        <v>16</v>
      </c>
      <c r="F8" s="7" t="s">
        <v>14</v>
      </c>
      <c r="G8" s="1">
        <v>0.3975824</v>
      </c>
      <c r="H8" s="1">
        <f>C8</f>
        <v>4</v>
      </c>
      <c r="I8" s="8">
        <f>G8*H8</f>
        <v>1.5903296</v>
      </c>
      <c r="K8" s="7"/>
      <c r="L8" s="1">
        <v>10</v>
      </c>
      <c r="M8" s="18">
        <v>1.6716950333851273E-5</v>
      </c>
      <c r="N8" s="18">
        <v>8.8016921468871264E-5</v>
      </c>
      <c r="O8" s="18">
        <v>3.9890206115720774E-4</v>
      </c>
      <c r="P8" s="22">
        <v>1.5584213676943723E-3</v>
      </c>
    </row>
    <row r="9" spans="2:17" x14ac:dyDescent="0.2">
      <c r="B9" s="7" t="s">
        <v>15</v>
      </c>
      <c r="C9" s="1" t="s">
        <v>15</v>
      </c>
      <c r="D9" s="8" t="s">
        <v>15</v>
      </c>
      <c r="F9" s="7" t="s">
        <v>15</v>
      </c>
      <c r="G9" s="3" t="s">
        <v>15</v>
      </c>
      <c r="H9" s="1" t="str">
        <f>C9</f>
        <v xml:space="preserve"> </v>
      </c>
      <c r="I9" s="8" t="s">
        <v>15</v>
      </c>
      <c r="J9" s="1"/>
      <c r="K9" s="7"/>
      <c r="L9" s="1">
        <v>20</v>
      </c>
      <c r="M9" s="18">
        <v>4.6821069894085404E-5</v>
      </c>
      <c r="N9" s="18">
        <v>2.249660392898076E-4</v>
      </c>
      <c r="O9" s="18">
        <v>9.3121288584800015E-4</v>
      </c>
      <c r="P9" s="22">
        <v>3.3262763450444877E-3</v>
      </c>
    </row>
    <row r="10" spans="2:17" x14ac:dyDescent="0.2">
      <c r="B10" s="7" t="s">
        <v>15</v>
      </c>
      <c r="C10" s="3"/>
      <c r="D10" s="8"/>
      <c r="F10" s="7"/>
      <c r="G10" s="1"/>
      <c r="H10" s="1"/>
      <c r="I10" s="8"/>
      <c r="K10" s="7"/>
      <c r="L10" s="1">
        <v>30</v>
      </c>
      <c r="M10" s="18">
        <v>1.2401655062647151E-4</v>
      </c>
      <c r="N10" s="18">
        <v>5.4404478818132537E-4</v>
      </c>
      <c r="O10" s="18">
        <v>2.0580942761332819E-3</v>
      </c>
      <c r="P10" s="22">
        <v>6.7267171819548896E-3</v>
      </c>
    </row>
    <row r="11" spans="2:17" x14ac:dyDescent="0.2">
      <c r="B11" s="7"/>
      <c r="C11" s="1"/>
      <c r="D11" s="8"/>
      <c r="F11" s="7"/>
      <c r="G11" s="1"/>
      <c r="H11" s="1" t="s">
        <v>4</v>
      </c>
      <c r="I11" s="8">
        <f>SUM(I6:I8)</f>
        <v>-0.77600210000000036</v>
      </c>
      <c r="K11" s="7"/>
      <c r="L11" s="1">
        <v>40</v>
      </c>
      <c r="M11" s="18">
        <v>3.1073921539965756E-4</v>
      </c>
      <c r="N11" s="18">
        <v>1.2453009869390795E-3</v>
      </c>
      <c r="O11" s="18">
        <v>4.3083516124475703E-3</v>
      </c>
      <c r="P11" s="22">
        <v>1.2896440078816081E-2</v>
      </c>
    </row>
    <row r="12" spans="2:17" x14ac:dyDescent="0.2">
      <c r="B12" s="7"/>
      <c r="C12" s="1"/>
      <c r="D12" s="8"/>
      <c r="F12" s="7"/>
      <c r="G12" s="1"/>
      <c r="H12" s="1" t="s">
        <v>6</v>
      </c>
      <c r="I12" s="8">
        <f>_xlfn.NORM.S.DIST(I11,TRUE)</f>
        <v>0.21887387296668817</v>
      </c>
      <c r="K12" s="7"/>
      <c r="L12" s="1">
        <v>50</v>
      </c>
      <c r="M12" s="18">
        <v>7.3677101657801934E-4</v>
      </c>
      <c r="N12" s="18">
        <v>2.6990729354046724E-3</v>
      </c>
      <c r="O12" s="18">
        <v>8.5470032260461775E-3</v>
      </c>
      <c r="P12" s="22">
        <v>2.345581878069251E-2</v>
      </c>
    </row>
    <row r="13" spans="2:17" ht="16" thickBot="1" x14ac:dyDescent="0.25">
      <c r="B13" s="10"/>
      <c r="C13" s="11"/>
      <c r="D13" s="12"/>
      <c r="F13" s="10"/>
      <c r="G13" s="11"/>
      <c r="H13" s="11" t="s">
        <v>15</v>
      </c>
      <c r="I13" s="16" t="s">
        <v>15</v>
      </c>
      <c r="K13" s="7"/>
      <c r="L13" s="1">
        <v>60</v>
      </c>
      <c r="M13" s="18">
        <v>1.6536824571047582E-3</v>
      </c>
      <c r="N13" s="18">
        <v>5.5419436189821439E-3</v>
      </c>
      <c r="O13" s="18">
        <v>1.6078221980696774E-2</v>
      </c>
      <c r="P13" s="22">
        <v>4.0503045112095334E-2</v>
      </c>
    </row>
    <row r="14" spans="2:17" x14ac:dyDescent="0.2">
      <c r="B14" s="1"/>
      <c r="C14" s="1"/>
      <c r="D14" s="1"/>
      <c r="F14" s="1"/>
      <c r="G14" s="1"/>
      <c r="H14" s="1"/>
      <c r="I14" s="1"/>
      <c r="K14" s="7"/>
      <c r="L14" s="1">
        <v>70</v>
      </c>
      <c r="M14" s="18">
        <v>3.5151423821204019E-3</v>
      </c>
      <c r="N14" s="18">
        <v>1.0785906958552811E-2</v>
      </c>
      <c r="O14" s="18">
        <v>2.8700717231850525E-2</v>
      </c>
      <c r="P14" s="22">
        <v>6.6463487368594865E-2</v>
      </c>
    </row>
    <row r="15" spans="2:17" x14ac:dyDescent="0.2">
      <c r="B15" s="1"/>
      <c r="C15" s="1"/>
      <c r="D15" s="1"/>
      <c r="F15" s="1"/>
      <c r="G15" s="1"/>
      <c r="H15" s="1"/>
      <c r="I15" s="1"/>
      <c r="K15" s="7"/>
      <c r="L15" s="1">
        <v>80</v>
      </c>
      <c r="M15" s="18">
        <v>7.0798294692373366E-3</v>
      </c>
      <c r="N15" s="18">
        <v>1.9910307556682841E-2</v>
      </c>
      <c r="O15" s="18">
        <v>4.8656462513064075E-2</v>
      </c>
      <c r="P15" s="22">
        <v>0.10375532178036878</v>
      </c>
    </row>
    <row r="16" spans="2:17" x14ac:dyDescent="0.2">
      <c r="B16" s="1"/>
      <c r="C16" s="1"/>
      <c r="D16" s="1"/>
      <c r="F16" s="1"/>
      <c r="G16" s="1"/>
      <c r="H16" s="1"/>
      <c r="I16" s="1"/>
      <c r="K16" s="7"/>
      <c r="L16" s="1">
        <v>90</v>
      </c>
      <c r="M16" s="18">
        <v>1.3519016158867728E-2</v>
      </c>
      <c r="N16" s="18">
        <v>3.4886161365796808E-2</v>
      </c>
      <c r="O16" s="18">
        <v>7.8416522284103715E-2</v>
      </c>
      <c r="P16" s="22">
        <v>0.15428644711525549</v>
      </c>
    </row>
    <row r="17" spans="2:16" x14ac:dyDescent="0.2">
      <c r="B17" s="1"/>
      <c r="C17" s="1"/>
      <c r="D17" s="1"/>
      <c r="F17" s="1"/>
      <c r="G17" s="1"/>
      <c r="H17" s="1"/>
      <c r="I17" s="1"/>
      <c r="K17" s="7"/>
      <c r="L17" s="1">
        <v>100</v>
      </c>
      <c r="M17" s="18">
        <v>2.4490943475780923E-2</v>
      </c>
      <c r="N17" s="18">
        <v>5.8071943172731677E-2</v>
      </c>
      <c r="O17" s="18">
        <v>0.12028074631712278</v>
      </c>
      <c r="P17" s="22">
        <v>0.21887387296668817</v>
      </c>
    </row>
    <row r="18" spans="2:16" x14ac:dyDescent="0.2">
      <c r="B18" s="1"/>
      <c r="C18" s="1"/>
      <c r="D18" s="1"/>
      <c r="F18" s="1"/>
      <c r="G18" s="1"/>
      <c r="H18" s="1"/>
      <c r="I18" s="1"/>
      <c r="K18" s="7"/>
      <c r="L18" s="1">
        <v>110</v>
      </c>
      <c r="M18" s="18">
        <v>4.2126026528936975E-2</v>
      </c>
      <c r="N18" s="18">
        <v>9.1932579593985611E-2</v>
      </c>
      <c r="O18" s="18">
        <v>0.17583226533182014</v>
      </c>
      <c r="P18" s="22">
        <v>0.29674580376912008</v>
      </c>
    </row>
    <row r="19" spans="2:16" x14ac:dyDescent="0.2">
      <c r="B19" s="1"/>
      <c r="C19" s="18"/>
      <c r="D19" s="1"/>
      <c r="F19" s="1"/>
      <c r="G19" s="3"/>
      <c r="H19" s="1"/>
      <c r="I19" s="1"/>
      <c r="K19" s="7"/>
      <c r="L19" s="1">
        <v>120</v>
      </c>
      <c r="M19" s="18">
        <v>6.8863176933901676E-2</v>
      </c>
      <c r="N19" s="18">
        <v>0.13857831895830747</v>
      </c>
      <c r="O19" s="18">
        <v>0.24536554009929956</v>
      </c>
      <c r="P19" s="22">
        <v>0.38530996367361353</v>
      </c>
    </row>
    <row r="20" spans="2:16" x14ac:dyDescent="0.2">
      <c r="B20" s="1"/>
      <c r="C20" s="1"/>
      <c r="D20" s="18"/>
      <c r="E20" s="19"/>
      <c r="F20" s="18"/>
      <c r="G20" s="18"/>
      <c r="H20" s="1"/>
      <c r="I20" s="1"/>
      <c r="K20" s="7"/>
      <c r="L20" s="1">
        <v>130</v>
      </c>
      <c r="M20" s="18">
        <v>0.10710125460375475</v>
      </c>
      <c r="N20" s="18">
        <v>0.1991922667870758</v>
      </c>
      <c r="O20" s="18">
        <v>0.32746370376852452</v>
      </c>
      <c r="P20" s="22">
        <v>0.4803221393346167</v>
      </c>
    </row>
    <row r="21" spans="2:16" x14ac:dyDescent="0.2">
      <c r="B21" s="1"/>
      <c r="C21" s="1"/>
      <c r="D21" s="18"/>
      <c r="E21" s="19"/>
      <c r="F21" s="18"/>
      <c r="G21" s="18"/>
      <c r="H21" s="1"/>
      <c r="I21" s="1"/>
      <c r="K21" s="7"/>
      <c r="L21" s="1">
        <v>140</v>
      </c>
      <c r="M21" s="18">
        <v>0.1586859135644183</v>
      </c>
      <c r="N21" s="18">
        <v>0.27349025858514175</v>
      </c>
      <c r="O21" s="18">
        <v>0.41889993950330257</v>
      </c>
      <c r="P21" s="22">
        <v>0.5764711369978136</v>
      </c>
    </row>
    <row r="22" spans="2:16" x14ac:dyDescent="0.2">
      <c r="D22" s="19"/>
      <c r="E22" s="19"/>
      <c r="F22" s="19"/>
      <c r="G22" s="19"/>
      <c r="K22" s="7"/>
      <c r="L22" s="1">
        <v>150</v>
      </c>
      <c r="M22" s="18">
        <v>0.22432898207307442</v>
      </c>
      <c r="N22" s="18">
        <v>0.35939668295743749</v>
      </c>
      <c r="O22" s="18">
        <v>0.51496101587474885</v>
      </c>
      <c r="P22" s="22">
        <v>0.66825250160340943</v>
      </c>
    </row>
    <row r="23" spans="2:16" x14ac:dyDescent="0.2">
      <c r="C23" s="1"/>
      <c r="D23" s="19"/>
      <c r="E23" s="19"/>
      <c r="F23" s="19"/>
      <c r="G23" s="19"/>
      <c r="K23" s="7"/>
      <c r="L23" s="1">
        <v>160</v>
      </c>
      <c r="M23" s="18">
        <v>0.30312443523391508</v>
      </c>
      <c r="N23" s="18">
        <v>0.45309210671472716</v>
      </c>
      <c r="O23" s="18">
        <v>0.61015747812533638</v>
      </c>
      <c r="P23" s="22">
        <v>0.75089595889801664</v>
      </c>
    </row>
    <row r="24" spans="2:16" x14ac:dyDescent="0.2">
      <c r="C24" s="1"/>
      <c r="D24" s="19"/>
      <c r="E24" s="19"/>
      <c r="F24" s="19"/>
      <c r="G24" s="19"/>
      <c r="K24" s="7"/>
      <c r="L24" s="1">
        <v>170</v>
      </c>
      <c r="M24" s="18">
        <v>0.39234347544934689</v>
      </c>
      <c r="N24" s="18">
        <v>0.5494872933957049</v>
      </c>
      <c r="O24" s="18">
        <v>0.69914690579367877</v>
      </c>
      <c r="P24" s="22">
        <v>0.82109102453364213</v>
      </c>
    </row>
    <row r="25" spans="2:16" x14ac:dyDescent="0.2">
      <c r="D25" s="19"/>
      <c r="E25" s="19"/>
      <c r="F25" s="19"/>
      <c r="G25" s="19"/>
      <c r="K25" s="7"/>
      <c r="L25" s="1">
        <v>180</v>
      </c>
      <c r="M25" s="18">
        <v>0.48763584646372493</v>
      </c>
      <c r="N25" s="18">
        <v>0.64303573795093871</v>
      </c>
      <c r="O25" s="18">
        <v>0.77761628428099128</v>
      </c>
      <c r="P25" s="22">
        <v>0.87733146503165627</v>
      </c>
    </row>
    <row r="26" spans="2:16" x14ac:dyDescent="0.2">
      <c r="C26" s="1"/>
      <c r="D26" s="19"/>
      <c r="E26" s="19"/>
      <c r="F26" s="19"/>
      <c r="G26" s="19"/>
      <c r="K26" s="7"/>
      <c r="L26" s="1">
        <v>190</v>
      </c>
      <c r="M26" s="18">
        <v>0.58364286071305926</v>
      </c>
      <c r="N26" s="18">
        <v>0.72867285216313826</v>
      </c>
      <c r="O26" s="18">
        <v>0.84288515745796977</v>
      </c>
      <c r="P26" s="22">
        <v>0.91983594463211082</v>
      </c>
    </row>
    <row r="27" spans="2:16" x14ac:dyDescent="0.2">
      <c r="C27" s="1"/>
      <c r="D27" s="19"/>
      <c r="E27" s="19"/>
      <c r="F27" s="19"/>
      <c r="G27" s="19"/>
      <c r="K27" s="7"/>
      <c r="L27" s="1">
        <v>200</v>
      </c>
      <c r="M27" s="18">
        <v>0.67488428256719846</v>
      </c>
      <c r="N27" s="18">
        <v>0.80262173953571181</v>
      </c>
      <c r="O27" s="18">
        <v>0.89409530014660121</v>
      </c>
      <c r="P27" s="22">
        <v>0.9501374601685052</v>
      </c>
    </row>
    <row r="28" spans="2:16" x14ac:dyDescent="0.2">
      <c r="D28" s="19"/>
      <c r="E28" s="19"/>
      <c r="F28" s="19"/>
      <c r="G28" s="19"/>
      <c r="K28" s="7"/>
      <c r="L28" s="1">
        <v>210</v>
      </c>
      <c r="M28" s="18">
        <v>0.75667901540201443</v>
      </c>
      <c r="N28" s="18">
        <v>0.86285624148502227</v>
      </c>
      <c r="O28" s="18">
        <v>0.93199621118634923</v>
      </c>
      <c r="P28" s="22">
        <v>0.97051432712692254</v>
      </c>
    </row>
    <row r="29" spans="2:16" ht="16" thickBot="1" x14ac:dyDescent="0.25">
      <c r="C29" s="1"/>
      <c r="D29" s="19"/>
      <c r="E29" s="19"/>
      <c r="F29" s="19"/>
      <c r="G29" s="19"/>
      <c r="K29" s="10"/>
      <c r="L29" s="11">
        <v>220</v>
      </c>
      <c r="M29" s="23">
        <v>0.82584662472605197</v>
      </c>
      <c r="N29" s="23">
        <v>0.9091372606239051</v>
      </c>
      <c r="O29" s="23">
        <v>0.95845603129361634</v>
      </c>
      <c r="P29" s="24">
        <v>0.98344001295803118</v>
      </c>
    </row>
    <row r="30" spans="2:16" x14ac:dyDescent="0.2">
      <c r="C30" s="1"/>
      <c r="D30" s="19"/>
      <c r="E30" s="19"/>
      <c r="F30" s="19"/>
      <c r="G30" s="19"/>
    </row>
    <row r="31" spans="2:16" x14ac:dyDescent="0.2">
      <c r="D31" s="19"/>
      <c r="E31" s="19"/>
      <c r="F31" s="19"/>
      <c r="G31" s="19"/>
    </row>
    <row r="32" spans="2:16" x14ac:dyDescent="0.2">
      <c r="C32" s="1"/>
      <c r="D32" s="19"/>
      <c r="E32" s="19"/>
      <c r="F32" s="19"/>
      <c r="G32" s="19"/>
    </row>
    <row r="33" spans="3:7" x14ac:dyDescent="0.2">
      <c r="C33" s="1"/>
      <c r="D33" s="19"/>
      <c r="E33" s="19"/>
      <c r="F33" s="19"/>
      <c r="G33" s="19"/>
    </row>
    <row r="34" spans="3:7" x14ac:dyDescent="0.2">
      <c r="D34" s="19"/>
      <c r="E34" s="19"/>
      <c r="F34" s="19"/>
      <c r="G34" s="19"/>
    </row>
    <row r="35" spans="3:7" x14ac:dyDescent="0.2">
      <c r="C35" s="1"/>
      <c r="D35" s="19"/>
      <c r="E35" s="19"/>
      <c r="F35" s="19"/>
      <c r="G35" s="19"/>
    </row>
    <row r="36" spans="3:7" x14ac:dyDescent="0.2">
      <c r="C36" s="1"/>
      <c r="D36" s="19"/>
      <c r="E36" s="19"/>
      <c r="F36" s="19"/>
      <c r="G36" s="19"/>
    </row>
    <row r="37" spans="3:7" x14ac:dyDescent="0.2">
      <c r="D37" s="19"/>
      <c r="E37" s="19"/>
      <c r="F37" s="19"/>
      <c r="G37" s="19"/>
    </row>
    <row r="38" spans="3:7" x14ac:dyDescent="0.2">
      <c r="C38" s="1"/>
      <c r="D38" s="19"/>
      <c r="E38" s="19"/>
      <c r="F38" s="19"/>
      <c r="G38" s="19"/>
    </row>
    <row r="39" spans="3:7" x14ac:dyDescent="0.2">
      <c r="C39" s="1"/>
      <c r="D39" s="19"/>
      <c r="E39" s="19"/>
      <c r="F39" s="19"/>
      <c r="G39" s="19"/>
    </row>
    <row r="40" spans="3:7" x14ac:dyDescent="0.2">
      <c r="D40" s="19"/>
      <c r="E40" s="19"/>
      <c r="F40" s="19"/>
      <c r="G40" s="19"/>
    </row>
    <row r="41" spans="3:7" x14ac:dyDescent="0.2">
      <c r="C41" s="1"/>
      <c r="D41" s="19"/>
      <c r="E41" s="19"/>
      <c r="F41" s="19"/>
      <c r="G41" s="19"/>
    </row>
  </sheetData>
  <conditionalFormatting sqref="D20:G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ignoredErrors>
    <ignoredError sqref="D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5491-23D8-2F42-8C49-B857CC5BB2D8}">
  <dimension ref="B1:Q40"/>
  <sheetViews>
    <sheetView zoomScaleNormal="165" workbookViewId="0">
      <selection activeCell="T34" sqref="T34"/>
    </sheetView>
  </sheetViews>
  <sheetFormatPr baseColWidth="10" defaultColWidth="8.83203125" defaultRowHeight="15" x14ac:dyDescent="0.2"/>
  <cols>
    <col min="1" max="1" width="1.83203125" customWidth="1"/>
    <col min="2" max="2" width="14.33203125" customWidth="1"/>
    <col min="3" max="3" width="7" bestFit="1" customWidth="1"/>
    <col min="4" max="4" width="18.33203125" bestFit="1" customWidth="1"/>
    <col min="5" max="5" width="4.6640625" customWidth="1"/>
    <col min="6" max="6" width="12.6640625" bestFit="1" customWidth="1"/>
    <col min="7" max="7" width="10.83203125" customWidth="1"/>
    <col min="8" max="8" width="10.6640625" customWidth="1"/>
    <col min="9" max="9" width="12.33203125" customWidth="1"/>
    <col min="10" max="10" width="5.1640625" customWidth="1"/>
    <col min="11" max="11" width="18.33203125" customWidth="1"/>
    <col min="12" max="12" width="7" customWidth="1"/>
    <col min="13" max="13" width="7.5" bestFit="1" customWidth="1"/>
    <col min="14" max="14" width="8.5" customWidth="1"/>
    <col min="15" max="15" width="8.83203125" customWidth="1"/>
    <col min="16" max="16" width="8.6640625" customWidth="1"/>
  </cols>
  <sheetData>
    <row r="1" spans="2:17" x14ac:dyDescent="0.2">
      <c r="B1" t="s">
        <v>20</v>
      </c>
    </row>
    <row r="2" spans="2:17" ht="16" thickBot="1" x14ac:dyDescent="0.25"/>
    <row r="3" spans="2:17" x14ac:dyDescent="0.2">
      <c r="B3" s="4" t="s">
        <v>8</v>
      </c>
      <c r="C3" s="5"/>
      <c r="D3" s="6"/>
      <c r="F3" s="4" t="s">
        <v>7</v>
      </c>
      <c r="G3" s="5"/>
      <c r="H3" s="5"/>
      <c r="I3" s="6"/>
      <c r="K3" s="4" t="s">
        <v>9</v>
      </c>
      <c r="L3" s="5"/>
      <c r="M3" s="5"/>
      <c r="N3" s="5"/>
      <c r="O3" s="5"/>
      <c r="P3" s="6"/>
    </row>
    <row r="4" spans="2:17" x14ac:dyDescent="0.2">
      <c r="B4" s="7"/>
      <c r="C4" s="1"/>
      <c r="D4" s="8"/>
      <c r="F4" s="7"/>
      <c r="G4" s="1"/>
      <c r="H4" s="1"/>
      <c r="I4" s="8"/>
      <c r="K4" s="7"/>
      <c r="L4" s="1"/>
      <c r="M4" s="1"/>
      <c r="N4" s="1"/>
      <c r="O4" s="1"/>
      <c r="P4" s="8"/>
    </row>
    <row r="5" spans="2:17" x14ac:dyDescent="0.2">
      <c r="B5" s="7" t="s">
        <v>2</v>
      </c>
      <c r="C5" s="1" t="s">
        <v>1</v>
      </c>
      <c r="D5" s="8"/>
      <c r="F5" s="14" t="s">
        <v>2</v>
      </c>
      <c r="G5" s="2" t="s">
        <v>0</v>
      </c>
      <c r="H5" s="2" t="s">
        <v>1</v>
      </c>
      <c r="I5" s="15" t="s">
        <v>3</v>
      </c>
      <c r="K5" s="7"/>
      <c r="L5" s="1"/>
      <c r="M5" s="1" t="s">
        <v>14</v>
      </c>
      <c r="N5" s="1"/>
      <c r="O5" s="1"/>
      <c r="P5" s="8"/>
    </row>
    <row r="6" spans="2:17" x14ac:dyDescent="0.2">
      <c r="B6" s="7"/>
      <c r="C6" s="1"/>
      <c r="D6" s="8"/>
      <c r="F6" s="7" t="s">
        <v>11</v>
      </c>
      <c r="G6" s="1">
        <v>-3.6146848</v>
      </c>
      <c r="H6" s="1">
        <v>1</v>
      </c>
      <c r="I6" s="8">
        <f>G6*H6</f>
        <v>-3.6146848</v>
      </c>
      <c r="K6" s="7"/>
      <c r="L6" s="1"/>
      <c r="M6" s="1" t="s">
        <v>18</v>
      </c>
      <c r="N6" s="1"/>
      <c r="O6" s="1"/>
      <c r="P6" s="8"/>
    </row>
    <row r="7" spans="2:17" x14ac:dyDescent="0.2">
      <c r="B7" s="7" t="s">
        <v>13</v>
      </c>
      <c r="C7" s="1">
        <v>100</v>
      </c>
      <c r="D7" s="13" t="s">
        <v>17</v>
      </c>
      <c r="F7" s="7" t="s">
        <v>13</v>
      </c>
      <c r="G7" s="1">
        <v>1.998E-4</v>
      </c>
      <c r="H7" s="1">
        <f>C7</f>
        <v>100</v>
      </c>
      <c r="I7" s="8">
        <f>G7*H7</f>
        <v>1.9980000000000001E-2</v>
      </c>
      <c r="K7" s="7"/>
      <c r="L7" s="18">
        <f>I13</f>
        <v>0.19197807814200243</v>
      </c>
      <c r="M7" s="1">
        <v>1</v>
      </c>
      <c r="N7" s="1">
        <v>2</v>
      </c>
      <c r="O7" s="1">
        <v>3</v>
      </c>
      <c r="P7" s="21">
        <v>4</v>
      </c>
      <c r="Q7" t="s">
        <v>15</v>
      </c>
    </row>
    <row r="8" spans="2:17" x14ac:dyDescent="0.2">
      <c r="B8" s="7" t="s">
        <v>14</v>
      </c>
      <c r="C8" s="1">
        <v>4</v>
      </c>
      <c r="D8" s="8" t="s">
        <v>16</v>
      </c>
      <c r="F8" s="7" t="s">
        <v>14</v>
      </c>
      <c r="G8" s="1">
        <v>-1.4895358000000001</v>
      </c>
      <c r="H8" s="1">
        <f>C8</f>
        <v>4</v>
      </c>
      <c r="I8" s="8">
        <f>G8*H8</f>
        <v>-5.9581432000000003</v>
      </c>
      <c r="K8" s="7"/>
      <c r="L8" s="1">
        <v>10</v>
      </c>
      <c r="M8" s="18">
        <v>7.3964469475942254E-3</v>
      </c>
      <c r="N8" s="18">
        <v>2.0538640120222897E-3</v>
      </c>
      <c r="O8" s="18">
        <v>5.6811342069325635E-4</v>
      </c>
      <c r="P8" s="22">
        <v>1.5697515909159329E-4</v>
      </c>
    </row>
    <row r="9" spans="2:17" x14ac:dyDescent="0.2">
      <c r="B9" s="7" t="s">
        <v>19</v>
      </c>
      <c r="C9" s="1">
        <f>C7*C8</f>
        <v>400</v>
      </c>
      <c r="D9" s="8" t="s">
        <v>15</v>
      </c>
      <c r="F9" s="7" t="s">
        <v>19</v>
      </c>
      <c r="G9" s="3">
        <v>2.0289100000000001E-2</v>
      </c>
      <c r="H9" s="1">
        <f>C9</f>
        <v>400</v>
      </c>
      <c r="I9" s="8">
        <f>G9*H9</f>
        <v>8.1156400000000009</v>
      </c>
      <c r="J9" s="1"/>
      <c r="K9" s="7"/>
      <c r="L9" s="1">
        <v>20</v>
      </c>
      <c r="M9" s="18">
        <v>9.0630733657393343E-3</v>
      </c>
      <c r="N9" s="18">
        <v>3.0847461391599845E-3</v>
      </c>
      <c r="O9" s="18">
        <v>1.0457755426454048E-3</v>
      </c>
      <c r="P9" s="22">
        <v>3.5405506086699573E-4</v>
      </c>
    </row>
    <row r="10" spans="2:17" x14ac:dyDescent="0.2">
      <c r="B10" s="7" t="s">
        <v>15</v>
      </c>
      <c r="C10" s="3"/>
      <c r="D10" s="8"/>
      <c r="F10" s="7"/>
      <c r="G10" s="1"/>
      <c r="H10" s="1"/>
      <c r="I10" s="8"/>
      <c r="K10" s="7"/>
      <c r="L10" s="1">
        <v>30</v>
      </c>
      <c r="M10" s="18">
        <v>1.1101037419983081E-2</v>
      </c>
      <c r="N10" s="18">
        <v>4.6306510476515437E-3</v>
      </c>
      <c r="O10" s="18">
        <v>1.9242762997740569E-3</v>
      </c>
      <c r="P10" s="22">
        <v>7.9836818113681197E-4</v>
      </c>
    </row>
    <row r="11" spans="2:17" x14ac:dyDescent="0.2">
      <c r="B11" s="7"/>
      <c r="C11" s="1"/>
      <c r="D11" s="8"/>
      <c r="F11" s="7"/>
      <c r="G11" s="1"/>
      <c r="H11" s="1" t="s">
        <v>4</v>
      </c>
      <c r="I11" s="8">
        <f>SUM(I6:I9)</f>
        <v>-1.437208</v>
      </c>
      <c r="K11" s="7"/>
      <c r="L11" s="1">
        <v>40</v>
      </c>
      <c r="M11" s="18">
        <v>1.3590982128400316E-2</v>
      </c>
      <c r="N11" s="18">
        <v>6.9458805933903809E-3</v>
      </c>
      <c r="O11" s="18">
        <v>3.5381452871250203E-3</v>
      </c>
      <c r="P11" s="22">
        <v>1.7992580766546704E-3</v>
      </c>
    </row>
    <row r="12" spans="2:17" x14ac:dyDescent="0.2">
      <c r="B12" s="7"/>
      <c r="C12" s="1"/>
      <c r="D12" s="8"/>
      <c r="F12" s="7"/>
      <c r="G12" s="1"/>
      <c r="H12" s="1" t="s">
        <v>5</v>
      </c>
      <c r="I12" s="8">
        <f>EXP(I11)</f>
        <v>0.23759018530160722</v>
      </c>
      <c r="K12" s="7"/>
      <c r="L12" s="1">
        <v>50</v>
      </c>
      <c r="M12" s="18">
        <v>1.6630025428009503E-2</v>
      </c>
      <c r="N12" s="18">
        <v>1.0406574578113705E-2</v>
      </c>
      <c r="O12" s="18">
        <v>6.4967376162612901E-3</v>
      </c>
      <c r="P12" s="22">
        <v>4.049847429628022E-3</v>
      </c>
    </row>
    <row r="13" spans="2:17" ht="16" thickBot="1" x14ac:dyDescent="0.25">
      <c r="B13" s="10"/>
      <c r="C13" s="11"/>
      <c r="D13" s="12"/>
      <c r="F13" s="10"/>
      <c r="G13" s="11"/>
      <c r="H13" s="11" t="s">
        <v>6</v>
      </c>
      <c r="I13" s="28">
        <f>I12/(1+I12)</f>
        <v>0.19197807814200243</v>
      </c>
      <c r="K13" s="7"/>
      <c r="L13" s="1">
        <v>60</v>
      </c>
      <c r="M13" s="18">
        <v>2.0334612274317636E-2</v>
      </c>
      <c r="N13" s="18">
        <v>1.5564489280850044E-2</v>
      </c>
      <c r="O13" s="18">
        <v>1.1899756687074292E-2</v>
      </c>
      <c r="P13" s="22">
        <v>9.0899351891278405E-3</v>
      </c>
    </row>
    <row r="14" spans="2:17" x14ac:dyDescent="0.2">
      <c r="B14" s="1"/>
      <c r="C14" s="1"/>
      <c r="D14" s="1"/>
      <c r="F14" s="1"/>
      <c r="G14" s="1"/>
      <c r="H14" s="1"/>
      <c r="I14" s="1"/>
      <c r="K14" s="7"/>
      <c r="L14" s="1">
        <v>70</v>
      </c>
      <c r="M14" s="18">
        <v>2.4843602284291881E-2</v>
      </c>
      <c r="N14" s="18">
        <v>2.3218890282207073E-2</v>
      </c>
      <c r="O14" s="18">
        <v>2.1698066344083236E-2</v>
      </c>
      <c r="P14" s="22">
        <v>2.0274787855154443E-2</v>
      </c>
    </row>
    <row r="15" spans="2:17" x14ac:dyDescent="0.2">
      <c r="B15" s="1"/>
      <c r="C15" s="1"/>
      <c r="D15" s="1"/>
      <c r="F15" s="1"/>
      <c r="G15" s="1"/>
      <c r="H15" s="1"/>
      <c r="I15" s="1"/>
      <c r="K15" s="7"/>
      <c r="L15" s="1">
        <v>80</v>
      </c>
      <c r="M15" s="18">
        <v>3.0321468875328137E-2</v>
      </c>
      <c r="N15" s="18">
        <v>3.4505675693095123E-2</v>
      </c>
      <c r="O15" s="18">
        <v>3.9243913591982121E-2</v>
      </c>
      <c r="P15" s="22">
        <v>4.4602737482680094E-2</v>
      </c>
    </row>
    <row r="16" spans="2:17" x14ac:dyDescent="0.2">
      <c r="B16" s="1"/>
      <c r="C16" s="1"/>
      <c r="D16" s="1"/>
      <c r="F16" s="1"/>
      <c r="G16" s="1"/>
      <c r="H16" s="1"/>
      <c r="I16" s="1"/>
      <c r="K16" s="7"/>
      <c r="L16" s="1">
        <v>90</v>
      </c>
      <c r="M16" s="18">
        <v>3.6961391785490613E-2</v>
      </c>
      <c r="N16" s="18">
        <v>5.0992584132339161E-2</v>
      </c>
      <c r="O16" s="18">
        <v>6.9963301879502754E-2</v>
      </c>
      <c r="P16" s="22">
        <v>9.5283066973495464E-2</v>
      </c>
    </row>
    <row r="17" spans="2:16" x14ac:dyDescent="0.2">
      <c r="B17" s="1"/>
      <c r="C17" s="1"/>
      <c r="D17" s="1"/>
      <c r="F17" s="1"/>
      <c r="G17" s="1"/>
      <c r="H17" s="1"/>
      <c r="I17" s="1"/>
      <c r="K17" s="7"/>
      <c r="L17" s="1">
        <v>100</v>
      </c>
      <c r="M17" s="18">
        <v>4.4987893376379817E-2</v>
      </c>
      <c r="N17" s="18">
        <v>7.4747120057624739E-2</v>
      </c>
      <c r="O17" s="18">
        <v>0.12168364914960327</v>
      </c>
      <c r="P17" s="22">
        <v>0.19197807814200243</v>
      </c>
    </row>
    <row r="18" spans="2:16" x14ac:dyDescent="0.2">
      <c r="B18" s="1"/>
      <c r="C18" s="18"/>
      <c r="D18" s="1"/>
      <c r="F18" s="1"/>
      <c r="G18" s="3"/>
      <c r="H18" s="1"/>
      <c r="I18" s="1"/>
      <c r="K18" s="7"/>
      <c r="L18" s="1">
        <v>110</v>
      </c>
      <c r="M18" s="18">
        <v>5.465849483922515E-2</v>
      </c>
      <c r="N18" s="18">
        <v>0.10830465473173921</v>
      </c>
      <c r="O18" s="18">
        <v>0.20328125689012208</v>
      </c>
      <c r="P18" s="22">
        <v>0.34895268048205835</v>
      </c>
    </row>
    <row r="19" spans="2:16" x14ac:dyDescent="0.2">
      <c r="B19" s="1"/>
      <c r="C19" s="1"/>
      <c r="D19" s="18"/>
      <c r="E19" s="19"/>
      <c r="F19" s="18"/>
      <c r="G19" s="18"/>
      <c r="H19" s="1"/>
      <c r="I19" s="1"/>
      <c r="K19" s="7"/>
      <c r="L19" s="1">
        <v>120</v>
      </c>
      <c r="M19" s="18">
        <v>6.6263652257549571E-2</v>
      </c>
      <c r="N19" s="18">
        <v>0.15441350005636933</v>
      </c>
      <c r="O19" s="18">
        <v>0.31968056116587856</v>
      </c>
      <c r="P19" s="22">
        <v>0.54733680645080751</v>
      </c>
    </row>
    <row r="20" spans="2:16" x14ac:dyDescent="0.2">
      <c r="B20" s="1"/>
      <c r="C20" s="1"/>
      <c r="D20" s="18"/>
      <c r="E20" s="19"/>
      <c r="F20" s="18"/>
      <c r="G20" s="18"/>
      <c r="H20" s="1"/>
      <c r="I20" s="1"/>
      <c r="K20" s="7"/>
      <c r="L20" s="1">
        <v>130</v>
      </c>
      <c r="M20" s="18">
        <v>8.0123988479060215E-2</v>
      </c>
      <c r="N20" s="18">
        <v>0.21541028722105862</v>
      </c>
      <c r="O20" s="18">
        <v>0.4639205173164217</v>
      </c>
      <c r="P20" s="22">
        <v>0.73174184515722585</v>
      </c>
    </row>
    <row r="21" spans="2:16" x14ac:dyDescent="0.2">
      <c r="B21" s="1"/>
      <c r="C21" s="1"/>
      <c r="D21" s="18"/>
      <c r="E21" s="19"/>
      <c r="F21" s="18"/>
      <c r="G21" s="18"/>
      <c r="H21" s="1"/>
      <c r="I21" s="1"/>
      <c r="K21" s="7"/>
      <c r="L21" s="1">
        <v>140</v>
      </c>
      <c r="M21" s="18">
        <v>9.6583601932591537E-2</v>
      </c>
      <c r="N21" s="18">
        <v>0.2921765614459767</v>
      </c>
      <c r="O21" s="18">
        <v>0.61446069071502996</v>
      </c>
      <c r="P21" s="22">
        <v>0.86021057130056489</v>
      </c>
    </row>
    <row r="22" spans="2:16" x14ac:dyDescent="0.2">
      <c r="B22" s="1"/>
      <c r="C22" s="1"/>
      <c r="D22" s="18"/>
      <c r="E22" s="19"/>
      <c r="F22" s="18"/>
      <c r="G22" s="18"/>
      <c r="H22" s="1"/>
      <c r="I22" s="1"/>
      <c r="K22" s="7"/>
      <c r="L22" s="1">
        <v>150</v>
      </c>
      <c r="M22" s="18">
        <v>0.11599807952171506</v>
      </c>
      <c r="N22" s="18">
        <v>0.38294745400673036</v>
      </c>
      <c r="O22" s="18">
        <v>0.74588278002557495</v>
      </c>
      <c r="P22" s="22">
        <v>0.93280529235139253</v>
      </c>
    </row>
    <row r="23" spans="2:16" x14ac:dyDescent="0.2">
      <c r="B23" s="1"/>
      <c r="C23" s="1"/>
      <c r="D23" s="18"/>
      <c r="E23" s="19"/>
      <c r="F23" s="18"/>
      <c r="G23" s="18"/>
      <c r="H23" s="1"/>
      <c r="I23" s="1"/>
      <c r="K23" s="7"/>
      <c r="L23" s="1">
        <v>160</v>
      </c>
      <c r="M23" s="18">
        <v>0.13871588309476554</v>
      </c>
      <c r="N23" s="18">
        <v>0.48268782319110437</v>
      </c>
      <c r="O23" s="18">
        <v>0.84388769883934944</v>
      </c>
      <c r="P23" s="22">
        <v>0.96905662123900105</v>
      </c>
    </row>
    <row r="24" spans="2:16" x14ac:dyDescent="0.2">
      <c r="C24" s="1"/>
      <c r="D24" s="19"/>
      <c r="E24" s="19"/>
      <c r="F24" s="19"/>
      <c r="G24" s="19"/>
      <c r="K24" s="7"/>
      <c r="L24" s="1">
        <v>170</v>
      </c>
      <c r="M24" s="18">
        <v>0.1650521752523807</v>
      </c>
      <c r="N24" s="18">
        <v>0.58382698375286601</v>
      </c>
      <c r="O24" s="18">
        <v>0.90872078714246607</v>
      </c>
      <c r="P24" s="22">
        <v>0.98604309922963163</v>
      </c>
    </row>
    <row r="25" spans="2:16" x14ac:dyDescent="0.2">
      <c r="C25" s="1"/>
      <c r="D25" s="19"/>
      <c r="E25" s="19"/>
      <c r="F25" s="19"/>
      <c r="G25" s="19"/>
      <c r="K25" s="7"/>
      <c r="L25" s="1">
        <v>180</v>
      </c>
      <c r="M25" s="18">
        <v>0.19525507235285092</v>
      </c>
      <c r="N25" s="18">
        <v>0.67836837555896645</v>
      </c>
      <c r="O25" s="18">
        <v>0.94827904540883168</v>
      </c>
      <c r="P25" s="22">
        <v>0.99376478820629888</v>
      </c>
    </row>
    <row r="26" spans="2:16" x14ac:dyDescent="0.2">
      <c r="C26" s="1"/>
      <c r="D26" s="19"/>
      <c r="E26" s="19"/>
      <c r="F26" s="19"/>
      <c r="G26" s="19"/>
      <c r="K26" s="7"/>
      <c r="L26" s="1">
        <v>190</v>
      </c>
      <c r="M26" s="18">
        <v>0.22946587810615096</v>
      </c>
      <c r="N26" s="18">
        <v>0.76025236716923861</v>
      </c>
      <c r="O26" s="18">
        <v>0.97123633294905642</v>
      </c>
      <c r="P26" s="22">
        <v>0.99722645058787684</v>
      </c>
    </row>
    <row r="27" spans="2:16" x14ac:dyDescent="0.2">
      <c r="C27" s="1"/>
      <c r="D27" s="19"/>
      <c r="E27" s="19"/>
      <c r="F27" s="19"/>
      <c r="G27" s="19"/>
      <c r="K27" s="7"/>
      <c r="L27" s="1">
        <v>200</v>
      </c>
      <c r="M27" s="18">
        <v>0.2676770085669003</v>
      </c>
      <c r="N27" s="18">
        <v>0.8266177384309451</v>
      </c>
      <c r="O27" s="18">
        <v>0.98417367674981271</v>
      </c>
      <c r="P27" s="22">
        <v>0.99876864994863279</v>
      </c>
    </row>
    <row r="28" spans="2:16" x14ac:dyDescent="0.2">
      <c r="C28" s="1"/>
      <c r="D28" s="19"/>
      <c r="E28" s="19"/>
      <c r="F28" s="19"/>
      <c r="G28" s="19"/>
      <c r="K28" s="7"/>
      <c r="L28" s="1">
        <v>210</v>
      </c>
      <c r="M28" s="18">
        <v>0.30969371445796468</v>
      </c>
      <c r="N28" s="18">
        <v>0.87757067836382641</v>
      </c>
      <c r="O28" s="18">
        <v>0.99134391353573592</v>
      </c>
      <c r="P28" s="22">
        <v>0.99945379727064698</v>
      </c>
    </row>
    <row r="29" spans="2:16" ht="16" thickBot="1" x14ac:dyDescent="0.25">
      <c r="C29" s="1"/>
      <c r="D29" s="19"/>
      <c r="E29" s="19"/>
      <c r="F29" s="19"/>
      <c r="G29" s="19"/>
      <c r="K29" s="10"/>
      <c r="L29" s="11">
        <v>220</v>
      </c>
      <c r="M29" s="23">
        <v>0.35510760893861348</v>
      </c>
      <c r="N29" s="23">
        <v>0.91508790602496892</v>
      </c>
      <c r="O29" s="23">
        <v>0.99528119539593574</v>
      </c>
      <c r="P29" s="24">
        <v>0.99975780762793498</v>
      </c>
    </row>
    <row r="30" spans="2:16" x14ac:dyDescent="0.2">
      <c r="C30" s="1"/>
      <c r="D30" s="19"/>
      <c r="E30" s="19"/>
      <c r="F30" s="19"/>
      <c r="G30" s="19"/>
    </row>
    <row r="31" spans="2:16" x14ac:dyDescent="0.2">
      <c r="C31" s="1"/>
      <c r="D31" s="19"/>
      <c r="E31" s="19"/>
      <c r="F31" s="19"/>
      <c r="G31" s="19"/>
    </row>
    <row r="32" spans="2:16" x14ac:dyDescent="0.2">
      <c r="C32" s="1"/>
      <c r="D32" s="19"/>
      <c r="E32" s="19"/>
      <c r="F32" s="19"/>
      <c r="G32" s="19"/>
    </row>
    <row r="33" spans="3:7" x14ac:dyDescent="0.2">
      <c r="C33" s="1"/>
      <c r="D33" s="19"/>
      <c r="E33" s="19"/>
      <c r="F33" s="19"/>
      <c r="G33" s="19"/>
    </row>
    <row r="34" spans="3:7" x14ac:dyDescent="0.2">
      <c r="C34" s="1"/>
      <c r="D34" s="19"/>
      <c r="E34" s="19"/>
      <c r="F34" s="19"/>
      <c r="G34" s="19"/>
    </row>
    <row r="35" spans="3:7" x14ac:dyDescent="0.2">
      <c r="C35" s="1"/>
      <c r="D35" s="19"/>
      <c r="E35" s="19"/>
      <c r="F35" s="19"/>
      <c r="G35" s="19"/>
    </row>
    <row r="36" spans="3:7" x14ac:dyDescent="0.2">
      <c r="C36" s="1"/>
      <c r="D36" s="19"/>
      <c r="E36" s="19"/>
      <c r="F36" s="19"/>
      <c r="G36" s="19"/>
    </row>
    <row r="37" spans="3:7" x14ac:dyDescent="0.2">
      <c r="C37" s="1"/>
      <c r="D37" s="19"/>
      <c r="E37" s="19"/>
      <c r="F37" s="19"/>
      <c r="G37" s="19"/>
    </row>
    <row r="38" spans="3:7" x14ac:dyDescent="0.2">
      <c r="C38" s="1"/>
      <c r="D38" s="19"/>
      <c r="E38" s="19"/>
      <c r="F38" s="19"/>
      <c r="G38" s="19"/>
    </row>
    <row r="39" spans="3:7" x14ac:dyDescent="0.2">
      <c r="C39" s="1"/>
      <c r="D39" s="19"/>
      <c r="E39" s="19"/>
      <c r="F39" s="19"/>
      <c r="G39" s="19"/>
    </row>
    <row r="40" spans="3:7" x14ac:dyDescent="0.2">
      <c r="C40" s="1"/>
      <c r="D40" s="19"/>
      <c r="E40" s="19"/>
      <c r="F40" s="19"/>
      <c r="G40" s="19"/>
    </row>
  </sheetData>
  <conditionalFormatting sqref="D19:G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ignoredErrors>
    <ignoredError sqref="D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C615-04AF-1E4F-9705-C6BC9B7D398E}">
  <dimension ref="B1:V27"/>
  <sheetViews>
    <sheetView workbookViewId="0">
      <selection activeCell="G31" sqref="G31"/>
    </sheetView>
  </sheetViews>
  <sheetFormatPr baseColWidth="10" defaultRowHeight="15" x14ac:dyDescent="0.2"/>
  <cols>
    <col min="1" max="1" width="4.5" customWidth="1"/>
    <col min="4" max="4" width="9" customWidth="1"/>
    <col min="5" max="5" width="3" customWidth="1"/>
    <col min="7" max="7" width="11.6640625" bestFit="1" customWidth="1"/>
    <col min="10" max="10" width="2.33203125" customWidth="1"/>
    <col min="15" max="15" width="3.5" customWidth="1"/>
  </cols>
  <sheetData>
    <row r="1" spans="2:21" x14ac:dyDescent="0.2">
      <c r="B1" t="s">
        <v>24</v>
      </c>
      <c r="F1" t="s">
        <v>15</v>
      </c>
    </row>
    <row r="2" spans="2:21" ht="16" thickBot="1" x14ac:dyDescent="0.25"/>
    <row r="3" spans="2:21" ht="16" thickTop="1" x14ac:dyDescent="0.2">
      <c r="B3" s="30" t="s">
        <v>8</v>
      </c>
      <c r="C3" s="31"/>
      <c r="D3" s="32"/>
      <c r="F3" s="30" t="s">
        <v>22</v>
      </c>
      <c r="G3" s="31"/>
      <c r="H3" s="31"/>
      <c r="I3" s="32"/>
      <c r="K3" s="30" t="s">
        <v>7</v>
      </c>
      <c r="L3" s="31"/>
      <c r="M3" s="31"/>
      <c r="N3" s="32"/>
      <c r="P3" s="4"/>
      <c r="Q3" s="5"/>
      <c r="R3" s="5"/>
      <c r="S3" s="5" t="s">
        <v>25</v>
      </c>
      <c r="T3" s="5"/>
      <c r="U3" s="6"/>
    </row>
    <row r="4" spans="2:21" x14ac:dyDescent="0.2">
      <c r="B4" s="33"/>
      <c r="D4" s="34"/>
      <c r="F4" s="33"/>
      <c r="I4" s="34"/>
      <c r="K4" s="33"/>
      <c r="N4" s="34"/>
      <c r="P4" s="7"/>
      <c r="Q4" s="19">
        <f>N12</f>
        <v>0.31878615632132268</v>
      </c>
      <c r="R4">
        <v>1</v>
      </c>
      <c r="S4">
        <v>2</v>
      </c>
      <c r="T4">
        <v>3</v>
      </c>
      <c r="U4" s="8">
        <v>4</v>
      </c>
    </row>
    <row r="5" spans="2:21" x14ac:dyDescent="0.2">
      <c r="B5" s="33" t="s">
        <v>2</v>
      </c>
      <c r="C5" t="s">
        <v>1</v>
      </c>
      <c r="D5" s="34"/>
      <c r="F5" s="35" t="s">
        <v>2</v>
      </c>
      <c r="G5" s="29" t="s">
        <v>0</v>
      </c>
      <c r="H5" s="29" t="s">
        <v>1</v>
      </c>
      <c r="I5" s="36" t="s">
        <v>3</v>
      </c>
      <c r="K5" s="35" t="s">
        <v>2</v>
      </c>
      <c r="L5" s="29" t="s">
        <v>0</v>
      </c>
      <c r="M5" s="29" t="s">
        <v>1</v>
      </c>
      <c r="N5" s="36" t="s">
        <v>3</v>
      </c>
      <c r="P5" s="7" t="s">
        <v>13</v>
      </c>
      <c r="Q5">
        <v>10</v>
      </c>
      <c r="R5" s="37">
        <v>5.9865285955074876E-3</v>
      </c>
      <c r="S5" s="37">
        <v>6.8336602703547716E-3</v>
      </c>
      <c r="T5" s="37">
        <v>8.6927733677234133E-3</v>
      </c>
      <c r="U5" s="25">
        <v>1.3237273793427855E-2</v>
      </c>
    </row>
    <row r="6" spans="2:21" x14ac:dyDescent="0.2">
      <c r="B6" s="33"/>
      <c r="D6" s="34"/>
      <c r="F6" s="33" t="s">
        <v>26</v>
      </c>
      <c r="G6">
        <v>4.91154008</v>
      </c>
      <c r="H6">
        <v>1</v>
      </c>
      <c r="I6" s="34">
        <f>G6*H6</f>
        <v>4.91154008</v>
      </c>
      <c r="K6" s="33" t="s">
        <v>26</v>
      </c>
      <c r="L6">
        <v>2.1991455900000001</v>
      </c>
      <c r="M6">
        <v>1</v>
      </c>
      <c r="N6" s="34">
        <f>L6*M6</f>
        <v>2.1991455900000001</v>
      </c>
      <c r="P6" s="7"/>
      <c r="Q6">
        <v>20</v>
      </c>
      <c r="R6" s="37">
        <v>6.2327484049343853E-3</v>
      </c>
      <c r="S6" s="37">
        <v>7.3585352647462694E-3</v>
      </c>
      <c r="T6" s="37">
        <v>9.9156791650012715E-3</v>
      </c>
      <c r="U6" s="25">
        <v>1.6512485175942029E-2</v>
      </c>
    </row>
    <row r="7" spans="2:21" x14ac:dyDescent="0.2">
      <c r="B7" s="33" t="s">
        <v>14</v>
      </c>
      <c r="C7">
        <v>4</v>
      </c>
      <c r="D7" s="34" t="s">
        <v>21</v>
      </c>
      <c r="F7" s="33" t="s">
        <v>14</v>
      </c>
      <c r="G7">
        <v>-0.64416370000000001</v>
      </c>
      <c r="H7">
        <f>C7</f>
        <v>4</v>
      </c>
      <c r="I7" s="34">
        <f>G7*H7</f>
        <v>-2.5766548</v>
      </c>
      <c r="K7" s="33" t="s">
        <v>27</v>
      </c>
      <c r="L7">
        <v>-8.6902015499999994</v>
      </c>
      <c r="M7">
        <f>I12</f>
        <v>0.48158065901633218</v>
      </c>
      <c r="N7" s="34">
        <f>L7*M7</f>
        <v>-4.1850329894337515</v>
      </c>
      <c r="P7" s="7"/>
      <c r="Q7">
        <v>30</v>
      </c>
      <c r="R7" s="37">
        <v>6.5570139486442729E-3</v>
      </c>
      <c r="S7" s="37">
        <v>8.0694196108401107E-3</v>
      </c>
      <c r="T7" s="37">
        <v>1.1649713362219765E-2</v>
      </c>
      <c r="U7" s="25">
        <v>2.1465346496691878E-2</v>
      </c>
    </row>
    <row r="8" spans="2:21" x14ac:dyDescent="0.2">
      <c r="B8" s="33" t="s">
        <v>13</v>
      </c>
      <c r="C8">
        <v>100</v>
      </c>
      <c r="D8" s="38" t="s">
        <v>17</v>
      </c>
      <c r="F8" s="33" t="s">
        <v>13</v>
      </c>
      <c r="G8">
        <v>-2.408596E-2</v>
      </c>
      <c r="H8">
        <f>C8</f>
        <v>100</v>
      </c>
      <c r="I8" s="34">
        <f>G8*H8</f>
        <v>-2.4085960000000002</v>
      </c>
      <c r="K8" s="33" t="s">
        <v>28</v>
      </c>
      <c r="L8">
        <v>1.2265316500000001</v>
      </c>
      <c r="M8">
        <f>I23</f>
        <v>1</v>
      </c>
      <c r="N8" s="34">
        <f>L8*M8</f>
        <v>1.2265316500000001</v>
      </c>
      <c r="P8" s="7"/>
      <c r="Q8">
        <v>40</v>
      </c>
      <c r="R8" s="37">
        <v>6.9878125399929587E-3</v>
      </c>
      <c r="S8" s="37">
        <v>9.0465900734705111E-3</v>
      </c>
      <c r="T8" s="37">
        <v>1.4164009861263444E-2</v>
      </c>
      <c r="U8" s="25">
        <v>2.9149135842226042E-2</v>
      </c>
    </row>
    <row r="9" spans="2:21" x14ac:dyDescent="0.2">
      <c r="B9" s="33"/>
      <c r="D9" s="34"/>
      <c r="F9" s="33"/>
      <c r="I9" s="34"/>
      <c r="K9" s="33"/>
      <c r="N9" s="34"/>
      <c r="P9" s="7"/>
      <c r="Q9">
        <v>50</v>
      </c>
      <c r="R9" s="37">
        <v>7.5663225645597743E-3</v>
      </c>
      <c r="S9" s="37">
        <v>1.0413618761688505E-2</v>
      </c>
      <c r="T9" s="37">
        <v>1.7900606317897853E-2</v>
      </c>
      <c r="U9" s="25">
        <v>4.1341945250244212E-2</v>
      </c>
    </row>
    <row r="10" spans="2:21" x14ac:dyDescent="0.2">
      <c r="B10" s="33"/>
      <c r="D10" s="34"/>
      <c r="F10" s="33"/>
      <c r="H10" t="s">
        <v>4</v>
      </c>
      <c r="I10" s="34">
        <f>SUM(I6:I8)</f>
        <v>-7.3710720000000229E-2</v>
      </c>
      <c r="K10" s="33"/>
      <c r="M10" t="s">
        <v>4</v>
      </c>
      <c r="N10" s="34">
        <f>SUM(N6:N8)</f>
        <v>-0.75935574943375128</v>
      </c>
      <c r="P10" s="7"/>
      <c r="Q10">
        <v>60</v>
      </c>
      <c r="R10" s="37">
        <v>8.353404519382374E-3</v>
      </c>
      <c r="S10" s="37">
        <v>1.2365578084029273E-2</v>
      </c>
      <c r="T10" s="37">
        <v>2.3599094571271659E-2</v>
      </c>
      <c r="U10" s="25">
        <v>6.098332089326737E-2</v>
      </c>
    </row>
    <row r="11" spans="2:21" x14ac:dyDescent="0.2">
      <c r="B11" s="33"/>
      <c r="D11" s="34"/>
      <c r="F11" s="33"/>
      <c r="H11" t="s">
        <v>5</v>
      </c>
      <c r="I11" s="34">
        <f>EXP(I10)</f>
        <v>0.92894037884960734</v>
      </c>
      <c r="K11" s="33"/>
      <c r="M11" t="s">
        <v>5</v>
      </c>
      <c r="N11" s="34">
        <f>EXP(N10)</f>
        <v>0.4679678184457029</v>
      </c>
      <c r="P11" s="7"/>
      <c r="Q11">
        <v>70</v>
      </c>
      <c r="R11" s="37">
        <v>9.4411841124250485E-3</v>
      </c>
      <c r="S11" s="37">
        <v>1.5218038382104218E-2</v>
      </c>
      <c r="T11" s="37">
        <v>3.2509429189974834E-2</v>
      </c>
      <c r="U11" s="25">
        <v>9.2653384671848665E-2</v>
      </c>
    </row>
    <row r="12" spans="2:21" x14ac:dyDescent="0.2">
      <c r="B12" s="33"/>
      <c r="D12" s="34"/>
      <c r="F12" s="33"/>
      <c r="H12" t="s">
        <v>6</v>
      </c>
      <c r="I12" s="34">
        <f>I11/(1+I11)</f>
        <v>0.48158065901633218</v>
      </c>
      <c r="K12" s="33"/>
      <c r="M12" t="s">
        <v>6</v>
      </c>
      <c r="N12" s="39">
        <f>N11/(1+N11)</f>
        <v>0.31878615632132268</v>
      </c>
      <c r="P12" s="7"/>
      <c r="Q12">
        <v>80</v>
      </c>
      <c r="R12" s="37">
        <v>1.097264047501424E-2</v>
      </c>
      <c r="S12" s="37">
        <v>1.9492777180705748E-2</v>
      </c>
      <c r="T12" s="37">
        <v>4.6733694843648955E-2</v>
      </c>
      <c r="U12" s="25">
        <v>0.14261395450599779</v>
      </c>
    </row>
    <row r="13" spans="2:21" x14ac:dyDescent="0.2">
      <c r="B13" s="33"/>
      <c r="D13" s="34"/>
      <c r="F13" s="33"/>
      <c r="I13" s="34"/>
      <c r="K13" s="33"/>
      <c r="N13" s="34"/>
      <c r="P13" s="7"/>
      <c r="Q13">
        <v>90</v>
      </c>
      <c r="R13" s="37">
        <v>1.3175322564336846E-2</v>
      </c>
      <c r="S13" s="37">
        <v>2.6066701622159901E-2</v>
      </c>
      <c r="T13" s="37">
        <v>6.9698890498122348E-2</v>
      </c>
      <c r="U13" s="25">
        <v>0.21725762068453092</v>
      </c>
    </row>
    <row r="14" spans="2:21" x14ac:dyDescent="0.2">
      <c r="B14" s="33"/>
      <c r="D14" s="34"/>
      <c r="F14" s="33" t="s">
        <v>29</v>
      </c>
      <c r="I14" s="34"/>
      <c r="K14" s="33"/>
      <c r="N14" s="34"/>
      <c r="P14" s="7"/>
      <c r="Q14">
        <v>100</v>
      </c>
      <c r="R14" s="37">
        <v>1.6420115537385895E-2</v>
      </c>
      <c r="S14" s="37">
        <v>3.6422515214498435E-2</v>
      </c>
      <c r="T14" s="37">
        <v>0.10657515875122027</v>
      </c>
      <c r="U14" s="25">
        <v>0.31878615632132268</v>
      </c>
    </row>
    <row r="15" spans="2:21" x14ac:dyDescent="0.2">
      <c r="B15" s="33"/>
      <c r="D15" s="34"/>
      <c r="F15" s="33"/>
      <c r="I15" s="34"/>
      <c r="K15" s="33"/>
      <c r="N15" s="34"/>
      <c r="P15" s="7"/>
      <c r="Q15">
        <v>110</v>
      </c>
      <c r="R15" s="37">
        <v>2.1324008280544867E-2</v>
      </c>
      <c r="S15" s="37">
        <v>5.3037532773774432E-2</v>
      </c>
      <c r="T15" s="37">
        <v>0.16395791302449902</v>
      </c>
      <c r="U15" s="25">
        <v>0.43989601806970369</v>
      </c>
    </row>
    <row r="16" spans="2:21" x14ac:dyDescent="0.2">
      <c r="B16" s="33"/>
      <c r="D16" s="34"/>
      <c r="F16" s="35" t="s">
        <v>2</v>
      </c>
      <c r="G16" s="29" t="s">
        <v>0</v>
      </c>
      <c r="H16" s="29" t="s">
        <v>1</v>
      </c>
      <c r="I16" s="36" t="s">
        <v>3</v>
      </c>
      <c r="K16" s="33"/>
      <c r="N16" s="34"/>
      <c r="P16" s="7"/>
      <c r="Q16">
        <v>120</v>
      </c>
      <c r="R16" s="37">
        <v>2.8927446960860078E-2</v>
      </c>
      <c r="S16" s="37">
        <v>7.9875538310530014E-2</v>
      </c>
      <c r="T16" s="37">
        <v>0.24748410663455328</v>
      </c>
      <c r="U16" s="25">
        <v>0.56394333074148328</v>
      </c>
    </row>
    <row r="17" spans="2:22" x14ac:dyDescent="0.2">
      <c r="B17" s="33"/>
      <c r="D17" s="34"/>
      <c r="F17" s="33" t="s">
        <v>26</v>
      </c>
      <c r="G17">
        <v>4.27137557</v>
      </c>
      <c r="H17">
        <v>1</v>
      </c>
      <c r="I17" s="34">
        <f>G17*H17</f>
        <v>4.27137557</v>
      </c>
      <c r="K17" s="33"/>
      <c r="N17" s="34"/>
      <c r="P17" s="7"/>
      <c r="Q17">
        <v>130</v>
      </c>
      <c r="R17" s="37">
        <v>4.0987180146770198E-2</v>
      </c>
      <c r="S17" s="37">
        <v>0.12267450274147548</v>
      </c>
      <c r="T17" s="37">
        <v>0.35673617675733432</v>
      </c>
      <c r="U17" s="25">
        <v>0.67361710919106788</v>
      </c>
    </row>
    <row r="18" spans="2:22" x14ac:dyDescent="0.2">
      <c r="B18" s="33"/>
      <c r="D18" s="34"/>
      <c r="F18" s="33" t="s">
        <v>23</v>
      </c>
      <c r="G18" s="40">
        <v>2.7882269499999999</v>
      </c>
      <c r="H18">
        <f>C7</f>
        <v>4</v>
      </c>
      <c r="I18" s="34">
        <f>G18*H18</f>
        <v>11.152907799999999</v>
      </c>
      <c r="K18" s="33"/>
      <c r="N18" s="34"/>
      <c r="P18" s="7"/>
      <c r="Q18">
        <v>140</v>
      </c>
      <c r="R18" s="37">
        <v>6.0409907311243918E-2</v>
      </c>
      <c r="S18" s="37">
        <v>0.18812038592250033</v>
      </c>
      <c r="T18" s="37">
        <v>0.48089335695911495</v>
      </c>
      <c r="U18" s="25">
        <v>0.75977522853238977</v>
      </c>
    </row>
    <row r="19" spans="2:22" x14ac:dyDescent="0.2">
      <c r="B19" s="33"/>
      <c r="D19" s="34"/>
      <c r="F19" s="33" t="s">
        <v>13</v>
      </c>
      <c r="G19">
        <v>3.7112419800000001</v>
      </c>
      <c r="H19">
        <f>C8</f>
        <v>100</v>
      </c>
      <c r="I19" s="34">
        <f>G19*H19</f>
        <v>371.12419799999998</v>
      </c>
      <c r="K19" s="33"/>
      <c r="N19" s="34"/>
      <c r="P19" s="7"/>
      <c r="Q19">
        <v>150</v>
      </c>
      <c r="R19" s="37">
        <v>9.1733697401886249E-2</v>
      </c>
      <c r="S19" s="37">
        <v>0.28052858119712387</v>
      </c>
      <c r="T19" s="37">
        <v>0.60188193539854828</v>
      </c>
      <c r="U19" s="25">
        <v>0.82232427062140145</v>
      </c>
    </row>
    <row r="20" spans="2:22" x14ac:dyDescent="0.2">
      <c r="B20" s="33"/>
      <c r="D20" s="34"/>
      <c r="F20" s="33"/>
      <c r="I20" s="34"/>
      <c r="K20" s="33"/>
      <c r="N20" s="34"/>
      <c r="P20" s="7"/>
      <c r="Q20">
        <v>160</v>
      </c>
      <c r="R20" s="37">
        <v>0.14118969035612566</v>
      </c>
      <c r="S20" s="37">
        <v>0.39633289197766502</v>
      </c>
      <c r="T20" s="37">
        <v>0.70440366201194249</v>
      </c>
      <c r="U20" s="25">
        <v>0.86584055059353893</v>
      </c>
    </row>
    <row r="21" spans="2:22" x14ac:dyDescent="0.2">
      <c r="B21" s="33"/>
      <c r="D21" s="34"/>
      <c r="F21" s="33"/>
      <c r="H21" t="s">
        <v>4</v>
      </c>
      <c r="I21" s="34">
        <f>SUM(I17:I19)</f>
        <v>386.54848136999999</v>
      </c>
      <c r="K21" s="33"/>
      <c r="N21" s="34"/>
      <c r="P21" s="7"/>
      <c r="Q21">
        <v>170</v>
      </c>
      <c r="R21" s="37">
        <v>0.21520533916392681</v>
      </c>
      <c r="S21" s="37">
        <v>0.52152787319325944</v>
      </c>
      <c r="T21" s="37">
        <v>0.78255722258980775</v>
      </c>
      <c r="U21" s="25">
        <v>0.89564480034450356</v>
      </c>
    </row>
    <row r="22" spans="2:22" ht="16" thickBot="1" x14ac:dyDescent="0.25">
      <c r="B22" s="33"/>
      <c r="D22" s="34"/>
      <c r="F22" s="33"/>
      <c r="H22" t="s">
        <v>5</v>
      </c>
      <c r="I22" s="34">
        <f>EXP(I21)</f>
        <v>7.5140217368506172E+167</v>
      </c>
      <c r="K22" s="33"/>
      <c r="N22" s="34"/>
      <c r="P22" s="10"/>
      <c r="Q22" s="11">
        <v>180</v>
      </c>
      <c r="R22" s="26">
        <v>0.31614654879368131</v>
      </c>
      <c r="S22" s="26">
        <v>0.63777849879826787</v>
      </c>
      <c r="T22" s="26">
        <v>0.83831332392328983</v>
      </c>
      <c r="U22" s="27">
        <v>0.9160858449331355</v>
      </c>
    </row>
    <row r="23" spans="2:22" ht="16" thickBot="1" x14ac:dyDescent="0.25">
      <c r="B23" s="41"/>
      <c r="C23" s="42"/>
      <c r="D23" s="43"/>
      <c r="F23" s="41"/>
      <c r="G23" s="42"/>
      <c r="H23" s="42" t="s">
        <v>6</v>
      </c>
      <c r="I23" s="43">
        <f>I22/(1+I22)</f>
        <v>1</v>
      </c>
      <c r="K23" s="41"/>
      <c r="L23" s="42"/>
      <c r="M23" s="42"/>
      <c r="N23" s="43"/>
    </row>
    <row r="24" spans="2:22" ht="16" thickTop="1" x14ac:dyDescent="0.2"/>
    <row r="26" spans="2:22" x14ac:dyDescent="0.2">
      <c r="R26" t="s">
        <v>15</v>
      </c>
      <c r="S26" s="44"/>
      <c r="T26" s="44"/>
      <c r="U26" s="44"/>
      <c r="V26" s="44"/>
    </row>
    <row r="27" spans="2:22" x14ac:dyDescent="0.2">
      <c r="R27" t="s">
        <v>15</v>
      </c>
      <c r="S27" s="44"/>
      <c r="T27" s="44"/>
      <c r="U27" s="44"/>
      <c r="V27" s="44"/>
    </row>
  </sheetData>
  <conditionalFormatting sqref="S26:V27 R5:U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HW4-LogitMainEffects</vt:lpstr>
      <vt:lpstr>HW4-ProbitMainEffects</vt:lpstr>
      <vt:lpstr>HW4-Main+Moderating</vt:lpstr>
      <vt:lpstr>HW4-NeuralNet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Michael O'Keefe</cp:lastModifiedBy>
  <dcterms:created xsi:type="dcterms:W3CDTF">2016-06-10T18:42:52Z</dcterms:created>
  <dcterms:modified xsi:type="dcterms:W3CDTF">2019-06-05T17:04:45Z</dcterms:modified>
</cp:coreProperties>
</file>