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daniellee/Desktop/"/>
    </mc:Choice>
  </mc:AlternateContent>
  <bookViews>
    <workbookView xWindow="-64000" yWindow="460" windowWidth="38400" windowHeight="211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5" i="2" l="1"/>
  <c r="C125" i="2"/>
  <c r="D106" i="2"/>
  <c r="B106" i="2"/>
  <c r="C106" i="2"/>
  <c r="E106" i="2"/>
  <c r="E80" i="2"/>
  <c r="D80" i="2"/>
  <c r="C80" i="2"/>
  <c r="B80" i="2"/>
  <c r="O37" i="2"/>
  <c r="O36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</calcChain>
</file>

<file path=xl/sharedStrings.xml><?xml version="1.0" encoding="utf-8"?>
<sst xmlns="http://schemas.openxmlformats.org/spreadsheetml/2006/main" count="471" uniqueCount="190">
  <si>
    <t>Scenario</t>
  </si>
  <si>
    <t>title</t>
  </si>
  <si>
    <t>description</t>
  </si>
  <si>
    <t>content</t>
  </si>
  <si>
    <t>Current Setting</t>
  </si>
  <si>
    <t>Setting Suggestions</t>
  </si>
  <si>
    <t>Test queries</t>
  </si>
  <si>
    <t>Before</t>
  </si>
  <si>
    <t>After</t>
  </si>
  <si>
    <t>Pros &amp; Cons</t>
  </si>
  <si>
    <t>Recommendation</t>
  </si>
  <si>
    <t xml:space="preserve">Lvl. of Effort </t>
  </si>
  <si>
    <t>Character Filter</t>
  </si>
  <si>
    <t xml:space="preserve"> Synonym Filter</t>
  </si>
  <si>
    <t>Snowball Stemmer</t>
  </si>
  <si>
    <t>Standard tokenizer</t>
  </si>
  <si>
    <t>Edge Ngram</t>
  </si>
  <si>
    <t>Stop Word Remover</t>
  </si>
  <si>
    <t xml:space="preserve">Fields Affected </t>
  </si>
  <si>
    <t>Y</t>
  </si>
  <si>
    <t>N</t>
  </si>
  <si>
    <t xml:space="preserve">N </t>
  </si>
  <si>
    <t>Minimal</t>
  </si>
  <si>
    <t>Javascript and JS produce different results</t>
  </si>
  <si>
    <t>Words with different endings treated as different words</t>
  </si>
  <si>
    <t>A long word is treated as a single token</t>
  </si>
  <si>
    <t>A string of words gets broken down into groupings of letters. Each grouping becomes a token.</t>
  </si>
  <si>
    <t>"++" and "#" symbol don't get removed, rather converted to strings "plusplus" and "sharp", respectively.</t>
  </si>
  <si>
    <t>Javascript now becomes JS</t>
  </si>
  <si>
    <t>language</t>
  </si>
  <si>
    <t>lowercase Filter</t>
  </si>
  <si>
    <t>Comes with pre-made analyzer such as simple analyzer</t>
  </si>
  <si>
    <t>Lowercases all tokens. Required since custom analyzer used.</t>
  </si>
  <si>
    <t>Required since custom analyzer used.</t>
  </si>
  <si>
    <t>Similar to simple analyzer</t>
  </si>
  <si>
    <t xml:space="preserve"> Suffix endings removed. I.E. Reporting =&gt; Report</t>
  </si>
  <si>
    <t>Articles, prepositions, conjunctions unremoved</t>
  </si>
  <si>
    <t xml:space="preserve">Articles, prepositions, conjunctions removed. </t>
  </si>
  <si>
    <t>C++ and C# become C Language</t>
  </si>
  <si>
    <t>Python, Go, Java, Javascript, C++, C#, C, Shell, Angular_JS, Jquery, python code, go example, apache nifi, cloud, big data, data science, cloud broker, data ingestion platform, prototypes, aurelia, analytics, web projects, web apps, projectjellyfish , kafka</t>
  </si>
  <si>
    <t>Elasticsearch Search API</t>
  </si>
  <si>
    <t>Elasticsearch Mapping</t>
  </si>
  <si>
    <t>Search jelly and the result should be jellyfish</t>
  </si>
  <si>
    <t>Search C++ and it doesn't become C</t>
  </si>
  <si>
    <t>Search Scenario</t>
  </si>
  <si>
    <t xml:space="preserve">Search JS an Javascript Proj. Appears </t>
  </si>
  <si>
    <t>Suffixes removed so "Programming" =&gt; "Program"</t>
  </si>
  <si>
    <t>"The", "of", "and"… etc. common words with generic meaning removed except in title field</t>
  </si>
  <si>
    <t>Tokenizes documents during indexing time</t>
  </si>
  <si>
    <t>Lowercases words</t>
  </si>
  <si>
    <t xml:space="preserve">Python, Go, Java, Javascript, C++, C#, C, Shell, Angular_JS, Jquery, python code, go example, apache nifi, cloud, big data, data science, cloud broker, data ingestion platform, prototypes, aurelia, analytics, web projects, web apps, projectjellyfish , kafka </t>
  </si>
  <si>
    <t>Query</t>
  </si>
  <si>
    <t>Result Expected</t>
  </si>
  <si>
    <t xml:space="preserve">Python </t>
  </si>
  <si>
    <t>Baseline</t>
  </si>
  <si>
    <t>1 - Relevant; 0 - Not Relevant</t>
  </si>
  <si>
    <t xml:space="preserve"> Python in language or languages field, or expressed in content field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</si>
  <si>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</si>
  <si>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</si>
  <si>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</si>
  <si>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</si>
  <si>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</si>
  <si>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</si>
  <si>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</si>
  <si>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</si>
  <si>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</si>
  <si>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</si>
  <si>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Go</t>
  </si>
  <si>
    <t>Go in language or languages field, or expressed in content field</t>
  </si>
  <si>
    <t>Java</t>
  </si>
  <si>
    <t>Java in language or languages field, or expressed in content field</t>
  </si>
  <si>
    <t>Javascript</t>
  </si>
  <si>
    <t>Javascript in language or languages field, or expressed in content field</t>
  </si>
  <si>
    <t>JS</t>
  </si>
  <si>
    <t>Result Size</t>
  </si>
  <si>
    <t>Notes</t>
  </si>
  <si>
    <t>C#</t>
  </si>
  <si>
    <t>C# in language or languages field, or expressed in content field</t>
  </si>
  <si>
    <t>There's not that many C# projects</t>
  </si>
  <si>
    <t>Shell</t>
  </si>
  <si>
    <t>shell in language or languages field, or expressed in content field</t>
  </si>
  <si>
    <t>Angular JS</t>
  </si>
  <si>
    <t>Jquery</t>
  </si>
  <si>
    <t>Angular expressed in content/descript/name fields/Dependency</t>
  </si>
  <si>
    <t>NA</t>
  </si>
  <si>
    <t>Apache Nifi</t>
  </si>
  <si>
    <t>Apache NIfi expressed in content/descript/name fields/Dependency</t>
  </si>
  <si>
    <t>Cloud</t>
  </si>
  <si>
    <t>Cloud expressed in content/descript/name fields/Dependency</t>
  </si>
  <si>
    <t>Big Data</t>
  </si>
  <si>
    <t>Keyword expressed in content/descript/name fields/Dependency</t>
  </si>
  <si>
    <t>Data Science</t>
  </si>
  <si>
    <t>Data Ingestion Platform</t>
  </si>
  <si>
    <t>Analytics</t>
  </si>
  <si>
    <t>Web Apps</t>
  </si>
  <si>
    <t>Projectjellyfish</t>
  </si>
  <si>
    <t>Kafka</t>
  </si>
  <si>
    <t>Spark</t>
  </si>
  <si>
    <t>Hadoop</t>
  </si>
  <si>
    <t>Hortonworks HDP</t>
  </si>
  <si>
    <t>Cloudera Distributions</t>
  </si>
  <si>
    <t>HDFS-based Data Lake</t>
  </si>
  <si>
    <t>Storm</t>
  </si>
  <si>
    <t>Accumolo</t>
  </si>
  <si>
    <t>Enterprise</t>
  </si>
  <si>
    <t>Public</t>
  </si>
  <si>
    <t>Oracle</t>
  </si>
  <si>
    <t>Match All</t>
  </si>
  <si>
    <t>Match Project_description</t>
  </si>
  <si>
    <t>Match Project content</t>
  </si>
  <si>
    <t>Match Language</t>
  </si>
  <si>
    <t>ALL FIELDS</t>
  </si>
  <si>
    <t>Incorrect misspellings such as jaba produced Java</t>
  </si>
  <si>
    <t>Same as before.</t>
  </si>
  <si>
    <t>Fuzzy Query</t>
  </si>
  <si>
    <t>Other fields beyond name, descript, lang, content fields searched</t>
  </si>
  <si>
    <t>Turns on title analyzer</t>
  </si>
  <si>
    <t>No custom analyzer activated</t>
  </si>
  <si>
    <t>Turns on grimdall analyzer</t>
  </si>
  <si>
    <t xml:space="preserve">Misspellings such as jaba, meaning java should be forgiven </t>
  </si>
  <si>
    <t>All fields searched</t>
  </si>
  <si>
    <t>Match Title</t>
  </si>
  <si>
    <t>Jellyfish doesn't produce the project "projectjellyfish"</t>
  </si>
  <si>
    <t>Fuzzy Query API &amp; Match All  (Should)</t>
  </si>
  <si>
    <t xml:space="preserve">Language should be matched to produce higher weight. </t>
  </si>
  <si>
    <t>New</t>
  </si>
  <si>
    <t xml:space="preserve">Automated Testing </t>
  </si>
  <si>
    <t>Precision</t>
  </si>
  <si>
    <t xml:space="preserve"> New</t>
  </si>
  <si>
    <t>Language Evaluation</t>
  </si>
  <si>
    <t>Recall</t>
  </si>
  <si>
    <t>Queries</t>
  </si>
  <si>
    <t>Manual Testing</t>
  </si>
  <si>
    <t>spark</t>
  </si>
  <si>
    <t>cloud</t>
  </si>
  <si>
    <t>hortonworks hdp</t>
  </si>
  <si>
    <t>accumulo</t>
  </si>
  <si>
    <t>analytics</t>
  </si>
  <si>
    <t>apache nifi</t>
  </si>
  <si>
    <t>oracle</t>
  </si>
  <si>
    <t>angular js</t>
  </si>
  <si>
    <t>big data</t>
  </si>
  <si>
    <t>hdfs-based data lake</t>
  </si>
  <si>
    <t>storm</t>
  </si>
  <si>
    <t>projectjellyfish</t>
  </si>
  <si>
    <t>hadoop</t>
  </si>
  <si>
    <t>cloudera distributions</t>
  </si>
  <si>
    <t>data ingestion platform</t>
  </si>
  <si>
    <t>public</t>
  </si>
  <si>
    <t>data science</t>
  </si>
  <si>
    <t>enterprise</t>
  </si>
  <si>
    <t>jquery</t>
  </si>
  <si>
    <t>web apps</t>
  </si>
  <si>
    <t>kafka</t>
  </si>
  <si>
    <t>Tech-Term Evaluation</t>
  </si>
  <si>
    <t>AVERAGE =&gt;</t>
  </si>
  <si>
    <t>Standard Analyzer</t>
  </si>
  <si>
    <t>Pros:  C# and C++ regarded as its own language, it doesn't become C</t>
  </si>
  <si>
    <t>Pros: Javascript and JS are synonymous</t>
  </si>
  <si>
    <t>Pros: Word with different endings are the same</t>
  </si>
  <si>
    <t>Pros: Stopwords reduce index load</t>
  </si>
  <si>
    <t>Pros: all words lowercased</t>
  </si>
  <si>
    <t xml:space="preserve">Pros: all words lowercased </t>
  </si>
  <si>
    <t>Turn on</t>
  </si>
  <si>
    <t>Pros: Forgiving on spelling errors</t>
  </si>
  <si>
    <t>Pros: More forgiving on spelling errors and not all the words in project title needs to be titled. Cons: Project title weigh more.</t>
  </si>
  <si>
    <t>Pros: All fields hit</t>
  </si>
  <si>
    <t>Pros: Field Analyzer on</t>
  </si>
  <si>
    <t>Pros: Field Analyzer on. Spelling errors forgiven. Fedsspending produce the project Fedspsengingwithgov</t>
  </si>
  <si>
    <t>Averages</t>
  </si>
  <si>
    <t>Misspellings/Incomplete Queries</t>
  </si>
  <si>
    <t>Intent</t>
  </si>
  <si>
    <t>Angular</t>
  </si>
  <si>
    <t>Fedswithspending</t>
  </si>
  <si>
    <t>frontend</t>
  </si>
  <si>
    <t>cybersimcpt</t>
  </si>
  <si>
    <t>cyber sim cpt</t>
  </si>
  <si>
    <t xml:space="preserve">jaba </t>
  </si>
  <si>
    <t>projects w/ java</t>
  </si>
  <si>
    <t>cms data lake</t>
  </si>
  <si>
    <t>cmsdatalake</t>
  </si>
  <si>
    <t>basicprotocal</t>
  </si>
  <si>
    <t>BasicProtocolReverseEngineeringTalk</t>
  </si>
  <si>
    <t>fedspendingtransparency.github.io</t>
  </si>
  <si>
    <t>fedsspending</t>
  </si>
  <si>
    <t>projectjelly</t>
  </si>
  <si>
    <t xml:space="preserve">projectjellyfish </t>
  </si>
  <si>
    <t xml:space="preserve">Angular </t>
  </si>
  <si>
    <t xml:space="preserve">Front End </t>
  </si>
  <si>
    <t xml:space="preserve">Key: If project title shows up on the result based on query, then it receives 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</si>
</sst>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</font>
    <font>
      <b/>
      <sz val="12"/>
      <color rgb="FFFF0000"/>
      <name val="Calibri (Body)"/>
    </font>
    <font>
      <b/>
      <sz val="24"/>
      <color rgb="FFC00000"/>
      <name val="Calibri"/>
      <family val="2"/>
      <scheme val="minor"/>
    </font>
    <font>
      <sz val="24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/>
      <top/>
      <bottom style="medium">
        <color rgb="FFBFBFBF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thick">
        <color auto="1"/>
      </right>
      <top style="medium">
        <color rgb="FFBFBFBF"/>
      </top>
      <bottom style="medium">
        <color rgb="FFBFBFBF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10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0" fillId="0" borderId="19" xfId="0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left" vertical="center" indent="6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4" xfId="0" applyBorder="1"/>
    <xf numFmtId="0" fontId="0" fillId="0" borderId="19" xfId="0" applyBorder="1"/>
    <xf numFmtId="0" fontId="0" fillId="0" borderId="23" xfId="0" applyBorder="1"/>
    <xf numFmtId="0" fontId="0" fillId="0" borderId="22" xfId="0" applyFont="1" applyBorder="1" applyAlignment="1">
      <alignment horizontal="left" vertical="center" indent="6"/>
    </xf>
    <xf numFmtId="0" fontId="0" fillId="0" borderId="0" xfId="0" applyFont="1" applyBorder="1" applyAlignment="1">
      <alignment horizontal="left" vertical="center" indent="6"/>
    </xf>
    <xf numFmtId="0" fontId="0" fillId="0" borderId="22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20" xfId="0" applyFont="1" applyBorder="1" applyAlignment="1"/>
    <xf numFmtId="0" fontId="8" fillId="0" borderId="0" xfId="0" applyFont="1" applyBorder="1" applyAlignment="1"/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0" borderId="31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13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13" fillId="0" borderId="3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4" fillId="0" borderId="28" xfId="0" applyFont="1" applyBorder="1"/>
    <xf numFmtId="0" fontId="6" fillId="0" borderId="32" xfId="0" applyFont="1" applyBorder="1"/>
    <xf numFmtId="0" fontId="0" fillId="0" borderId="38" xfId="0" applyBorder="1"/>
    <xf numFmtId="0" fontId="6" fillId="0" borderId="32" xfId="0" applyFont="1" applyFill="1" applyBorder="1"/>
    <xf numFmtId="0" fontId="1" fillId="7" borderId="16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9" fillId="0" borderId="27" xfId="0" applyFont="1" applyBorder="1"/>
    <xf numFmtId="0" fontId="21" fillId="0" borderId="25" xfId="0" applyFont="1" applyBorder="1" applyAlignment="1">
      <alignment horizontal="center" vertical="center"/>
    </xf>
    <xf numFmtId="0" fontId="19" fillId="0" borderId="26" xfId="0" applyFont="1" applyBorder="1"/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5" fillId="0" borderId="17" xfId="0" applyFont="1" applyBorder="1" applyAlignment="1">
      <alignment horizontal="center"/>
    </xf>
    <xf numFmtId="0" fontId="16" fillId="0" borderId="20" xfId="0" applyFont="1" applyBorder="1" applyAlignment="1"/>
    <xf numFmtId="0" fontId="16" fillId="0" borderId="18" xfId="0" applyFont="1" applyBorder="1" applyAlignment="1"/>
    <xf numFmtId="0" fontId="10" fillId="0" borderId="17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/>
    <xf numFmtId="0" fontId="16" fillId="0" borderId="2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Ruler="0" zoomScale="88" workbookViewId="0">
      <selection activeCell="I20" sqref="I20:I29"/>
    </sheetView>
  </sheetViews>
  <sheetFormatPr baseColWidth="10" defaultRowHeight="16" x14ac:dyDescent="0.2"/>
  <cols>
    <col min="1" max="1" width="46.6640625" customWidth="1"/>
    <col min="8" max="8" width="18.5" customWidth="1"/>
    <col min="9" max="9" width="27.83203125" customWidth="1"/>
    <col min="10" max="10" width="38.83203125" customWidth="1"/>
    <col min="11" max="11" width="40.5" customWidth="1"/>
    <col min="12" max="12" width="21" customWidth="1"/>
    <col min="13" max="13" width="21.1640625" customWidth="1"/>
  </cols>
  <sheetData>
    <row r="1" spans="1:14" ht="25" thickTop="1" x14ac:dyDescent="0.3">
      <c r="A1" s="95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7"/>
    </row>
    <row r="2" spans="1:14" ht="17" thickBot="1" x14ac:dyDescent="0.25">
      <c r="A2" s="6"/>
      <c r="B2" s="98" t="s">
        <v>18</v>
      </c>
      <c r="C2" s="98"/>
      <c r="D2" s="98"/>
      <c r="E2" s="98"/>
      <c r="F2" s="98"/>
      <c r="G2" s="4"/>
      <c r="H2" s="4"/>
      <c r="I2" s="4"/>
      <c r="J2" s="4"/>
      <c r="K2" s="4"/>
      <c r="L2" s="4"/>
      <c r="M2" s="4"/>
      <c r="N2" s="7"/>
    </row>
    <row r="3" spans="1:14" ht="33" thickBot="1" x14ac:dyDescent="0.25">
      <c r="A3" s="8" t="s">
        <v>44</v>
      </c>
      <c r="B3" s="1" t="s">
        <v>1</v>
      </c>
      <c r="C3" s="1" t="s">
        <v>2</v>
      </c>
      <c r="D3" s="1" t="s">
        <v>3</v>
      </c>
      <c r="E3" s="1" t="s">
        <v>29</v>
      </c>
      <c r="F3" s="1"/>
      <c r="G3" s="2" t="s">
        <v>4</v>
      </c>
      <c r="H3" s="21" t="s">
        <v>5</v>
      </c>
      <c r="I3" s="3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9" t="s">
        <v>11</v>
      </c>
    </row>
    <row r="4" spans="1:14" ht="17" thickBot="1" x14ac:dyDescent="0.25">
      <c r="A4" s="13" t="s">
        <v>42</v>
      </c>
      <c r="B4" s="14" t="s">
        <v>19</v>
      </c>
      <c r="C4" s="14" t="s">
        <v>20</v>
      </c>
      <c r="D4" s="14" t="s">
        <v>20</v>
      </c>
      <c r="E4" s="14" t="s">
        <v>19</v>
      </c>
      <c r="F4" s="14"/>
      <c r="G4" s="99" t="s">
        <v>156</v>
      </c>
      <c r="H4" s="17" t="s">
        <v>16</v>
      </c>
      <c r="I4" s="101" t="s">
        <v>50</v>
      </c>
      <c r="J4" s="15" t="s">
        <v>25</v>
      </c>
      <c r="K4" s="15" t="s">
        <v>26</v>
      </c>
      <c r="L4" s="15" t="s">
        <v>165</v>
      </c>
      <c r="M4" s="15" t="s">
        <v>163</v>
      </c>
      <c r="N4" s="16" t="s">
        <v>22</v>
      </c>
    </row>
    <row r="5" spans="1:14" ht="17" thickBot="1" x14ac:dyDescent="0.25">
      <c r="A5" s="6" t="s">
        <v>43</v>
      </c>
      <c r="B5" s="5" t="s">
        <v>19</v>
      </c>
      <c r="C5" s="5" t="s">
        <v>19</v>
      </c>
      <c r="D5" s="5" t="s">
        <v>19</v>
      </c>
      <c r="E5" s="5" t="s">
        <v>19</v>
      </c>
      <c r="F5" s="5"/>
      <c r="G5" s="100"/>
      <c r="H5" s="18" t="s">
        <v>12</v>
      </c>
      <c r="I5" s="102"/>
      <c r="J5" s="4" t="s">
        <v>38</v>
      </c>
      <c r="K5" s="4" t="s">
        <v>27</v>
      </c>
      <c r="L5" s="4" t="s">
        <v>157</v>
      </c>
      <c r="M5" s="4" t="s">
        <v>163</v>
      </c>
      <c r="N5" s="7" t="s">
        <v>22</v>
      </c>
    </row>
    <row r="6" spans="1:14" ht="17" thickBot="1" x14ac:dyDescent="0.25">
      <c r="A6" s="13" t="s">
        <v>45</v>
      </c>
      <c r="B6" s="14" t="s">
        <v>19</v>
      </c>
      <c r="C6" s="14" t="s">
        <v>19</v>
      </c>
      <c r="D6" s="14" t="s">
        <v>19</v>
      </c>
      <c r="E6" s="14" t="s">
        <v>19</v>
      </c>
      <c r="F6" s="14"/>
      <c r="G6" s="100"/>
      <c r="H6" s="19" t="s">
        <v>13</v>
      </c>
      <c r="I6" s="102"/>
      <c r="J6" s="15" t="s">
        <v>23</v>
      </c>
      <c r="K6" s="15" t="s">
        <v>28</v>
      </c>
      <c r="L6" s="15" t="s">
        <v>158</v>
      </c>
      <c r="M6" s="15" t="s">
        <v>163</v>
      </c>
      <c r="N6" s="16" t="s">
        <v>22</v>
      </c>
    </row>
    <row r="7" spans="1:14" ht="17" thickBot="1" x14ac:dyDescent="0.25">
      <c r="A7" s="6" t="s">
        <v>46</v>
      </c>
      <c r="B7" s="5" t="s">
        <v>21</v>
      </c>
      <c r="C7" s="5" t="s">
        <v>19</v>
      </c>
      <c r="D7" s="5" t="s">
        <v>19</v>
      </c>
      <c r="E7" s="5" t="s">
        <v>20</v>
      </c>
      <c r="F7" s="5"/>
      <c r="G7" s="100"/>
      <c r="H7" s="18" t="s">
        <v>14</v>
      </c>
      <c r="I7" s="102"/>
      <c r="J7" s="4" t="s">
        <v>24</v>
      </c>
      <c r="K7" s="4" t="s">
        <v>35</v>
      </c>
      <c r="L7" s="4" t="s">
        <v>159</v>
      </c>
      <c r="M7" s="4" t="s">
        <v>163</v>
      </c>
      <c r="N7" s="7" t="s">
        <v>22</v>
      </c>
    </row>
    <row r="8" spans="1:14" ht="17" thickBot="1" x14ac:dyDescent="0.25">
      <c r="A8" s="13" t="s">
        <v>47</v>
      </c>
      <c r="B8" s="14" t="s">
        <v>20</v>
      </c>
      <c r="C8" s="14" t="s">
        <v>19</v>
      </c>
      <c r="D8" s="14" t="s">
        <v>19</v>
      </c>
      <c r="E8" s="14" t="s">
        <v>20</v>
      </c>
      <c r="F8" s="14"/>
      <c r="G8" s="100"/>
      <c r="H8" s="19" t="s">
        <v>17</v>
      </c>
      <c r="I8" s="102"/>
      <c r="J8" s="15" t="s">
        <v>36</v>
      </c>
      <c r="K8" s="15" t="s">
        <v>37</v>
      </c>
      <c r="L8" s="15" t="s">
        <v>160</v>
      </c>
      <c r="M8" s="15" t="s">
        <v>163</v>
      </c>
      <c r="N8" s="16" t="s">
        <v>22</v>
      </c>
    </row>
    <row r="9" spans="1:14" ht="17" thickBot="1" x14ac:dyDescent="0.25">
      <c r="A9" s="6" t="s">
        <v>48</v>
      </c>
      <c r="B9" s="5" t="s">
        <v>19</v>
      </c>
      <c r="C9" s="5" t="s">
        <v>19</v>
      </c>
      <c r="D9" s="5" t="s">
        <v>19</v>
      </c>
      <c r="E9" s="5" t="s">
        <v>19</v>
      </c>
      <c r="F9" s="5"/>
      <c r="G9" s="100"/>
      <c r="H9" s="18" t="s">
        <v>15</v>
      </c>
      <c r="I9" s="102"/>
      <c r="J9" s="4" t="s">
        <v>34</v>
      </c>
      <c r="K9" s="4" t="s">
        <v>33</v>
      </c>
      <c r="L9" s="27" t="s">
        <v>161</v>
      </c>
      <c r="M9" s="4" t="s">
        <v>163</v>
      </c>
      <c r="N9" s="7" t="s">
        <v>22</v>
      </c>
    </row>
    <row r="10" spans="1:14" x14ac:dyDescent="0.2">
      <c r="A10" s="13" t="s">
        <v>49</v>
      </c>
      <c r="B10" s="14" t="s">
        <v>19</v>
      </c>
      <c r="C10" s="14" t="s">
        <v>19</v>
      </c>
      <c r="D10" s="14" t="s">
        <v>19</v>
      </c>
      <c r="E10" s="14" t="s">
        <v>19</v>
      </c>
      <c r="F10" s="14"/>
      <c r="G10" s="100"/>
      <c r="H10" s="20" t="s">
        <v>30</v>
      </c>
      <c r="I10" s="102"/>
      <c r="J10" s="15" t="s">
        <v>31</v>
      </c>
      <c r="K10" s="15" t="s">
        <v>32</v>
      </c>
      <c r="L10" s="15" t="s">
        <v>162</v>
      </c>
      <c r="M10" s="15" t="s">
        <v>163</v>
      </c>
      <c r="N10" s="16" t="s">
        <v>22</v>
      </c>
    </row>
    <row r="11" spans="1:14" x14ac:dyDescent="0.2">
      <c r="A11" s="6"/>
      <c r="B11" s="4"/>
      <c r="C11" s="4"/>
      <c r="D11" s="4"/>
      <c r="E11" s="4"/>
      <c r="F11" s="4"/>
      <c r="G11" s="4"/>
      <c r="H11" s="4"/>
      <c r="I11" s="102"/>
      <c r="J11" s="4"/>
      <c r="K11" s="4"/>
      <c r="L11" s="4"/>
      <c r="M11" s="4"/>
      <c r="N11" s="7"/>
    </row>
    <row r="12" spans="1:14" x14ac:dyDescent="0.2">
      <c r="A12" s="6"/>
      <c r="B12" s="4"/>
      <c r="C12" s="4"/>
      <c r="D12" s="4"/>
      <c r="E12" s="4"/>
      <c r="F12" s="4"/>
      <c r="G12" s="4"/>
      <c r="H12" s="4"/>
      <c r="I12" s="102"/>
      <c r="J12" s="4"/>
      <c r="K12" s="4"/>
      <c r="L12" s="4"/>
      <c r="M12" s="4"/>
      <c r="N12" s="7"/>
    </row>
    <row r="13" spans="1:14" x14ac:dyDescent="0.2">
      <c r="A13" s="6"/>
      <c r="B13" s="4"/>
      <c r="C13" s="4"/>
      <c r="D13" s="4"/>
      <c r="E13" s="4"/>
      <c r="F13" s="4"/>
      <c r="G13" s="4"/>
      <c r="H13" s="4"/>
      <c r="I13" s="102"/>
      <c r="J13" s="4"/>
      <c r="K13" s="4"/>
      <c r="L13" s="4"/>
      <c r="M13" s="4"/>
      <c r="N13" s="7"/>
    </row>
    <row r="14" spans="1:14" ht="17" thickBot="1" x14ac:dyDescent="0.25">
      <c r="A14" s="10"/>
      <c r="B14" s="11"/>
      <c r="C14" s="11"/>
      <c r="D14" s="11"/>
      <c r="E14" s="11"/>
      <c r="F14" s="11"/>
      <c r="G14" s="11"/>
      <c r="H14" s="11"/>
      <c r="I14" s="103"/>
      <c r="J14" s="11"/>
      <c r="K14" s="11"/>
      <c r="L14" s="11"/>
      <c r="M14" s="11"/>
      <c r="N14" s="12"/>
    </row>
    <row r="15" spans="1:14" ht="17" thickTop="1" x14ac:dyDescent="0.2"/>
    <row r="16" spans="1:14" ht="17" thickBot="1" x14ac:dyDescent="0.25"/>
    <row r="17" spans="1:14" ht="25" thickTop="1" x14ac:dyDescent="0.3">
      <c r="A17" s="95" t="s">
        <v>40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</row>
    <row r="18" spans="1:14" ht="17" thickBot="1" x14ac:dyDescent="0.25">
      <c r="A18" s="6"/>
      <c r="B18" s="98" t="s">
        <v>18</v>
      </c>
      <c r="C18" s="98"/>
      <c r="D18" s="98"/>
      <c r="E18" s="98"/>
      <c r="F18" s="98"/>
      <c r="G18" s="4"/>
      <c r="H18" s="4"/>
      <c r="I18" s="4"/>
      <c r="J18" s="4"/>
      <c r="K18" s="4"/>
      <c r="L18" s="4"/>
      <c r="M18" s="4"/>
      <c r="N18" s="7"/>
    </row>
    <row r="19" spans="1:14" ht="33" thickBot="1" x14ac:dyDescent="0.25">
      <c r="A19" s="8" t="s">
        <v>0</v>
      </c>
      <c r="B19" s="1" t="s">
        <v>1</v>
      </c>
      <c r="C19" s="1" t="s">
        <v>2</v>
      </c>
      <c r="D19" s="1" t="s">
        <v>3</v>
      </c>
      <c r="E19" s="1" t="s">
        <v>29</v>
      </c>
      <c r="F19" s="1" t="s">
        <v>111</v>
      </c>
      <c r="G19" s="2" t="s">
        <v>4</v>
      </c>
      <c r="H19" s="23" t="s">
        <v>5</v>
      </c>
      <c r="I19" s="3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9" t="s">
        <v>11</v>
      </c>
    </row>
    <row r="20" spans="1:14" ht="17" thickBot="1" x14ac:dyDescent="0.25">
      <c r="A20" s="13" t="s">
        <v>119</v>
      </c>
      <c r="B20" s="14" t="s">
        <v>19</v>
      </c>
      <c r="C20" s="14" t="s">
        <v>19</v>
      </c>
      <c r="D20" s="14" t="s">
        <v>19</v>
      </c>
      <c r="E20" s="14" t="s">
        <v>19</v>
      </c>
      <c r="F20" s="14" t="s">
        <v>19</v>
      </c>
      <c r="G20" s="99" t="s">
        <v>123</v>
      </c>
      <c r="H20" s="24" t="s">
        <v>114</v>
      </c>
      <c r="I20" s="101" t="s">
        <v>39</v>
      </c>
      <c r="J20" s="15" t="s">
        <v>112</v>
      </c>
      <c r="K20" s="15" t="s">
        <v>113</v>
      </c>
      <c r="L20" s="15" t="s">
        <v>164</v>
      </c>
      <c r="M20" s="15" t="s">
        <v>163</v>
      </c>
      <c r="N20" s="16" t="s">
        <v>22</v>
      </c>
    </row>
    <row r="21" spans="1:14" ht="17" thickBot="1" x14ac:dyDescent="0.25">
      <c r="A21" s="6" t="s">
        <v>120</v>
      </c>
      <c r="B21" s="5" t="s">
        <v>19</v>
      </c>
      <c r="C21" s="5" t="s">
        <v>19</v>
      </c>
      <c r="D21" s="5" t="s">
        <v>19</v>
      </c>
      <c r="E21" s="5" t="s">
        <v>19</v>
      </c>
      <c r="F21" s="5" t="s">
        <v>19</v>
      </c>
      <c r="G21" s="100"/>
      <c r="H21" s="25" t="s">
        <v>107</v>
      </c>
      <c r="I21" s="102"/>
      <c r="J21" s="4" t="s">
        <v>115</v>
      </c>
      <c r="K21" s="4" t="s">
        <v>113</v>
      </c>
      <c r="L21" s="4" t="s">
        <v>166</v>
      </c>
      <c r="M21" s="4" t="s">
        <v>163</v>
      </c>
      <c r="N21" s="7" t="s">
        <v>22</v>
      </c>
    </row>
    <row r="22" spans="1:14" ht="17" thickBot="1" x14ac:dyDescent="0.25">
      <c r="A22" s="13" t="s">
        <v>122</v>
      </c>
      <c r="B22" s="14" t="s">
        <v>19</v>
      </c>
      <c r="C22" s="14" t="s">
        <v>20</v>
      </c>
      <c r="D22" s="14" t="s">
        <v>20</v>
      </c>
      <c r="E22" s="14" t="s">
        <v>20</v>
      </c>
      <c r="F22" s="14" t="s">
        <v>20</v>
      </c>
      <c r="G22" s="100"/>
      <c r="H22" s="26" t="s">
        <v>121</v>
      </c>
      <c r="I22" s="102"/>
      <c r="J22" s="15" t="s">
        <v>117</v>
      </c>
      <c r="K22" s="15" t="s">
        <v>116</v>
      </c>
      <c r="L22" s="15" t="s">
        <v>168</v>
      </c>
      <c r="M22" s="15" t="s">
        <v>163</v>
      </c>
      <c r="N22" s="16" t="s">
        <v>22</v>
      </c>
    </row>
    <row r="23" spans="1:14" ht="33" thickBot="1" x14ac:dyDescent="0.25">
      <c r="A23" s="27" t="s">
        <v>117</v>
      </c>
      <c r="B23" s="5" t="s">
        <v>20</v>
      </c>
      <c r="C23" s="5" t="s">
        <v>19</v>
      </c>
      <c r="D23" s="5" t="s">
        <v>20</v>
      </c>
      <c r="E23" s="5" t="s">
        <v>20</v>
      </c>
      <c r="F23" s="5" t="s">
        <v>20</v>
      </c>
      <c r="G23" s="100"/>
      <c r="H23" s="25" t="s">
        <v>108</v>
      </c>
      <c r="I23" s="102"/>
      <c r="J23" s="27" t="s">
        <v>117</v>
      </c>
      <c r="K23" s="4" t="s">
        <v>118</v>
      </c>
      <c r="L23" s="4" t="s">
        <v>167</v>
      </c>
      <c r="M23" s="4" t="s">
        <v>163</v>
      </c>
      <c r="N23" s="7" t="s">
        <v>22</v>
      </c>
    </row>
    <row r="24" spans="1:14" ht="33" thickBot="1" x14ac:dyDescent="0.25">
      <c r="A24" s="15" t="s">
        <v>117</v>
      </c>
      <c r="B24" s="14" t="s">
        <v>21</v>
      </c>
      <c r="C24" s="14" t="s">
        <v>20</v>
      </c>
      <c r="D24" s="14" t="s">
        <v>19</v>
      </c>
      <c r="E24" s="14" t="s">
        <v>20</v>
      </c>
      <c r="F24" s="14" t="s">
        <v>20</v>
      </c>
      <c r="G24" s="100"/>
      <c r="H24" s="26" t="s">
        <v>109</v>
      </c>
      <c r="I24" s="102"/>
      <c r="J24" s="15" t="s">
        <v>117</v>
      </c>
      <c r="K24" s="15" t="s">
        <v>118</v>
      </c>
      <c r="L24" s="4" t="s">
        <v>167</v>
      </c>
      <c r="M24" s="15" t="s">
        <v>163</v>
      </c>
      <c r="N24" s="16" t="s">
        <v>22</v>
      </c>
    </row>
    <row r="25" spans="1:14" ht="17" thickBot="1" x14ac:dyDescent="0.25">
      <c r="A25" s="6" t="s">
        <v>124</v>
      </c>
      <c r="B25" s="5" t="s">
        <v>20</v>
      </c>
      <c r="C25" s="5" t="s">
        <v>20</v>
      </c>
      <c r="D25" s="5" t="s">
        <v>20</v>
      </c>
      <c r="E25" s="5" t="s">
        <v>19</v>
      </c>
      <c r="F25" s="5" t="s">
        <v>20</v>
      </c>
      <c r="G25" s="100"/>
      <c r="H25" s="25" t="s">
        <v>110</v>
      </c>
      <c r="I25" s="102"/>
      <c r="J25" s="27" t="s">
        <v>117</v>
      </c>
      <c r="K25" s="4" t="s">
        <v>118</v>
      </c>
      <c r="L25" s="4" t="s">
        <v>167</v>
      </c>
      <c r="M25" s="4" t="s">
        <v>163</v>
      </c>
      <c r="N25" s="7" t="s">
        <v>22</v>
      </c>
    </row>
    <row r="26" spans="1:14" x14ac:dyDescent="0.2">
      <c r="A26" s="6"/>
      <c r="B26" s="4"/>
      <c r="C26" s="4"/>
      <c r="D26" s="4"/>
      <c r="E26" s="4"/>
      <c r="F26" s="4"/>
      <c r="G26" s="4"/>
      <c r="H26" s="4"/>
      <c r="I26" s="102"/>
      <c r="J26" s="4"/>
      <c r="K26" s="4"/>
      <c r="L26" s="4"/>
      <c r="M26" s="4"/>
      <c r="N26" s="7"/>
    </row>
    <row r="27" spans="1:14" x14ac:dyDescent="0.2">
      <c r="A27" s="6"/>
      <c r="B27" s="4"/>
      <c r="C27" s="4"/>
      <c r="D27" s="4"/>
      <c r="E27" s="4"/>
      <c r="F27" s="4"/>
      <c r="G27" s="4"/>
      <c r="H27" s="4"/>
      <c r="I27" s="102"/>
      <c r="J27" s="4"/>
      <c r="K27" s="4"/>
      <c r="L27" s="4"/>
      <c r="M27" s="4"/>
      <c r="N27" s="7"/>
    </row>
    <row r="28" spans="1:14" x14ac:dyDescent="0.2">
      <c r="A28" s="6"/>
      <c r="B28" s="4"/>
      <c r="C28" s="4"/>
      <c r="D28" s="4"/>
      <c r="E28" s="4"/>
      <c r="F28" s="4"/>
      <c r="G28" s="4"/>
      <c r="H28" s="4"/>
      <c r="I28" s="102"/>
      <c r="J28" s="4"/>
      <c r="K28" s="4"/>
      <c r="L28" s="4"/>
      <c r="M28" s="4"/>
      <c r="N28" s="7"/>
    </row>
    <row r="29" spans="1:14" ht="17" thickBot="1" x14ac:dyDescent="0.25">
      <c r="A29" s="10"/>
      <c r="B29" s="11"/>
      <c r="C29" s="11"/>
      <c r="D29" s="11"/>
      <c r="E29" s="11"/>
      <c r="F29" s="11"/>
      <c r="G29" s="11"/>
      <c r="H29" s="11"/>
      <c r="I29" s="103"/>
      <c r="J29" s="11"/>
      <c r="K29" s="11"/>
      <c r="L29" s="11"/>
      <c r="M29" s="11"/>
      <c r="N29" s="12"/>
    </row>
    <row r="30" spans="1:14" ht="17" thickTop="1" x14ac:dyDescent="0.2"/>
  </sheetData>
  <mergeCells count="8">
    <mergeCell ref="A1:N1"/>
    <mergeCell ref="A17:N17"/>
    <mergeCell ref="B18:F18"/>
    <mergeCell ref="G20:G25"/>
    <mergeCell ref="I20:I29"/>
    <mergeCell ref="I4:I14"/>
    <mergeCell ref="B2:F2"/>
    <mergeCell ref="G4:G10"/>
  </mergeCells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showRuler="0" topLeftCell="A82" zoomScale="113" workbookViewId="0">
      <selection activeCell="E102" sqref="E102"/>
    </sheetView>
  </sheetViews>
  <sheetFormatPr baseColWidth="10" defaultRowHeight="16" x14ac:dyDescent="0.2"/>
  <cols>
    <col min="1" max="1" width="20.1640625" customWidth="1"/>
    <col min="2" max="2" width="16.33203125" customWidth="1"/>
    <col min="3" max="3" width="14.1640625" customWidth="1"/>
    <col min="4" max="4" width="15.5" customWidth="1"/>
    <col min="5" max="5" width="11.83203125" customWidth="1"/>
  </cols>
  <sheetData>
    <row r="1" spans="1:16" ht="31" x14ac:dyDescent="0.35">
      <c r="A1" s="104" t="s">
        <v>132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ht="24" x14ac:dyDescent="0.3">
      <c r="A2" s="28" t="s">
        <v>54</v>
      </c>
      <c r="B2" s="116" t="s">
        <v>55</v>
      </c>
      <c r="C2" s="116"/>
    </row>
    <row r="3" spans="1:16" x14ac:dyDescent="0.2">
      <c r="A3" s="82" t="s">
        <v>51</v>
      </c>
      <c r="B3" s="110" t="s">
        <v>52</v>
      </c>
      <c r="C3" s="115"/>
      <c r="D3" s="82" t="s">
        <v>57</v>
      </c>
      <c r="E3" s="82" t="s">
        <v>58</v>
      </c>
      <c r="F3" s="82" t="s">
        <v>59</v>
      </c>
      <c r="G3" s="82" t="s">
        <v>60</v>
      </c>
      <c r="H3" s="82" t="s">
        <v>61</v>
      </c>
      <c r="I3" s="82" t="s">
        <v>62</v>
      </c>
      <c r="J3" s="82" t="s">
        <v>63</v>
      </c>
      <c r="K3" s="82" t="s">
        <v>64</v>
      </c>
      <c r="L3" s="82" t="s">
        <v>65</v>
      </c>
      <c r="M3" s="82" t="s">
        <v>66</v>
      </c>
      <c r="N3" s="82" t="s">
        <v>74</v>
      </c>
      <c r="O3" s="82" t="s">
        <v>127</v>
      </c>
      <c r="P3" s="83" t="s">
        <v>75</v>
      </c>
    </row>
    <row r="4" spans="1:16" x14ac:dyDescent="0.2">
      <c r="A4" s="35" t="s">
        <v>53</v>
      </c>
      <c r="B4" s="5"/>
      <c r="C4" s="5" t="s">
        <v>56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16</v>
      </c>
      <c r="O4" s="45">
        <f>SUM(AVERAGE(D4)+AVERAGE(D4:E4)+AVERAGE(D4:F4)+AVERAGE(D4:G4)+AVERAGE(D4:H4)+AVERAGE(D4:I4)+AVERAGE(D4:J4)+AVERAGE(D4:K4)+AVERAGE(D4:L4)+AVERAGE(D4:M4))/10</f>
        <v>1</v>
      </c>
    </row>
    <row r="5" spans="1:16" x14ac:dyDescent="0.2">
      <c r="A5" s="35" t="s">
        <v>67</v>
      </c>
      <c r="B5" s="5"/>
      <c r="C5" s="5" t="s">
        <v>68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28</v>
      </c>
      <c r="O5" s="45">
        <f t="shared" ref="O5:O63" si="0">SUM(AVERAGE(D5)+AVERAGE(D5:E5)+AVERAGE(D5:F5)+AVERAGE(D5:G5)+AVERAGE(D5:H5)+AVERAGE(D5:I5)+AVERAGE(D5:J5)+AVERAGE(D5:K5)+AVERAGE(D5:L5)+AVERAGE(D5:M5))/10</f>
        <v>0.93527777777777776</v>
      </c>
    </row>
    <row r="6" spans="1:16" x14ac:dyDescent="0.2">
      <c r="A6" s="35" t="s">
        <v>69</v>
      </c>
      <c r="B6" s="5"/>
      <c r="C6" s="5" t="s">
        <v>70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25</v>
      </c>
      <c r="O6" s="45">
        <f t="shared" si="0"/>
        <v>1</v>
      </c>
    </row>
    <row r="7" spans="1:16" x14ac:dyDescent="0.2">
      <c r="A7" s="46" t="s">
        <v>71</v>
      </c>
      <c r="B7" s="47"/>
      <c r="C7" s="5" t="s">
        <v>72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71</v>
      </c>
      <c r="O7" s="45">
        <f t="shared" si="0"/>
        <v>1</v>
      </c>
    </row>
    <row r="8" spans="1:16" x14ac:dyDescent="0.2">
      <c r="A8" s="35" t="s">
        <v>73</v>
      </c>
      <c r="B8" s="5"/>
      <c r="C8" s="5" t="s">
        <v>72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9</v>
      </c>
      <c r="O8" s="45">
        <f t="shared" si="0"/>
        <v>1</v>
      </c>
    </row>
    <row r="9" spans="1:16" x14ac:dyDescent="0.2">
      <c r="A9" s="35" t="s">
        <v>76</v>
      </c>
      <c r="B9" s="5"/>
      <c r="C9" s="5" t="s">
        <v>77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19</v>
      </c>
      <c r="O9" s="45">
        <f t="shared" si="0"/>
        <v>0.1928968253968254</v>
      </c>
      <c r="P9" t="s">
        <v>78</v>
      </c>
    </row>
    <row r="10" spans="1:16" x14ac:dyDescent="0.2">
      <c r="A10" s="35" t="s">
        <v>79</v>
      </c>
      <c r="B10" s="5"/>
      <c r="C10" s="5" t="s">
        <v>80</v>
      </c>
      <c r="D10" s="5">
        <v>1</v>
      </c>
      <c r="E10" s="5">
        <v>0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0</v>
      </c>
      <c r="M10" s="5">
        <v>1</v>
      </c>
      <c r="N10" s="5">
        <v>15</v>
      </c>
      <c r="O10" s="45">
        <f t="shared" si="0"/>
        <v>0.75238095238095237</v>
      </c>
    </row>
    <row r="11" spans="1:16" x14ac:dyDescent="0.2">
      <c r="A11" s="35" t="s">
        <v>81</v>
      </c>
      <c r="B11" s="5"/>
      <c r="C11" s="5" t="s">
        <v>83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13</v>
      </c>
      <c r="O11" s="45">
        <f t="shared" si="0"/>
        <v>0.40535714285714286</v>
      </c>
    </row>
    <row r="12" spans="1:16" x14ac:dyDescent="0.2">
      <c r="A12" s="35" t="s">
        <v>82</v>
      </c>
      <c r="B12" s="5"/>
      <c r="C12" s="5" t="s">
        <v>83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 t="s">
        <v>84</v>
      </c>
      <c r="J12" s="5" t="s">
        <v>84</v>
      </c>
      <c r="K12" s="5" t="s">
        <v>84</v>
      </c>
      <c r="L12" s="5" t="s">
        <v>84</v>
      </c>
      <c r="M12" s="5" t="s">
        <v>84</v>
      </c>
      <c r="N12" s="5">
        <v>5</v>
      </c>
      <c r="O12" s="45">
        <f t="shared" si="0"/>
        <v>1</v>
      </c>
    </row>
    <row r="13" spans="1:16" x14ac:dyDescent="0.2">
      <c r="A13" s="35" t="s">
        <v>85</v>
      </c>
      <c r="B13" s="5"/>
      <c r="C13" s="5" t="s">
        <v>86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14</v>
      </c>
      <c r="O13" s="45">
        <f t="shared" si="0"/>
        <v>0.48579365079365083</v>
      </c>
    </row>
    <row r="14" spans="1:16" x14ac:dyDescent="0.2">
      <c r="A14" s="46" t="s">
        <v>87</v>
      </c>
      <c r="B14" s="47"/>
      <c r="C14" s="5" t="s">
        <v>88</v>
      </c>
      <c r="D14" s="5">
        <v>1</v>
      </c>
      <c r="E14" s="5">
        <v>1</v>
      </c>
      <c r="F14" s="5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 t="s">
        <v>84</v>
      </c>
      <c r="N14" s="5">
        <v>9</v>
      </c>
      <c r="O14" s="45">
        <f t="shared" si="0"/>
        <v>0.85599206349206347</v>
      </c>
    </row>
    <row r="15" spans="1:16" x14ac:dyDescent="0.2">
      <c r="A15" s="35" t="s">
        <v>89</v>
      </c>
      <c r="B15" s="5"/>
      <c r="C15" s="5" t="s">
        <v>90</v>
      </c>
      <c r="D15" s="5">
        <v>1</v>
      </c>
      <c r="E15" s="5">
        <v>1</v>
      </c>
      <c r="F15" s="5">
        <v>1</v>
      </c>
      <c r="G15" s="5">
        <v>1</v>
      </c>
      <c r="H15" s="5">
        <v>0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70</v>
      </c>
      <c r="O15" s="45">
        <f t="shared" si="0"/>
        <v>0.91543650793650788</v>
      </c>
    </row>
    <row r="16" spans="1:16" x14ac:dyDescent="0.2">
      <c r="A16" s="35" t="s">
        <v>91</v>
      </c>
      <c r="B16" s="5"/>
      <c r="C16" s="5" t="s">
        <v>90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1</v>
      </c>
      <c r="L16" s="5">
        <v>0</v>
      </c>
      <c r="M16" s="5">
        <v>1</v>
      </c>
      <c r="N16" s="5">
        <v>65</v>
      </c>
      <c r="O16" s="45">
        <f t="shared" si="0"/>
        <v>0.91432539682539693</v>
      </c>
    </row>
    <row r="17" spans="1:15" x14ac:dyDescent="0.2">
      <c r="A17" s="35" t="s">
        <v>92</v>
      </c>
      <c r="B17" s="5"/>
      <c r="C17" s="5" t="s">
        <v>90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70</v>
      </c>
      <c r="O17" s="45">
        <f t="shared" si="0"/>
        <v>0.88753968253968263</v>
      </c>
    </row>
    <row r="18" spans="1:15" x14ac:dyDescent="0.2">
      <c r="A18" s="35" t="s">
        <v>93</v>
      </c>
      <c r="B18" s="5"/>
      <c r="C18" s="5" t="s">
        <v>90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0</v>
      </c>
      <c r="N18" s="5">
        <v>11</v>
      </c>
      <c r="O18" s="45">
        <f t="shared" si="0"/>
        <v>0.99</v>
      </c>
    </row>
    <row r="19" spans="1:15" x14ac:dyDescent="0.2">
      <c r="A19" s="35" t="s">
        <v>94</v>
      </c>
      <c r="B19" s="5"/>
      <c r="C19" s="5" t="s">
        <v>90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64</v>
      </c>
      <c r="O19" s="45">
        <f t="shared" si="0"/>
        <v>1</v>
      </c>
    </row>
    <row r="20" spans="1:15" x14ac:dyDescent="0.2">
      <c r="A20" s="35" t="s">
        <v>95</v>
      </c>
      <c r="B20" s="5"/>
      <c r="C20" s="5" t="s">
        <v>90</v>
      </c>
      <c r="D20" s="5">
        <v>1</v>
      </c>
      <c r="E20" s="5">
        <v>1</v>
      </c>
      <c r="F20" s="5" t="s">
        <v>84</v>
      </c>
      <c r="G20" s="5" t="s">
        <v>84</v>
      </c>
      <c r="H20" s="5" t="s">
        <v>84</v>
      </c>
      <c r="I20" s="5" t="s">
        <v>84</v>
      </c>
      <c r="J20" s="5" t="s">
        <v>84</v>
      </c>
      <c r="K20" s="5" t="s">
        <v>84</v>
      </c>
      <c r="L20" s="5" t="s">
        <v>84</v>
      </c>
      <c r="M20" s="5" t="s">
        <v>84</v>
      </c>
      <c r="N20" s="5">
        <v>2</v>
      </c>
      <c r="O20" s="45">
        <f t="shared" si="0"/>
        <v>1</v>
      </c>
    </row>
    <row r="21" spans="1:15" x14ac:dyDescent="0.2">
      <c r="A21" s="35" t="s">
        <v>96</v>
      </c>
      <c r="B21" s="5"/>
      <c r="C21" s="5" t="s">
        <v>90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 t="s">
        <v>84</v>
      </c>
      <c r="J21" s="5" t="s">
        <v>84</v>
      </c>
      <c r="K21" s="5" t="s">
        <v>84</v>
      </c>
      <c r="L21" s="5" t="s">
        <v>84</v>
      </c>
      <c r="M21" s="5" t="s">
        <v>84</v>
      </c>
      <c r="N21" s="5">
        <v>5</v>
      </c>
      <c r="O21" s="45">
        <f t="shared" si="0"/>
        <v>1</v>
      </c>
    </row>
    <row r="22" spans="1:15" x14ac:dyDescent="0.2">
      <c r="A22" s="35" t="s">
        <v>97</v>
      </c>
      <c r="B22" s="5"/>
      <c r="C22" s="5" t="s">
        <v>90</v>
      </c>
      <c r="D22" s="5">
        <v>1</v>
      </c>
      <c r="E22" s="5">
        <v>1</v>
      </c>
      <c r="F22" s="5">
        <v>1</v>
      </c>
      <c r="G22" s="5">
        <v>1</v>
      </c>
      <c r="H22" s="5" t="s">
        <v>84</v>
      </c>
      <c r="I22" s="5" t="s">
        <v>84</v>
      </c>
      <c r="J22" s="5" t="s">
        <v>84</v>
      </c>
      <c r="K22" s="5" t="s">
        <v>84</v>
      </c>
      <c r="L22" s="5" t="s">
        <v>84</v>
      </c>
      <c r="M22" s="5" t="s">
        <v>84</v>
      </c>
      <c r="N22" s="5">
        <v>4</v>
      </c>
      <c r="O22" s="45">
        <f t="shared" si="0"/>
        <v>1</v>
      </c>
    </row>
    <row r="23" spans="1:15" x14ac:dyDescent="0.2">
      <c r="A23" s="35" t="s">
        <v>98</v>
      </c>
      <c r="B23" s="5"/>
      <c r="C23" s="5" t="s">
        <v>90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12</v>
      </c>
      <c r="O23" s="45">
        <f t="shared" si="0"/>
        <v>1</v>
      </c>
    </row>
    <row r="24" spans="1:15" x14ac:dyDescent="0.2">
      <c r="A24" s="35" t="s">
        <v>99</v>
      </c>
      <c r="B24" s="5"/>
      <c r="C24" s="5" t="s">
        <v>90</v>
      </c>
      <c r="D24" s="5">
        <v>1</v>
      </c>
      <c r="E24" s="5">
        <v>1</v>
      </c>
      <c r="F24" s="5">
        <v>0</v>
      </c>
      <c r="G24" s="5" t="s">
        <v>84</v>
      </c>
      <c r="H24" s="5" t="s">
        <v>84</v>
      </c>
      <c r="I24" s="5" t="s">
        <v>84</v>
      </c>
      <c r="J24" s="5" t="s">
        <v>84</v>
      </c>
      <c r="K24" s="5" t="s">
        <v>84</v>
      </c>
      <c r="L24" s="5" t="s">
        <v>84</v>
      </c>
      <c r="M24" s="5" t="s">
        <v>84</v>
      </c>
      <c r="N24" s="5">
        <v>3</v>
      </c>
      <c r="O24" s="45">
        <f t="shared" si="0"/>
        <v>0.73333333333333339</v>
      </c>
    </row>
    <row r="25" spans="1:15" x14ac:dyDescent="0.2">
      <c r="A25" s="35" t="s">
        <v>100</v>
      </c>
      <c r="B25" s="5"/>
      <c r="C25" s="5" t="s">
        <v>90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 t="s">
        <v>84</v>
      </c>
      <c r="M25" s="5" t="s">
        <v>84</v>
      </c>
      <c r="N25" s="5">
        <v>8</v>
      </c>
      <c r="O25" s="45">
        <f t="shared" si="0"/>
        <v>0.49357142857142861</v>
      </c>
    </row>
    <row r="26" spans="1:15" x14ac:dyDescent="0.2">
      <c r="A26" s="35" t="s">
        <v>101</v>
      </c>
      <c r="B26" s="5"/>
      <c r="C26" s="5" t="s">
        <v>90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85</v>
      </c>
      <c r="O26" s="45">
        <f t="shared" si="0"/>
        <v>0.29289682539682538</v>
      </c>
    </row>
    <row r="27" spans="1:15" x14ac:dyDescent="0.2">
      <c r="A27" s="35" t="s">
        <v>102</v>
      </c>
      <c r="B27" s="5"/>
      <c r="C27" s="5" t="s">
        <v>90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15</v>
      </c>
      <c r="O27" s="45">
        <f t="shared" si="0"/>
        <v>0.29289682539682538</v>
      </c>
    </row>
    <row r="28" spans="1:15" x14ac:dyDescent="0.2">
      <c r="A28" s="35" t="s">
        <v>103</v>
      </c>
      <c r="B28" s="5"/>
      <c r="C28" s="5" t="s">
        <v>90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 t="s">
        <v>84</v>
      </c>
      <c r="K28" s="5" t="s">
        <v>84</v>
      </c>
      <c r="L28" s="5" t="s">
        <v>84</v>
      </c>
      <c r="M28" s="5" t="s">
        <v>84</v>
      </c>
      <c r="N28" s="5">
        <v>6</v>
      </c>
      <c r="O28" s="45">
        <f t="shared" si="0"/>
        <v>1</v>
      </c>
    </row>
    <row r="29" spans="1:15" x14ac:dyDescent="0.2">
      <c r="A29" s="35" t="s">
        <v>104</v>
      </c>
      <c r="B29" s="5"/>
      <c r="C29" s="5" t="s">
        <v>90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183</v>
      </c>
      <c r="O29" s="45">
        <f t="shared" si="0"/>
        <v>1</v>
      </c>
    </row>
    <row r="30" spans="1:15" x14ac:dyDescent="0.2">
      <c r="A30" s="35" t="s">
        <v>105</v>
      </c>
      <c r="B30" s="5"/>
      <c r="C30" s="5" t="s">
        <v>90</v>
      </c>
      <c r="D30" s="5">
        <v>0</v>
      </c>
      <c r="E30" s="5">
        <v>1</v>
      </c>
      <c r="F30" s="5">
        <v>1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112</v>
      </c>
      <c r="O30" s="45">
        <f t="shared" si="0"/>
        <v>0.59753968253968248</v>
      </c>
    </row>
    <row r="31" spans="1:15" ht="17" thickBot="1" x14ac:dyDescent="0.25">
      <c r="A31" s="76" t="s">
        <v>106</v>
      </c>
      <c r="B31" s="77"/>
      <c r="C31" s="77" t="s">
        <v>90</v>
      </c>
      <c r="D31" s="77">
        <v>1</v>
      </c>
      <c r="E31" s="77">
        <v>1</v>
      </c>
      <c r="F31" s="77">
        <v>0</v>
      </c>
      <c r="G31" s="77" t="s">
        <v>84</v>
      </c>
      <c r="H31" s="77" t="s">
        <v>84</v>
      </c>
      <c r="I31" s="77" t="s">
        <v>84</v>
      </c>
      <c r="J31" s="77" t="s">
        <v>84</v>
      </c>
      <c r="K31" s="77" t="s">
        <v>84</v>
      </c>
      <c r="L31" s="77" t="s">
        <v>84</v>
      </c>
      <c r="M31" s="77" t="s">
        <v>84</v>
      </c>
      <c r="N31" s="77">
        <v>3</v>
      </c>
      <c r="O31" s="80">
        <f t="shared" si="0"/>
        <v>0.73333333333333339</v>
      </c>
    </row>
    <row r="32" spans="1:15" ht="18" thickTop="1" thickBot="1" x14ac:dyDescent="0.25">
      <c r="A32" s="4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78" t="s">
        <v>155</v>
      </c>
      <c r="O32" s="81">
        <f>AVERAGE(O4:O31)</f>
        <v>0.80280612244897953</v>
      </c>
    </row>
    <row r="33" spans="1:1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O33" s="29"/>
    </row>
    <row r="34" spans="1:15" ht="24" x14ac:dyDescent="0.3">
      <c r="A34" s="28" t="s">
        <v>125</v>
      </c>
      <c r="B34" s="116" t="s">
        <v>55</v>
      </c>
      <c r="C34" s="116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5" x14ac:dyDescent="0.2">
      <c r="A35" s="82" t="s">
        <v>51</v>
      </c>
      <c r="B35" s="110" t="s">
        <v>52</v>
      </c>
      <c r="C35" s="115"/>
      <c r="D35" s="82" t="s">
        <v>57</v>
      </c>
      <c r="E35" s="82" t="s">
        <v>58</v>
      </c>
      <c r="F35" s="82" t="s">
        <v>59</v>
      </c>
      <c r="G35" s="82" t="s">
        <v>60</v>
      </c>
      <c r="H35" s="82" t="s">
        <v>61</v>
      </c>
      <c r="I35" s="82" t="s">
        <v>62</v>
      </c>
      <c r="J35" s="82" t="s">
        <v>63</v>
      </c>
      <c r="K35" s="82" t="s">
        <v>64</v>
      </c>
      <c r="L35" s="82" t="s">
        <v>65</v>
      </c>
      <c r="M35" s="82" t="s">
        <v>66</v>
      </c>
      <c r="N35" s="82" t="s">
        <v>74</v>
      </c>
      <c r="O35" s="82" t="s">
        <v>127</v>
      </c>
    </row>
    <row r="36" spans="1:15" x14ac:dyDescent="0.2">
      <c r="A36" s="59" t="s">
        <v>53</v>
      </c>
      <c r="B36" s="60"/>
      <c r="C36" s="60" t="s">
        <v>56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5">
        <v>23</v>
      </c>
      <c r="O36" s="45">
        <f t="shared" si="0"/>
        <v>1</v>
      </c>
    </row>
    <row r="37" spans="1:15" x14ac:dyDescent="0.2">
      <c r="A37" s="35" t="s">
        <v>67</v>
      </c>
      <c r="B37" s="5"/>
      <c r="C37" s="5" t="s">
        <v>68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33</v>
      </c>
      <c r="O37" s="45">
        <f>SUM(AVERAGE(D37)+AVERAGE(D37:E37)+AVERAGE(D37:F37)+AVERAGE(D37:G37)+AVERAGE(D37:H37)+AVERAGE(D37:I37)+AVERAGE(D37:J37)+AVERAGE(D37:K37)+AVERAGE(D37:L37)+AVERAGE(D37:M37))/10</f>
        <v>1</v>
      </c>
    </row>
    <row r="38" spans="1:15" x14ac:dyDescent="0.2">
      <c r="A38" s="35" t="s">
        <v>69</v>
      </c>
      <c r="B38" s="5"/>
      <c r="C38" s="5" t="s">
        <v>70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30</v>
      </c>
      <c r="O38" s="45">
        <f t="shared" si="0"/>
        <v>1</v>
      </c>
    </row>
    <row r="39" spans="1:15" x14ac:dyDescent="0.2">
      <c r="A39" s="46" t="s">
        <v>71</v>
      </c>
      <c r="B39" s="47"/>
      <c r="C39" s="5" t="s">
        <v>72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93</v>
      </c>
      <c r="O39" s="45">
        <f t="shared" si="0"/>
        <v>1</v>
      </c>
    </row>
    <row r="40" spans="1:15" x14ac:dyDescent="0.2">
      <c r="A40" s="35" t="s">
        <v>73</v>
      </c>
      <c r="B40" s="5"/>
      <c r="C40" s="5" t="s">
        <v>72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72</v>
      </c>
      <c r="O40" s="45">
        <f t="shared" si="0"/>
        <v>1</v>
      </c>
    </row>
    <row r="41" spans="1:15" x14ac:dyDescent="0.2">
      <c r="A41" s="35" t="s">
        <v>76</v>
      </c>
      <c r="B41" s="5"/>
      <c r="C41" s="5" t="s">
        <v>77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42</v>
      </c>
      <c r="O41" s="45">
        <f t="shared" si="0"/>
        <v>0.29289682539682538</v>
      </c>
    </row>
    <row r="42" spans="1:15" x14ac:dyDescent="0.2">
      <c r="A42" s="35" t="s">
        <v>79</v>
      </c>
      <c r="B42" s="5"/>
      <c r="C42" s="5" t="s">
        <v>80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73</v>
      </c>
      <c r="O42" s="45">
        <f t="shared" si="0"/>
        <v>1</v>
      </c>
    </row>
    <row r="43" spans="1:15" x14ac:dyDescent="0.2">
      <c r="A43" s="35" t="s">
        <v>81</v>
      </c>
      <c r="B43" s="5"/>
      <c r="C43" s="5" t="s">
        <v>83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  <c r="M43" s="5">
        <v>9</v>
      </c>
      <c r="N43" s="5">
        <v>82</v>
      </c>
      <c r="O43" s="45">
        <f t="shared" si="0"/>
        <v>0.40400793650793643</v>
      </c>
    </row>
    <row r="44" spans="1:15" x14ac:dyDescent="0.2">
      <c r="A44" s="35" t="s">
        <v>82</v>
      </c>
      <c r="B44" s="5"/>
      <c r="C44" s="5" t="s">
        <v>83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 t="s">
        <v>84</v>
      </c>
      <c r="J44" s="5" t="s">
        <v>84</v>
      </c>
      <c r="K44" s="5" t="s">
        <v>84</v>
      </c>
      <c r="L44" s="5" t="s">
        <v>84</v>
      </c>
      <c r="M44" s="5" t="s">
        <v>84</v>
      </c>
      <c r="N44" s="5">
        <v>5</v>
      </c>
      <c r="O44" s="45">
        <f t="shared" si="0"/>
        <v>1</v>
      </c>
    </row>
    <row r="45" spans="1:15" x14ac:dyDescent="0.2">
      <c r="A45" s="35" t="s">
        <v>85</v>
      </c>
      <c r="B45" s="5"/>
      <c r="C45" s="5" t="s">
        <v>86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22</v>
      </c>
      <c r="O45" s="45">
        <f t="shared" si="0"/>
        <v>0.30246031746031748</v>
      </c>
    </row>
    <row r="46" spans="1:15" x14ac:dyDescent="0.2">
      <c r="A46" s="46" t="s">
        <v>87</v>
      </c>
      <c r="B46" s="47"/>
      <c r="C46" s="5" t="s">
        <v>88</v>
      </c>
      <c r="D46" s="5">
        <v>1</v>
      </c>
      <c r="E46" s="5">
        <v>1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5">
        <v>1</v>
      </c>
      <c r="L46" s="5">
        <v>0</v>
      </c>
      <c r="M46" s="5">
        <v>0</v>
      </c>
      <c r="N46" s="5">
        <v>16</v>
      </c>
      <c r="O46" s="45">
        <f t="shared" si="0"/>
        <v>0.77809523809523806</v>
      </c>
    </row>
    <row r="47" spans="1:15" x14ac:dyDescent="0.2">
      <c r="A47" s="35" t="s">
        <v>89</v>
      </c>
      <c r="B47" s="5"/>
      <c r="C47" s="5" t="s">
        <v>90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71</v>
      </c>
      <c r="O47" s="45">
        <f t="shared" si="0"/>
        <v>1</v>
      </c>
    </row>
    <row r="48" spans="1:15" x14ac:dyDescent="0.2">
      <c r="A48" s="35" t="s">
        <v>91</v>
      </c>
      <c r="B48" s="5"/>
      <c r="C48" s="5" t="s">
        <v>90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66</v>
      </c>
      <c r="O48" s="45">
        <f t="shared" si="0"/>
        <v>1</v>
      </c>
    </row>
    <row r="49" spans="1:15" x14ac:dyDescent="0.2">
      <c r="A49" s="35" t="s">
        <v>92</v>
      </c>
      <c r="B49" s="5"/>
      <c r="C49" s="5" t="s">
        <v>90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0</v>
      </c>
      <c r="J49" s="5">
        <v>1</v>
      </c>
      <c r="K49" s="5">
        <v>0</v>
      </c>
      <c r="L49" s="5">
        <v>0</v>
      </c>
      <c r="M49" s="5">
        <v>0</v>
      </c>
      <c r="N49" s="5">
        <v>77</v>
      </c>
      <c r="O49" s="45">
        <f t="shared" si="0"/>
        <v>0.87071428571428555</v>
      </c>
    </row>
    <row r="50" spans="1:15" x14ac:dyDescent="0.2">
      <c r="A50" s="35" t="s">
        <v>93</v>
      </c>
      <c r="B50" s="5"/>
      <c r="C50" s="5" t="s">
        <v>90</v>
      </c>
      <c r="D50" s="5">
        <v>1</v>
      </c>
      <c r="E50" s="5">
        <v>1</v>
      </c>
      <c r="F50" s="5">
        <v>0</v>
      </c>
      <c r="G50" s="5">
        <v>1</v>
      </c>
      <c r="H50" s="5">
        <v>0</v>
      </c>
      <c r="I50" s="5">
        <v>0</v>
      </c>
      <c r="J50" s="5">
        <v>1</v>
      </c>
      <c r="K50" s="5">
        <v>0</v>
      </c>
      <c r="L50" s="5">
        <v>0</v>
      </c>
      <c r="M50" s="5">
        <v>0</v>
      </c>
      <c r="N50" s="5">
        <v>18</v>
      </c>
      <c r="O50" s="45">
        <f t="shared" si="0"/>
        <v>0.6432539682539683</v>
      </c>
    </row>
    <row r="51" spans="1:15" x14ac:dyDescent="0.2">
      <c r="A51" s="35" t="s">
        <v>94</v>
      </c>
      <c r="B51" s="5"/>
      <c r="C51" s="5" t="s">
        <v>90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0</v>
      </c>
      <c r="J51" s="5">
        <v>0</v>
      </c>
      <c r="K51" s="5">
        <v>1</v>
      </c>
      <c r="L51" s="5">
        <v>1</v>
      </c>
      <c r="M51" s="5">
        <v>0</v>
      </c>
      <c r="N51" s="5">
        <v>69</v>
      </c>
      <c r="O51" s="45">
        <f t="shared" si="0"/>
        <v>0.87753968253968251</v>
      </c>
    </row>
    <row r="52" spans="1:15" x14ac:dyDescent="0.2">
      <c r="A52" s="35" t="s">
        <v>95</v>
      </c>
      <c r="B52" s="5"/>
      <c r="C52" s="5" t="s">
        <v>90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19</v>
      </c>
      <c r="O52" s="45">
        <f t="shared" si="0"/>
        <v>0.48579365079365083</v>
      </c>
    </row>
    <row r="53" spans="1:15" x14ac:dyDescent="0.2">
      <c r="A53" s="35" t="s">
        <v>96</v>
      </c>
      <c r="B53" s="5"/>
      <c r="C53" s="5" t="s">
        <v>90</v>
      </c>
      <c r="D53" s="5">
        <v>0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 t="s">
        <v>84</v>
      </c>
      <c r="K53" s="5" t="s">
        <v>84</v>
      </c>
      <c r="L53" s="5" t="s">
        <v>84</v>
      </c>
      <c r="M53" s="5" t="s">
        <v>84</v>
      </c>
      <c r="N53" s="5">
        <v>6</v>
      </c>
      <c r="O53" s="45">
        <f t="shared" si="0"/>
        <v>0.68833333333333324</v>
      </c>
    </row>
    <row r="54" spans="1:15" x14ac:dyDescent="0.2">
      <c r="A54" s="35" t="s">
        <v>97</v>
      </c>
      <c r="B54" s="5"/>
      <c r="C54" s="5" t="s">
        <v>90</v>
      </c>
      <c r="D54" s="5">
        <v>0</v>
      </c>
      <c r="E54" s="5">
        <v>1</v>
      </c>
      <c r="F54" s="5">
        <v>1</v>
      </c>
      <c r="G54" s="5">
        <v>1</v>
      </c>
      <c r="H54" s="5">
        <v>1</v>
      </c>
      <c r="I54" s="5" t="s">
        <v>84</v>
      </c>
      <c r="J54" s="5" t="s">
        <v>84</v>
      </c>
      <c r="K54" s="5" t="s">
        <v>84</v>
      </c>
      <c r="L54" s="5" t="s">
        <v>84</v>
      </c>
      <c r="M54" s="5" t="s">
        <v>84</v>
      </c>
      <c r="N54" s="5">
        <v>5</v>
      </c>
      <c r="O54" s="45">
        <f t="shared" si="0"/>
        <v>0.67166666666666663</v>
      </c>
    </row>
    <row r="55" spans="1:15" x14ac:dyDescent="0.2">
      <c r="A55" s="35" t="s">
        <v>98</v>
      </c>
      <c r="B55" s="5"/>
      <c r="C55" s="5" t="s">
        <v>90</v>
      </c>
      <c r="D55" s="5">
        <v>1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15</v>
      </c>
      <c r="O55" s="45">
        <f t="shared" si="0"/>
        <v>0.55464285714285722</v>
      </c>
    </row>
    <row r="56" spans="1:15" x14ac:dyDescent="0.2">
      <c r="A56" s="35" t="s">
        <v>99</v>
      </c>
      <c r="B56" s="5"/>
      <c r="C56" s="5" t="s">
        <v>90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1</v>
      </c>
      <c r="M56" s="5">
        <v>0</v>
      </c>
      <c r="N56" s="5">
        <v>10</v>
      </c>
      <c r="O56" s="45">
        <f t="shared" si="0"/>
        <v>2.1111111111111112E-2</v>
      </c>
    </row>
    <row r="57" spans="1:15" x14ac:dyDescent="0.2">
      <c r="A57" s="35" t="s">
        <v>100</v>
      </c>
      <c r="B57" s="5"/>
      <c r="C57" s="5" t="s">
        <v>90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0</v>
      </c>
      <c r="K57" s="5">
        <v>1</v>
      </c>
      <c r="L57" s="5">
        <v>0</v>
      </c>
      <c r="M57" s="5">
        <v>0</v>
      </c>
      <c r="N57" s="5">
        <v>24</v>
      </c>
      <c r="O57" s="45">
        <f t="shared" si="0"/>
        <v>9.8174603174603178E-2</v>
      </c>
    </row>
    <row r="58" spans="1:15" x14ac:dyDescent="0.2">
      <c r="A58" s="35" t="s">
        <v>101</v>
      </c>
      <c r="B58" s="5"/>
      <c r="C58" s="5" t="s">
        <v>90</v>
      </c>
      <c r="D58" s="5">
        <v>0</v>
      </c>
      <c r="E58" s="5">
        <v>1</v>
      </c>
      <c r="F58" s="5">
        <v>0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92</v>
      </c>
      <c r="O58" s="45">
        <f t="shared" si="0"/>
        <v>0.30246031746031748</v>
      </c>
    </row>
    <row r="59" spans="1:15" x14ac:dyDescent="0.2">
      <c r="A59" s="35" t="s">
        <v>102</v>
      </c>
      <c r="B59" s="5"/>
      <c r="C59" s="5" t="s">
        <v>90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1</v>
      </c>
      <c r="K59" s="5">
        <v>1</v>
      </c>
      <c r="L59" s="5">
        <v>0</v>
      </c>
      <c r="M59" s="5">
        <v>0</v>
      </c>
      <c r="N59" s="5">
        <v>19</v>
      </c>
      <c r="O59" s="45">
        <f t="shared" si="0"/>
        <v>0.14607142857142857</v>
      </c>
    </row>
    <row r="60" spans="1:15" x14ac:dyDescent="0.2">
      <c r="A60" s="35" t="s">
        <v>103</v>
      </c>
      <c r="B60" s="5"/>
      <c r="C60" s="5" t="s">
        <v>90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17</v>
      </c>
      <c r="O60" s="45">
        <f t="shared" si="0"/>
        <v>0</v>
      </c>
    </row>
    <row r="61" spans="1:15" x14ac:dyDescent="0.2">
      <c r="A61" s="35" t="s">
        <v>104</v>
      </c>
      <c r="B61" s="5"/>
      <c r="C61" s="5" t="s">
        <v>90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183</v>
      </c>
      <c r="O61" s="45">
        <f t="shared" si="0"/>
        <v>1</v>
      </c>
    </row>
    <row r="62" spans="1:15" x14ac:dyDescent="0.2">
      <c r="A62" s="35" t="s">
        <v>105</v>
      </c>
      <c r="B62" s="5"/>
      <c r="C62" s="5" t="s">
        <v>90</v>
      </c>
      <c r="D62" s="5">
        <v>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120</v>
      </c>
      <c r="O62" s="45">
        <f t="shared" si="0"/>
        <v>0.40551587301587294</v>
      </c>
    </row>
    <row r="63" spans="1:15" ht="17" thickBot="1" x14ac:dyDescent="0.25">
      <c r="A63" s="76" t="s">
        <v>106</v>
      </c>
      <c r="B63" s="77"/>
      <c r="C63" s="77" t="s">
        <v>90</v>
      </c>
      <c r="D63" s="77">
        <v>1</v>
      </c>
      <c r="E63" s="77">
        <v>1</v>
      </c>
      <c r="F63" s="77">
        <v>0</v>
      </c>
      <c r="G63" s="77" t="s">
        <v>84</v>
      </c>
      <c r="H63" s="77" t="s">
        <v>84</v>
      </c>
      <c r="I63" s="77" t="s">
        <v>84</v>
      </c>
      <c r="J63" s="77" t="s">
        <v>84</v>
      </c>
      <c r="K63" s="77" t="s">
        <v>84</v>
      </c>
      <c r="L63" s="77" t="s">
        <v>84</v>
      </c>
      <c r="M63" s="77" t="s">
        <v>84</v>
      </c>
      <c r="N63" s="77">
        <v>3</v>
      </c>
      <c r="O63" s="80">
        <f t="shared" si="0"/>
        <v>0.73333333333333339</v>
      </c>
    </row>
    <row r="64" spans="1:15" ht="18" thickTop="1" thickBot="1" x14ac:dyDescent="0.25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78" t="s">
        <v>155</v>
      </c>
      <c r="O64" s="79">
        <f>AVERAGE(O36:O63)</f>
        <v>0.65271683673469394</v>
      </c>
    </row>
    <row r="65" spans="1:15" x14ac:dyDescent="0.2">
      <c r="O65" s="30"/>
    </row>
    <row r="66" spans="1:15" x14ac:dyDescent="0.2">
      <c r="O66" s="30"/>
    </row>
    <row r="67" spans="1:15" x14ac:dyDescent="0.2">
      <c r="O67" s="30"/>
    </row>
    <row r="68" spans="1:15" ht="31" x14ac:dyDescent="0.35">
      <c r="A68" s="104" t="s">
        <v>126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6"/>
    </row>
    <row r="69" spans="1:15" ht="16" customHeight="1" x14ac:dyDescent="0.35">
      <c r="A69" s="49"/>
      <c r="B69" s="50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spans="1:15" ht="21" x14ac:dyDescent="0.25">
      <c r="A70" s="107" t="s">
        <v>129</v>
      </c>
      <c r="B70" s="108"/>
      <c r="C70" s="108"/>
      <c r="D70" s="108"/>
      <c r="E70" s="109"/>
    </row>
    <row r="71" spans="1:15" x14ac:dyDescent="0.2">
      <c r="A71" s="32"/>
      <c r="B71" s="110" t="s">
        <v>54</v>
      </c>
      <c r="C71" s="111"/>
      <c r="D71" s="110" t="s">
        <v>128</v>
      </c>
      <c r="E71" s="112"/>
      <c r="G71" s="4"/>
      <c r="H71" s="61"/>
    </row>
    <row r="72" spans="1:15" x14ac:dyDescent="0.2">
      <c r="A72" s="56" t="s">
        <v>131</v>
      </c>
      <c r="B72" s="57" t="s">
        <v>127</v>
      </c>
      <c r="C72" s="58" t="s">
        <v>130</v>
      </c>
      <c r="D72" s="57" t="s">
        <v>127</v>
      </c>
      <c r="E72" s="58" t="s">
        <v>130</v>
      </c>
      <c r="G72" s="4"/>
      <c r="H72" s="61"/>
    </row>
    <row r="73" spans="1:15" x14ac:dyDescent="0.2">
      <c r="A73" s="33" t="s">
        <v>53</v>
      </c>
      <c r="B73" s="35">
        <v>0.99580000000000002</v>
      </c>
      <c r="C73" s="36">
        <v>0.68</v>
      </c>
      <c r="D73" s="35">
        <v>0.9839</v>
      </c>
      <c r="E73" s="36">
        <v>1</v>
      </c>
      <c r="G73" s="4"/>
      <c r="H73" s="61"/>
    </row>
    <row r="74" spans="1:15" x14ac:dyDescent="0.2">
      <c r="A74" s="33" t="s">
        <v>67</v>
      </c>
      <c r="B74" s="35">
        <v>0.93079999999999996</v>
      </c>
      <c r="C74" s="36">
        <v>0.91666000000000003</v>
      </c>
      <c r="D74" s="35">
        <v>0.90529999999999999</v>
      </c>
      <c r="E74" s="36">
        <v>1</v>
      </c>
      <c r="G74" s="4"/>
      <c r="H74" s="55"/>
    </row>
    <row r="75" spans="1:15" x14ac:dyDescent="0.2">
      <c r="A75" s="33" t="s">
        <v>69</v>
      </c>
      <c r="B75" s="35">
        <v>0.90629999999999999</v>
      </c>
      <c r="C75" s="36">
        <v>0.84614999999999996</v>
      </c>
      <c r="D75" s="35">
        <v>0.93689999999999996</v>
      </c>
      <c r="E75" s="36">
        <v>1</v>
      </c>
      <c r="G75" s="4"/>
      <c r="H75" s="61"/>
    </row>
    <row r="76" spans="1:15" x14ac:dyDescent="0.2">
      <c r="A76" s="34" t="s">
        <v>71</v>
      </c>
      <c r="B76" s="37">
        <v>1</v>
      </c>
      <c r="C76" s="38">
        <v>0.77</v>
      </c>
      <c r="D76" s="41">
        <v>1</v>
      </c>
      <c r="E76" s="36">
        <v>1</v>
      </c>
      <c r="G76" s="4"/>
      <c r="H76" s="61"/>
    </row>
    <row r="77" spans="1:15" x14ac:dyDescent="0.2">
      <c r="A77" s="33" t="s">
        <v>73</v>
      </c>
      <c r="B77" s="35">
        <v>1</v>
      </c>
      <c r="C77" s="38">
        <v>9.7000000000000003E-2</v>
      </c>
      <c r="D77" s="48">
        <v>1</v>
      </c>
      <c r="E77" s="36">
        <v>0.78</v>
      </c>
      <c r="G77" s="4"/>
      <c r="H77" s="61"/>
    </row>
    <row r="78" spans="1:15" x14ac:dyDescent="0.2">
      <c r="A78" s="33" t="s">
        <v>76</v>
      </c>
      <c r="B78" s="35">
        <v>9.0899999999999995E-2</v>
      </c>
      <c r="C78" s="39">
        <v>0.11</v>
      </c>
      <c r="D78" s="42">
        <v>0.33850000000000002</v>
      </c>
      <c r="E78" s="36">
        <v>1</v>
      </c>
      <c r="G78" s="4"/>
      <c r="H78" s="61"/>
    </row>
    <row r="79" spans="1:15" ht="17" thickBot="1" x14ac:dyDescent="0.25">
      <c r="A79" s="33" t="s">
        <v>79</v>
      </c>
      <c r="B79" s="35">
        <v>0.97519999999999996</v>
      </c>
      <c r="C79" s="39">
        <v>0.19</v>
      </c>
      <c r="D79" s="42">
        <v>0.9526</v>
      </c>
      <c r="E79" s="36">
        <v>1</v>
      </c>
      <c r="G79" s="4"/>
      <c r="H79" s="61"/>
    </row>
    <row r="80" spans="1:15" ht="17" thickBot="1" x14ac:dyDescent="0.25">
      <c r="A80" s="52" t="s">
        <v>169</v>
      </c>
      <c r="B80" s="53">
        <f>AVERAGE(B73:B79)</f>
        <v>0.84271428571428586</v>
      </c>
      <c r="C80" s="53">
        <f>AVERAGE(C73:C79)</f>
        <v>0.51568714285714279</v>
      </c>
      <c r="D80" s="53">
        <f>AVERAGE(D73:D79)</f>
        <v>0.87388571428571438</v>
      </c>
      <c r="E80" s="54">
        <f>AVERAGE(E73:E79)</f>
        <v>0.96857142857142864</v>
      </c>
      <c r="G80" s="4"/>
      <c r="H80" s="61"/>
    </row>
    <row r="81" spans="1:8" x14ac:dyDescent="0.2">
      <c r="G81" s="4"/>
      <c r="H81" s="61"/>
    </row>
    <row r="82" spans="1:8" ht="21" x14ac:dyDescent="0.25">
      <c r="A82" s="107" t="s">
        <v>154</v>
      </c>
      <c r="B82" s="108"/>
      <c r="C82" s="108"/>
      <c r="D82" s="108"/>
      <c r="E82" s="109"/>
      <c r="G82" s="4"/>
      <c r="H82" s="61"/>
    </row>
    <row r="83" spans="1:8" x14ac:dyDescent="0.2">
      <c r="A83" s="32"/>
      <c r="B83" s="110" t="s">
        <v>54</v>
      </c>
      <c r="C83" s="111"/>
      <c r="D83" s="110" t="s">
        <v>128</v>
      </c>
      <c r="E83" s="112"/>
      <c r="G83" s="4"/>
      <c r="H83" s="61"/>
    </row>
    <row r="84" spans="1:8" x14ac:dyDescent="0.2">
      <c r="A84" s="56" t="s">
        <v>131</v>
      </c>
      <c r="B84" s="57" t="s">
        <v>127</v>
      </c>
      <c r="C84" s="58" t="s">
        <v>130</v>
      </c>
      <c r="D84" s="57" t="s">
        <v>127</v>
      </c>
      <c r="E84" s="58" t="s">
        <v>130</v>
      </c>
      <c r="G84" s="4"/>
      <c r="H84" s="61"/>
    </row>
    <row r="85" spans="1:8" x14ac:dyDescent="0.2">
      <c r="A85" s="62" t="s">
        <v>133</v>
      </c>
      <c r="B85" s="63">
        <v>1</v>
      </c>
      <c r="C85" s="64">
        <v>0.8</v>
      </c>
      <c r="D85" s="65">
        <v>0.67916666666666603</v>
      </c>
      <c r="E85" s="66">
        <v>0.8</v>
      </c>
      <c r="G85" s="4"/>
      <c r="H85" s="61"/>
    </row>
    <row r="86" spans="1:8" x14ac:dyDescent="0.2">
      <c r="A86" s="62" t="s">
        <v>134</v>
      </c>
      <c r="B86" s="67">
        <v>0.55685546493520999</v>
      </c>
      <c r="C86" s="68">
        <v>0.57142857142857095</v>
      </c>
      <c r="D86" s="69">
        <v>0.59716716476212195</v>
      </c>
      <c r="E86" s="70">
        <v>0.78571428571428503</v>
      </c>
      <c r="G86" s="4"/>
      <c r="H86" s="61"/>
    </row>
    <row r="87" spans="1:8" x14ac:dyDescent="0.2">
      <c r="A87" s="62" t="s">
        <v>135</v>
      </c>
      <c r="B87" s="67">
        <v>0.87554563492063398</v>
      </c>
      <c r="C87" s="68">
        <v>0.2</v>
      </c>
      <c r="D87" s="69">
        <v>0.87597818847818798</v>
      </c>
      <c r="E87" s="70">
        <v>0.3</v>
      </c>
      <c r="G87" s="4"/>
      <c r="H87" s="61"/>
    </row>
    <row r="88" spans="1:8" x14ac:dyDescent="0.2">
      <c r="A88" s="62" t="s">
        <v>136</v>
      </c>
      <c r="B88" s="67">
        <v>1</v>
      </c>
      <c r="C88" s="68">
        <v>1</v>
      </c>
      <c r="D88" s="69">
        <v>0.30555555555555503</v>
      </c>
      <c r="E88" s="70">
        <v>1</v>
      </c>
      <c r="G88" s="4"/>
      <c r="H88" s="61"/>
    </row>
    <row r="89" spans="1:8" x14ac:dyDescent="0.2">
      <c r="A89" s="62" t="s">
        <v>137</v>
      </c>
      <c r="B89" s="67">
        <v>1</v>
      </c>
      <c r="C89" s="68">
        <v>0.14285714285714199</v>
      </c>
      <c r="D89" s="69">
        <v>0.32535714285714201</v>
      </c>
      <c r="E89" s="70">
        <v>0.15584415584415501</v>
      </c>
      <c r="G89" s="4"/>
      <c r="H89" s="61"/>
    </row>
    <row r="90" spans="1:8" x14ac:dyDescent="0.2">
      <c r="A90" s="62" t="s">
        <v>138</v>
      </c>
      <c r="B90" s="67">
        <v>1</v>
      </c>
      <c r="C90" s="68">
        <v>0.33333333333333298</v>
      </c>
      <c r="D90" s="69">
        <v>0.67458701429289603</v>
      </c>
      <c r="E90" s="70">
        <v>0.44444444444444398</v>
      </c>
      <c r="G90" s="4"/>
      <c r="H90" s="61"/>
    </row>
    <row r="91" spans="1:8" x14ac:dyDescent="0.2">
      <c r="A91" s="62" t="s">
        <v>139</v>
      </c>
      <c r="B91" s="67">
        <v>0.75757575757575701</v>
      </c>
      <c r="C91" s="68">
        <v>0.66666666666666596</v>
      </c>
      <c r="D91" s="69">
        <v>0.38333333333333303</v>
      </c>
      <c r="E91" s="70">
        <v>0.66666666666666596</v>
      </c>
      <c r="G91" s="4"/>
      <c r="H91" s="61"/>
    </row>
    <row r="92" spans="1:8" x14ac:dyDescent="0.2">
      <c r="A92" s="62" t="s">
        <v>140</v>
      </c>
      <c r="B92" s="67">
        <v>1</v>
      </c>
      <c r="C92" s="68">
        <v>0.57142857142857095</v>
      </c>
      <c r="D92" s="69">
        <v>1</v>
      </c>
      <c r="E92" s="70">
        <v>0.85714285714285698</v>
      </c>
      <c r="G92" s="4"/>
      <c r="H92" s="4"/>
    </row>
    <row r="93" spans="1:8" x14ac:dyDescent="0.2">
      <c r="A93" s="62" t="s">
        <v>141</v>
      </c>
      <c r="B93" s="67">
        <v>0.48525641025640998</v>
      </c>
      <c r="C93" s="68">
        <v>0.82894736842105199</v>
      </c>
      <c r="D93" s="69">
        <v>0.18611955143120401</v>
      </c>
      <c r="E93" s="70">
        <v>0.84210526315789402</v>
      </c>
    </row>
    <row r="94" spans="1:8" x14ac:dyDescent="0.2">
      <c r="A94" s="62" t="s">
        <v>150</v>
      </c>
      <c r="B94" s="67">
        <v>0.94339909245655595</v>
      </c>
      <c r="C94" s="68">
        <v>1</v>
      </c>
      <c r="D94" s="69">
        <v>0.99434534719979395</v>
      </c>
      <c r="E94" s="70">
        <v>1</v>
      </c>
    </row>
    <row r="95" spans="1:8" x14ac:dyDescent="0.2">
      <c r="A95" s="62" t="s">
        <v>142</v>
      </c>
      <c r="B95" s="67">
        <v>0.50484051604741198</v>
      </c>
      <c r="C95" s="68">
        <v>0.89473684210526305</v>
      </c>
      <c r="D95" s="69">
        <v>0.411068278044946</v>
      </c>
      <c r="E95" s="70">
        <v>0.89473684210526305</v>
      </c>
    </row>
    <row r="96" spans="1:8" x14ac:dyDescent="0.2">
      <c r="A96" s="62" t="s">
        <v>143</v>
      </c>
      <c r="B96" s="67">
        <v>0.51388888888888795</v>
      </c>
      <c r="C96" s="68">
        <v>0.6</v>
      </c>
      <c r="D96" s="69">
        <v>0.27579365079364998</v>
      </c>
      <c r="E96" s="70">
        <v>0.6</v>
      </c>
    </row>
    <row r="97" spans="1:15" x14ac:dyDescent="0.2">
      <c r="A97" s="62" t="s">
        <v>144</v>
      </c>
      <c r="B97" s="67">
        <v>1</v>
      </c>
      <c r="C97" s="68">
        <v>0.66666666666666596</v>
      </c>
      <c r="D97" s="69">
        <v>0.72549019607843102</v>
      </c>
      <c r="E97" s="70">
        <v>1</v>
      </c>
    </row>
    <row r="98" spans="1:15" x14ac:dyDescent="0.2">
      <c r="A98" s="62" t="s">
        <v>151</v>
      </c>
      <c r="B98" s="67">
        <v>1</v>
      </c>
      <c r="C98" s="68">
        <v>1</v>
      </c>
      <c r="D98" s="69">
        <v>0.71</v>
      </c>
      <c r="E98" s="70">
        <v>1</v>
      </c>
    </row>
    <row r="99" spans="1:15" x14ac:dyDescent="0.2">
      <c r="A99" s="62" t="s">
        <v>146</v>
      </c>
      <c r="B99" s="67">
        <v>1</v>
      </c>
      <c r="C99" s="68">
        <v>1</v>
      </c>
      <c r="D99" s="69">
        <v>0.20833333333333301</v>
      </c>
      <c r="E99" s="70">
        <v>1</v>
      </c>
    </row>
    <row r="100" spans="1:15" x14ac:dyDescent="0.2">
      <c r="A100" s="62" t="s">
        <v>152</v>
      </c>
      <c r="B100" s="67">
        <v>0.54412903691749803</v>
      </c>
      <c r="C100" s="68">
        <v>0.3</v>
      </c>
      <c r="D100" s="69">
        <v>0.42497216091391399</v>
      </c>
      <c r="E100" s="70">
        <v>0.32727272727272699</v>
      </c>
    </row>
    <row r="101" spans="1:15" x14ac:dyDescent="0.2">
      <c r="A101" s="62" t="s">
        <v>148</v>
      </c>
      <c r="B101" s="67">
        <v>1</v>
      </c>
      <c r="C101" s="68">
        <v>0.97391304347826002</v>
      </c>
      <c r="D101" s="69">
        <v>0.83845624306335997</v>
      </c>
      <c r="E101" s="70">
        <v>0.98260869565217301</v>
      </c>
    </row>
    <row r="102" spans="1:15" x14ac:dyDescent="0.2">
      <c r="A102" s="62" t="s">
        <v>149</v>
      </c>
      <c r="B102" s="67">
        <v>0.99228279128499997</v>
      </c>
      <c r="C102" s="68">
        <v>0.772151898734177</v>
      </c>
      <c r="D102" s="69">
        <v>1</v>
      </c>
      <c r="E102" s="70">
        <v>0.784810126582278</v>
      </c>
    </row>
    <row r="103" spans="1:15" x14ac:dyDescent="0.2">
      <c r="A103" s="62" t="s">
        <v>147</v>
      </c>
      <c r="B103" s="67">
        <v>1</v>
      </c>
      <c r="C103" s="68">
        <v>1</v>
      </c>
      <c r="D103" s="69">
        <v>1</v>
      </c>
      <c r="E103" s="70">
        <v>1</v>
      </c>
    </row>
    <row r="104" spans="1:15" x14ac:dyDescent="0.2">
      <c r="A104" s="62" t="s">
        <v>153</v>
      </c>
      <c r="B104" s="67">
        <v>0.47777777777777702</v>
      </c>
      <c r="C104" s="68">
        <v>1</v>
      </c>
      <c r="D104" s="69">
        <v>1</v>
      </c>
      <c r="E104" s="70">
        <v>1</v>
      </c>
    </row>
    <row r="105" spans="1:15" ht="17" thickBot="1" x14ac:dyDescent="0.25">
      <c r="A105" s="71" t="s">
        <v>145</v>
      </c>
      <c r="B105" s="72">
        <v>1</v>
      </c>
      <c r="C105" s="73">
        <v>1</v>
      </c>
      <c r="D105" s="74">
        <v>0.68139209275572898</v>
      </c>
      <c r="E105" s="75">
        <v>1</v>
      </c>
    </row>
    <row r="106" spans="1:15" ht="17" thickBot="1" x14ac:dyDescent="0.25">
      <c r="A106" s="52" t="s">
        <v>169</v>
      </c>
      <c r="B106" s="53">
        <f>AVERAGE(B85:B105)</f>
        <v>0.84055006528862586</v>
      </c>
      <c r="C106" s="53">
        <f>AVERAGE(C85:C105)</f>
        <v>0.72962524310093824</v>
      </c>
      <c r="D106" s="53">
        <f>AVERAGE(D85:D105)</f>
        <v>0.63319599616953637</v>
      </c>
      <c r="E106" s="54">
        <f>AVERAGE(E86:E105)</f>
        <v>0.78206730322913698</v>
      </c>
    </row>
    <row r="111" spans="1:15" ht="31" x14ac:dyDescent="0.35">
      <c r="A111" s="104" t="s">
        <v>170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6"/>
    </row>
    <row r="113" spans="1:4" x14ac:dyDescent="0.2">
      <c r="B113" t="s">
        <v>189</v>
      </c>
    </row>
    <row r="115" spans="1:4" x14ac:dyDescent="0.2">
      <c r="A115" s="86" t="s">
        <v>51</v>
      </c>
      <c r="B115" s="87" t="s">
        <v>171</v>
      </c>
      <c r="C115" s="87" t="s">
        <v>54</v>
      </c>
      <c r="D115" s="88" t="s">
        <v>125</v>
      </c>
    </row>
    <row r="116" spans="1:4" x14ac:dyDescent="0.2">
      <c r="A116" s="89" t="s">
        <v>185</v>
      </c>
      <c r="B116" s="84" t="s">
        <v>186</v>
      </c>
      <c r="C116" s="84">
        <v>0</v>
      </c>
      <c r="D116" s="90">
        <v>1</v>
      </c>
    </row>
    <row r="117" spans="1:4" x14ac:dyDescent="0.2">
      <c r="A117" s="89" t="s">
        <v>173</v>
      </c>
      <c r="B117" s="85" t="s">
        <v>183</v>
      </c>
      <c r="C117" s="84">
        <v>0</v>
      </c>
      <c r="D117" s="90">
        <v>1</v>
      </c>
    </row>
    <row r="118" spans="1:4" x14ac:dyDescent="0.2">
      <c r="A118" s="89" t="s">
        <v>172</v>
      </c>
      <c r="B118" s="84" t="s">
        <v>187</v>
      </c>
      <c r="C118" s="84">
        <v>0</v>
      </c>
      <c r="D118" s="90">
        <v>1</v>
      </c>
    </row>
    <row r="119" spans="1:4" x14ac:dyDescent="0.2">
      <c r="A119" s="89" t="s">
        <v>174</v>
      </c>
      <c r="B119" s="84" t="s">
        <v>188</v>
      </c>
      <c r="C119" s="84">
        <v>1</v>
      </c>
      <c r="D119" s="90">
        <v>1</v>
      </c>
    </row>
    <row r="120" spans="1:4" x14ac:dyDescent="0.2">
      <c r="A120" s="89" t="s">
        <v>176</v>
      </c>
      <c r="B120" s="84" t="s">
        <v>175</v>
      </c>
      <c r="C120" s="84">
        <v>0</v>
      </c>
      <c r="D120" s="90">
        <v>1</v>
      </c>
    </row>
    <row r="121" spans="1:4" x14ac:dyDescent="0.2">
      <c r="A121" s="89" t="s">
        <v>177</v>
      </c>
      <c r="B121" s="84" t="s">
        <v>178</v>
      </c>
      <c r="C121" s="84">
        <v>1</v>
      </c>
      <c r="D121" s="90">
        <v>1</v>
      </c>
    </row>
    <row r="122" spans="1:4" x14ac:dyDescent="0.2">
      <c r="A122" s="89" t="s">
        <v>179</v>
      </c>
      <c r="B122" s="84" t="s">
        <v>180</v>
      </c>
      <c r="C122" s="84">
        <v>0</v>
      </c>
      <c r="D122" s="90">
        <v>0</v>
      </c>
    </row>
    <row r="123" spans="1:4" x14ac:dyDescent="0.2">
      <c r="A123" s="89" t="s">
        <v>181</v>
      </c>
      <c r="B123" s="85" t="s">
        <v>182</v>
      </c>
      <c r="C123" s="84">
        <v>0</v>
      </c>
      <c r="D123" s="90">
        <v>1</v>
      </c>
    </row>
    <row r="124" spans="1:4" ht="17" thickBot="1" x14ac:dyDescent="0.25">
      <c r="A124" s="91" t="s">
        <v>184</v>
      </c>
      <c r="B124" s="85" t="s">
        <v>183</v>
      </c>
      <c r="C124" s="84">
        <v>0</v>
      </c>
      <c r="D124" s="90">
        <v>1</v>
      </c>
    </row>
    <row r="125" spans="1:4" ht="18" thickTop="1" thickBot="1" x14ac:dyDescent="0.25">
      <c r="B125" s="93" t="s">
        <v>169</v>
      </c>
      <c r="C125" s="94">
        <f>SUM(C116:C124)/9</f>
        <v>0.22222222222222221</v>
      </c>
      <c r="D125" s="92">
        <f>SUM(D116:D124)/9</f>
        <v>0.88888888888888884</v>
      </c>
    </row>
  </sheetData>
  <mergeCells count="13">
    <mergeCell ref="A111:O111"/>
    <mergeCell ref="A82:E82"/>
    <mergeCell ref="B83:C83"/>
    <mergeCell ref="D83:E83"/>
    <mergeCell ref="A1:P1"/>
    <mergeCell ref="D71:E71"/>
    <mergeCell ref="B3:C3"/>
    <mergeCell ref="B2:C2"/>
    <mergeCell ref="B34:C34"/>
    <mergeCell ref="B35:C35"/>
    <mergeCell ref="B71:C71"/>
    <mergeCell ref="A68:O68"/>
    <mergeCell ref="A70:E70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2016-11-29T14:18:35Z</cp:lastPrinted>
  <dcterms:created xsi:type="dcterms:W3CDTF">2016-11-14T15:55:13Z</dcterms:created>
  <dcterms:modified xsi:type="dcterms:W3CDTF">2016-11-30T19:37:57Z</dcterms:modified>
</cp:coreProperties>
</file>