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tirana/Documents/git_repos/Pipelined-Federeated-Split-Learning/optimize_split/real_data/"/>
    </mc:Choice>
  </mc:AlternateContent>
  <xr:revisionPtr revIDLastSave="0" documentId="13_ncr:1_{007071DD-BD82-1D41-A474-52367531B0C2}" xr6:coauthVersionLast="47" xr6:coauthVersionMax="47" xr10:uidLastSave="{00000000-0000-0000-0000-000000000000}"/>
  <bookViews>
    <workbookView xWindow="11420" yWindow="500" windowWidth="10000" windowHeight="17500" activeTab="7" xr2:uid="{44E62F82-01C5-1D43-A5E9-BE0EC7E43EDB}"/>
  </bookViews>
  <sheets>
    <sheet name="VM" sheetId="1" r:id="rId1"/>
    <sheet name="VM__" sheetId="8" r:id="rId2"/>
    <sheet name="laptop" sheetId="2" r:id="rId3"/>
    <sheet name="d1" sheetId="3" r:id="rId4"/>
    <sheet name="d2" sheetId="4" r:id="rId5"/>
    <sheet name="jetson-cpu" sheetId="6" r:id="rId6"/>
    <sheet name="jetson-gpu" sheetId="7" r:id="rId7"/>
    <sheet name="memory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5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D25" i="5"/>
  <c r="L17" i="8"/>
  <c r="L16" i="8"/>
  <c r="P14" i="8"/>
  <c r="Q20" i="8"/>
  <c r="P20" i="8"/>
  <c r="P21" i="8" s="1"/>
  <c r="Q14" i="8"/>
  <c r="Q15" i="8"/>
  <c r="P15" i="8"/>
  <c r="Q16" i="8"/>
  <c r="P16" i="8"/>
  <c r="Q17" i="8"/>
  <c r="P17" i="8"/>
  <c r="Q18" i="8"/>
  <c r="P18" i="8"/>
  <c r="O18" i="8"/>
  <c r="O4" i="8"/>
  <c r="O6" i="8"/>
  <c r="P6" i="8"/>
  <c r="Q6" i="8"/>
  <c r="Q9" i="8"/>
  <c r="P9" i="8"/>
  <c r="Q7" i="8"/>
  <c r="P7" i="8"/>
  <c r="Q5" i="8"/>
  <c r="P5" i="8"/>
  <c r="Q4" i="8"/>
  <c r="P4" i="8"/>
  <c r="Q3" i="8"/>
  <c r="P3" i="8"/>
  <c r="P10" i="8" l="1"/>
  <c r="K4" i="8" l="1"/>
  <c r="O3" i="8"/>
  <c r="O5" i="8"/>
  <c r="O7" i="8"/>
  <c r="P29" i="8"/>
  <c r="P28" i="8"/>
  <c r="L28" i="8"/>
  <c r="K6" i="8"/>
  <c r="K5" i="8"/>
  <c r="L5" i="8"/>
  <c r="L9" i="8" s="1"/>
  <c r="M5" i="8"/>
  <c r="L6" i="8"/>
  <c r="M6" i="8"/>
  <c r="M20" i="8"/>
  <c r="L20" i="8"/>
  <c r="L21" i="8" s="1"/>
  <c r="M15" i="8"/>
  <c r="L15" i="8"/>
  <c r="M16" i="8"/>
  <c r="M17" i="8"/>
  <c r="M18" i="8"/>
  <c r="L18" i="8"/>
  <c r="M9" i="8"/>
  <c r="M7" i="8"/>
  <c r="L7" i="8"/>
  <c r="M4" i="8"/>
  <c r="L4" i="8"/>
  <c r="K7" i="8"/>
  <c r="L29" i="8"/>
  <c r="I17" i="8"/>
  <c r="G6" i="8"/>
  <c r="G5" i="8"/>
  <c r="I20" i="8"/>
  <c r="H21" i="8" s="1"/>
  <c r="H20" i="8"/>
  <c r="I16" i="8"/>
  <c r="H16" i="8"/>
  <c r="G16" i="8"/>
  <c r="H17" i="8"/>
  <c r="G17" i="8"/>
  <c r="I18" i="8"/>
  <c r="H18" i="8"/>
  <c r="G18" i="8"/>
  <c r="H29" i="8"/>
  <c r="I7" i="8"/>
  <c r="H7" i="8"/>
  <c r="G7" i="8"/>
  <c r="I6" i="8"/>
  <c r="H6" i="8"/>
  <c r="E29" i="8"/>
  <c r="L10" i="8" l="1"/>
  <c r="I9" i="8"/>
  <c r="H9" i="8"/>
  <c r="H10" i="8" s="1"/>
  <c r="I5" i="8"/>
  <c r="H5" i="8"/>
  <c r="H28" i="8"/>
  <c r="E28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Menlo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0E67-5FCE-6A4A-826E-A212024B2386}">
  <dimension ref="A1:E25"/>
  <sheetViews>
    <sheetView workbookViewId="0">
      <selection activeCell="E22" sqref="E22"/>
    </sheetView>
  </sheetViews>
  <sheetFormatPr baseColWidth="10" defaultRowHeight="16" x14ac:dyDescent="0.2"/>
  <sheetData>
    <row r="1" spans="1:5" x14ac:dyDescent="0.2">
      <c r="A1" s="1">
        <v>8.3103400000000001</v>
      </c>
      <c r="B1" s="1">
        <v>15.4483</v>
      </c>
      <c r="C1" s="1">
        <v>0</v>
      </c>
      <c r="E1">
        <f>A1+B1+C1</f>
        <v>23.75864</v>
      </c>
    </row>
    <row r="2" spans="1:5" x14ac:dyDescent="0.2">
      <c r="A2" s="1">
        <v>46.103400000000001</v>
      </c>
      <c r="B2" s="1">
        <v>144.10300000000001</v>
      </c>
      <c r="C2" s="1">
        <v>0</v>
      </c>
      <c r="E2">
        <f t="shared" ref="E2:E25" si="0">A2+B2+C2</f>
        <v>190.2064</v>
      </c>
    </row>
    <row r="3" spans="1:5" x14ac:dyDescent="0.2">
      <c r="A3" s="1">
        <v>7.5172400000000001</v>
      </c>
      <c r="B3" s="1">
        <v>3.7930999999999999</v>
      </c>
      <c r="C3" s="1">
        <v>0</v>
      </c>
      <c r="E3">
        <f t="shared" si="0"/>
        <v>11.31034</v>
      </c>
    </row>
    <row r="4" spans="1:5" x14ac:dyDescent="0.2">
      <c r="A4" s="1">
        <v>25.379300000000001</v>
      </c>
      <c r="B4" s="1">
        <v>90.862099999999998</v>
      </c>
      <c r="C4" s="1">
        <v>0</v>
      </c>
      <c r="E4">
        <f t="shared" si="0"/>
        <v>116.2414</v>
      </c>
    </row>
    <row r="5" spans="1:5" x14ac:dyDescent="0.2">
      <c r="A5" s="1">
        <v>48.137900000000002</v>
      </c>
      <c r="B5" s="1">
        <v>189.93100000000001</v>
      </c>
      <c r="C5" s="1">
        <v>0</v>
      </c>
      <c r="E5">
        <f t="shared" si="0"/>
        <v>238.06890000000001</v>
      </c>
    </row>
    <row r="6" spans="1:5" x14ac:dyDescent="0.2">
      <c r="A6" s="1">
        <v>3.8620700000000001</v>
      </c>
      <c r="B6" s="1">
        <v>1.44828</v>
      </c>
      <c r="C6" s="1">
        <v>0</v>
      </c>
      <c r="E6">
        <f t="shared" si="0"/>
        <v>5.3103499999999997</v>
      </c>
    </row>
    <row r="7" spans="1:5" x14ac:dyDescent="0.2">
      <c r="A7" s="1">
        <v>27.586200000000002</v>
      </c>
      <c r="B7" s="1">
        <v>104.10299999999999</v>
      </c>
      <c r="C7" s="1">
        <v>0</v>
      </c>
      <c r="E7">
        <f t="shared" si="0"/>
        <v>131.6892</v>
      </c>
    </row>
    <row r="8" spans="1:5" x14ac:dyDescent="0.2">
      <c r="A8" s="1">
        <v>52.862099999999998</v>
      </c>
      <c r="B8" s="1">
        <v>203.31</v>
      </c>
      <c r="C8" s="1">
        <v>0</v>
      </c>
      <c r="E8">
        <f t="shared" si="0"/>
        <v>256.1721</v>
      </c>
    </row>
    <row r="9" spans="1:5" x14ac:dyDescent="0.2">
      <c r="A9" s="1">
        <v>52.862099999999998</v>
      </c>
      <c r="B9" s="1">
        <v>207.13800000000001</v>
      </c>
      <c r="C9" s="1">
        <v>0</v>
      </c>
      <c r="E9">
        <f t="shared" si="0"/>
        <v>260.00009999999997</v>
      </c>
    </row>
    <row r="10" spans="1:5" x14ac:dyDescent="0.2">
      <c r="A10" s="1">
        <v>52.655200000000001</v>
      </c>
      <c r="B10" s="1">
        <v>207.03399999999999</v>
      </c>
      <c r="C10" s="1">
        <v>0</v>
      </c>
      <c r="E10">
        <f t="shared" si="0"/>
        <v>259.68919999999997</v>
      </c>
    </row>
    <row r="11" spans="1:5" x14ac:dyDescent="0.2">
      <c r="A11" s="1">
        <v>1.9655199999999999</v>
      </c>
      <c r="B11" s="1">
        <v>0.86206899999999997</v>
      </c>
      <c r="C11" s="1">
        <v>0</v>
      </c>
      <c r="E11">
        <f t="shared" si="0"/>
        <v>2.8275889999999997</v>
      </c>
    </row>
    <row r="12" spans="1:5" x14ac:dyDescent="0.2">
      <c r="A12" s="1">
        <v>36.137900000000002</v>
      </c>
      <c r="B12" s="1">
        <v>129.345</v>
      </c>
      <c r="C12" s="1">
        <v>0</v>
      </c>
      <c r="E12">
        <f t="shared" si="0"/>
        <v>165.4829</v>
      </c>
    </row>
    <row r="13" spans="1:5" x14ac:dyDescent="0.2">
      <c r="A13" s="1">
        <v>71.551699999999997</v>
      </c>
      <c r="B13" s="1">
        <v>256.27600000000001</v>
      </c>
      <c r="C13" s="1">
        <v>1.5384599999999999</v>
      </c>
      <c r="E13">
        <f t="shared" si="0"/>
        <v>329.36615999999998</v>
      </c>
    </row>
    <row r="14" spans="1:5" x14ac:dyDescent="0.2">
      <c r="A14" s="1">
        <v>71.724100000000007</v>
      </c>
      <c r="B14" s="1">
        <v>256.69</v>
      </c>
      <c r="C14" s="1">
        <v>1.61538</v>
      </c>
      <c r="E14">
        <f t="shared" si="0"/>
        <v>330.02948000000004</v>
      </c>
    </row>
    <row r="15" spans="1:5" x14ac:dyDescent="0.2">
      <c r="A15" s="1">
        <v>72.137900000000002</v>
      </c>
      <c r="B15" s="1">
        <v>250.10300000000001</v>
      </c>
      <c r="C15" s="1">
        <v>1.5384599999999999</v>
      </c>
      <c r="E15">
        <f t="shared" si="0"/>
        <v>323.77936</v>
      </c>
    </row>
    <row r="16" spans="1:5" x14ac:dyDescent="0.2">
      <c r="A16" s="1">
        <v>1.0344800000000001</v>
      </c>
      <c r="B16" s="1">
        <v>0</v>
      </c>
      <c r="C16" s="1">
        <v>0</v>
      </c>
      <c r="E16">
        <f t="shared" si="0"/>
        <v>1.0344800000000001</v>
      </c>
    </row>
    <row r="17" spans="1:5" x14ac:dyDescent="0.2">
      <c r="A17" s="1">
        <v>29.758600000000001</v>
      </c>
      <c r="B17" s="1">
        <v>149.62100000000001</v>
      </c>
      <c r="C17" s="1">
        <v>1.2307699999999999</v>
      </c>
      <c r="E17">
        <f t="shared" si="0"/>
        <v>180.61037000000002</v>
      </c>
    </row>
    <row r="18" spans="1:5" x14ac:dyDescent="0.2">
      <c r="A18" s="1">
        <v>29.7241</v>
      </c>
      <c r="B18" s="1">
        <v>147.55199999999999</v>
      </c>
      <c r="C18" s="1">
        <v>1.15385</v>
      </c>
      <c r="E18">
        <f t="shared" si="0"/>
        <v>178.42994999999999</v>
      </c>
    </row>
    <row r="19" spans="1:5" x14ac:dyDescent="0.2">
      <c r="A19" s="1">
        <v>30.206900000000001</v>
      </c>
      <c r="B19" s="1">
        <v>147.96600000000001</v>
      </c>
      <c r="C19" s="1">
        <v>1.0769200000000001</v>
      </c>
      <c r="E19">
        <f t="shared" si="0"/>
        <v>179.24982</v>
      </c>
    </row>
    <row r="20" spans="1:5" x14ac:dyDescent="0.2">
      <c r="A20" s="1">
        <v>29.758600000000001</v>
      </c>
      <c r="B20" s="1">
        <v>147.31</v>
      </c>
      <c r="C20" s="1">
        <v>2</v>
      </c>
      <c r="E20">
        <f t="shared" si="0"/>
        <v>179.0686</v>
      </c>
    </row>
    <row r="21" spans="1:5" x14ac:dyDescent="0.2">
      <c r="A21" s="1">
        <v>0</v>
      </c>
      <c r="B21" s="1">
        <v>0.206897</v>
      </c>
      <c r="C21" s="1">
        <v>0</v>
      </c>
      <c r="E21">
        <f t="shared" si="0"/>
        <v>0.206897</v>
      </c>
    </row>
    <row r="22" spans="1:5" x14ac:dyDescent="0.2">
      <c r="A22" s="1">
        <v>25.379300000000001</v>
      </c>
      <c r="B22" s="1">
        <v>23.862100000000002</v>
      </c>
      <c r="C22" s="1">
        <v>0</v>
      </c>
      <c r="E22">
        <f t="shared" si="0"/>
        <v>49.241399999999999</v>
      </c>
    </row>
    <row r="23" spans="1:5" x14ac:dyDescent="0.2">
      <c r="A23" s="1">
        <v>105.69</v>
      </c>
      <c r="B23" s="1">
        <v>281.58600000000001</v>
      </c>
      <c r="C23" s="1">
        <v>121.30800000000001</v>
      </c>
      <c r="E23">
        <f t="shared" si="0"/>
        <v>508.584</v>
      </c>
    </row>
    <row r="24" spans="1:5" x14ac:dyDescent="0.2">
      <c r="A24" s="1">
        <v>19.206900000000001</v>
      </c>
      <c r="B24" s="1">
        <v>44.069000000000003</v>
      </c>
      <c r="C24" s="1">
        <v>19.461500000000001</v>
      </c>
      <c r="E24">
        <f t="shared" si="0"/>
        <v>82.737400000000008</v>
      </c>
    </row>
    <row r="25" spans="1:5" x14ac:dyDescent="0.2">
      <c r="A25" s="1">
        <v>0.24137900000000001</v>
      </c>
      <c r="B25" s="1">
        <v>0.37930999999999998</v>
      </c>
      <c r="C25" s="1">
        <v>0</v>
      </c>
      <c r="E25">
        <f t="shared" si="0"/>
        <v>0.62068900000000005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84AB4-E990-6943-A6A0-64632BBCA264}">
  <dimension ref="A1:Q30"/>
  <sheetViews>
    <sheetView topLeftCell="D1" workbookViewId="0">
      <selection activeCell="P17" sqref="P17"/>
    </sheetView>
  </sheetViews>
  <sheetFormatPr baseColWidth="10" defaultRowHeight="16" x14ac:dyDescent="0.2"/>
  <sheetData>
    <row r="1" spans="1:17" x14ac:dyDescent="0.2">
      <c r="A1" s="1">
        <v>8.3103400000000001</v>
      </c>
      <c r="B1" s="1">
        <v>15.4483</v>
      </c>
      <c r="C1" s="1">
        <v>0</v>
      </c>
      <c r="E1">
        <f>SUM(A1:C1)</f>
        <v>23.75864</v>
      </c>
      <c r="J1" s="3"/>
      <c r="N1" s="3"/>
    </row>
    <row r="2" spans="1:17" x14ac:dyDescent="0.2">
      <c r="A2" s="1">
        <v>46.103400000000001</v>
      </c>
      <c r="B2" s="1">
        <v>144.10300000000001</v>
      </c>
      <c r="C2" s="1">
        <v>0</v>
      </c>
      <c r="E2">
        <f t="shared" ref="E2:E25" si="0">SUM(A2:C2)</f>
        <v>190.2064</v>
      </c>
      <c r="J2" s="3"/>
      <c r="N2" s="3"/>
    </row>
    <row r="3" spans="1:17" x14ac:dyDescent="0.2">
      <c r="A3" s="1">
        <v>7.5172400000000001</v>
      </c>
      <c r="B3" s="1">
        <v>3.7930999999999999</v>
      </c>
      <c r="C3" s="1">
        <v>0</v>
      </c>
      <c r="E3">
        <f t="shared" si="0"/>
        <v>11.31034</v>
      </c>
      <c r="J3" s="3"/>
      <c r="N3" s="3"/>
      <c r="O3">
        <f>SUM(E2:E5)</f>
        <v>555.82704000000001</v>
      </c>
      <c r="P3">
        <f>SUM(A2:A5)</f>
        <v>127.13784000000001</v>
      </c>
      <c r="Q3">
        <f>SUM(B2:C5)</f>
        <v>428.68920000000003</v>
      </c>
    </row>
    <row r="4" spans="1:17" x14ac:dyDescent="0.2">
      <c r="A4" s="1">
        <v>25.379300000000001</v>
      </c>
      <c r="B4" s="1">
        <v>90.862099999999998</v>
      </c>
      <c r="C4" s="1">
        <v>0</v>
      </c>
      <c r="E4">
        <f t="shared" si="0"/>
        <v>116.2414</v>
      </c>
      <c r="J4" s="3"/>
      <c r="K4">
        <f>SUM(E2:E8)</f>
        <v>948.99869000000001</v>
      </c>
      <c r="L4">
        <f>SUM(A2:A8)</f>
        <v>211.44820999999999</v>
      </c>
      <c r="M4">
        <f>SUM(B2:C8)</f>
        <v>737.55048000000011</v>
      </c>
      <c r="N4" s="3"/>
      <c r="O4">
        <f>SUM(E6:E9)</f>
        <v>653.17174999999997</v>
      </c>
      <c r="P4">
        <f>SUM(A6:A9)</f>
        <v>137.17247</v>
      </c>
      <c r="Q4">
        <f>SUM(B6:C9)</f>
        <v>515.99928</v>
      </c>
    </row>
    <row r="5" spans="1:17" x14ac:dyDescent="0.2">
      <c r="A5" s="1">
        <v>48.137900000000002</v>
      </c>
      <c r="B5" s="1">
        <v>189.93100000000001</v>
      </c>
      <c r="C5" s="1">
        <v>0</v>
      </c>
      <c r="E5">
        <f t="shared" si="0"/>
        <v>238.06890000000001</v>
      </c>
      <c r="G5">
        <f>SUM(E2:E9)</f>
        <v>1208.9987900000001</v>
      </c>
      <c r="H5">
        <f>SUM(A2:A9)</f>
        <v>264.31030999999996</v>
      </c>
      <c r="I5">
        <f>SUM(B2:C9)</f>
        <v>944.68848000000014</v>
      </c>
      <c r="J5" s="3"/>
      <c r="K5">
        <f>SUM(E9:E12)</f>
        <v>687.99978899999996</v>
      </c>
      <c r="L5">
        <f>SUM(A9:A12)</f>
        <v>143.62072000000001</v>
      </c>
      <c r="M5">
        <f>SUM(B9:C12)</f>
        <v>544.37906900000007</v>
      </c>
      <c r="N5" s="3"/>
      <c r="O5">
        <f>SUM(E10:E13)</f>
        <v>757.36584900000003</v>
      </c>
      <c r="P5">
        <f>SUM(A10:A13)</f>
        <v>162.31031999999999</v>
      </c>
      <c r="Q5">
        <f>SUM(B10:C13)</f>
        <v>595.05552899999998</v>
      </c>
    </row>
    <row r="6" spans="1:17" x14ac:dyDescent="0.2">
      <c r="A6" s="1">
        <v>3.8620700000000001</v>
      </c>
      <c r="B6" s="1">
        <v>1.44828</v>
      </c>
      <c r="C6" s="1">
        <v>0</v>
      </c>
      <c r="E6">
        <f t="shared" si="0"/>
        <v>5.3103499999999997</v>
      </c>
      <c r="G6">
        <f>SUM(E10:E17)</f>
        <v>1592.8195390000001</v>
      </c>
      <c r="H6">
        <f>SUM(A10:A17)</f>
        <v>336.96539999999999</v>
      </c>
      <c r="I6">
        <f>SUM(B10:C17)</f>
        <v>1255.854139</v>
      </c>
      <c r="J6" s="3"/>
      <c r="K6">
        <f>SUM(E13:E18)</f>
        <v>1343.2498000000001</v>
      </c>
      <c r="L6">
        <f>SUM(A13:A18)</f>
        <v>275.93088</v>
      </c>
      <c r="M6">
        <f>SUM(B13:C18)</f>
        <v>1067.3189199999997</v>
      </c>
      <c r="N6" s="3"/>
      <c r="O6">
        <f>SUM(E14:E19)</f>
        <v>1193.13346</v>
      </c>
      <c r="P6">
        <f>SUM(A14:A19)</f>
        <v>234.58608000000001</v>
      </c>
      <c r="Q6">
        <f>SUM(B14:C19)</f>
        <v>958.54738000000009</v>
      </c>
    </row>
    <row r="7" spans="1:17" x14ac:dyDescent="0.2">
      <c r="A7" s="1">
        <v>27.586200000000002</v>
      </c>
      <c r="B7" s="1">
        <v>104.10299999999999</v>
      </c>
      <c r="C7" s="1">
        <v>0</v>
      </c>
      <c r="E7">
        <f t="shared" si="0"/>
        <v>131.6892</v>
      </c>
      <c r="G7">
        <f>SUM(E18:E24)</f>
        <v>1177.518067</v>
      </c>
      <c r="H7">
        <f>SUM(A18:A24)</f>
        <v>239.96579999999997</v>
      </c>
      <c r="I7">
        <f>SUM(B18:C24)</f>
        <v>937.55226699999992</v>
      </c>
      <c r="J7" s="3"/>
      <c r="K7">
        <f>SUM(E19:E24)</f>
        <v>999.08811700000001</v>
      </c>
      <c r="L7">
        <f>SUM(A19:A24)</f>
        <v>210.24170000000001</v>
      </c>
      <c r="M7">
        <f>SUM(B19:C24)</f>
        <v>788.84641700000009</v>
      </c>
      <c r="N7" s="3"/>
      <c r="O7">
        <f>SUM(E20:E24)</f>
        <v>819.83829700000001</v>
      </c>
      <c r="P7">
        <f>SUM(A20:A24)</f>
        <v>180.03479999999999</v>
      </c>
      <c r="Q7">
        <f>SUM(B20:C24)</f>
        <v>639.80349699999999</v>
      </c>
    </row>
    <row r="8" spans="1:17" x14ac:dyDescent="0.2">
      <c r="A8" s="1">
        <v>52.862099999999998</v>
      </c>
      <c r="B8" s="1">
        <v>203.31</v>
      </c>
      <c r="C8" s="1">
        <v>0</v>
      </c>
      <c r="E8">
        <f t="shared" si="0"/>
        <v>256.1721</v>
      </c>
      <c r="J8" s="3"/>
      <c r="N8" s="3"/>
    </row>
    <row r="9" spans="1:17" x14ac:dyDescent="0.2">
      <c r="A9" s="1">
        <v>52.862099999999998</v>
      </c>
      <c r="B9" s="1">
        <v>207.13800000000001</v>
      </c>
      <c r="C9" s="1">
        <v>0</v>
      </c>
      <c r="E9">
        <f t="shared" si="0"/>
        <v>260.00009999999997</v>
      </c>
      <c r="H9">
        <f>MAX(H5:H7)</f>
        <v>336.96539999999999</v>
      </c>
      <c r="I9">
        <f>MAX(I5:I7)</f>
        <v>1255.854139</v>
      </c>
      <c r="J9" s="3"/>
      <c r="L9">
        <f>MAX(L4:L7)</f>
        <v>275.93088</v>
      </c>
      <c r="M9">
        <f>MAX(M4:M7)</f>
        <v>1067.3189199999997</v>
      </c>
      <c r="N9" s="3"/>
      <c r="P9">
        <f>MAX(P3:P7)</f>
        <v>234.58608000000001</v>
      </c>
      <c r="Q9">
        <f>MAX(Q3:Q7)</f>
        <v>958.54738000000009</v>
      </c>
    </row>
    <row r="10" spans="1:17" x14ac:dyDescent="0.2">
      <c r="A10" s="1">
        <v>52.655200000000001</v>
      </c>
      <c r="B10" s="1">
        <v>207.03399999999999</v>
      </c>
      <c r="C10" s="1">
        <v>0</v>
      </c>
      <c r="E10">
        <f t="shared" si="0"/>
        <v>259.68919999999997</v>
      </c>
      <c r="H10">
        <f>SUM(H9:I9)</f>
        <v>1592.8195390000001</v>
      </c>
      <c r="J10" s="3"/>
      <c r="L10">
        <f>SUM(L9:M9)</f>
        <v>1343.2497999999996</v>
      </c>
      <c r="N10" s="3"/>
      <c r="P10">
        <f>SUM(P9:Q9)</f>
        <v>1193.13346</v>
      </c>
    </row>
    <row r="11" spans="1:17" x14ac:dyDescent="0.2">
      <c r="A11" s="1">
        <v>1.9655199999999999</v>
      </c>
      <c r="B11" s="1">
        <v>0.86206899999999997</v>
      </c>
      <c r="C11" s="1">
        <v>0</v>
      </c>
      <c r="E11">
        <f t="shared" si="0"/>
        <v>2.8275889999999997</v>
      </c>
      <c r="J11" s="3"/>
      <c r="N11" s="3"/>
    </row>
    <row r="12" spans="1:17" x14ac:dyDescent="0.2">
      <c r="A12" s="1">
        <v>36.137900000000002</v>
      </c>
      <c r="B12" s="1">
        <v>129.345</v>
      </c>
      <c r="C12" s="1">
        <v>0</v>
      </c>
      <c r="E12">
        <f t="shared" si="0"/>
        <v>165.4829</v>
      </c>
      <c r="J12" s="3"/>
      <c r="N12" s="3"/>
    </row>
    <row r="13" spans="1:17" x14ac:dyDescent="0.2">
      <c r="A13" s="1">
        <v>71.551699999999997</v>
      </c>
      <c r="B13" s="1">
        <v>256.27600000000001</v>
      </c>
      <c r="C13" s="1">
        <v>1.5384599999999999</v>
      </c>
      <c r="E13">
        <f t="shared" si="0"/>
        <v>329.36615999999998</v>
      </c>
      <c r="J13" s="3"/>
      <c r="N13" s="3"/>
    </row>
    <row r="14" spans="1:17" x14ac:dyDescent="0.2">
      <c r="A14" s="1">
        <v>71.724100000000007</v>
      </c>
      <c r="B14" s="1">
        <v>256.69</v>
      </c>
      <c r="C14" s="1">
        <v>1.61538</v>
      </c>
      <c r="E14">
        <f t="shared" si="0"/>
        <v>330.02948000000004</v>
      </c>
      <c r="J14" s="3"/>
      <c r="N14" s="3"/>
      <c r="P14">
        <f>SUM(A2:A5)</f>
        <v>127.13784000000001</v>
      </c>
      <c r="Q14">
        <f>SUM(B2:C5)</f>
        <v>428.68920000000003</v>
      </c>
    </row>
    <row r="15" spans="1:17" x14ac:dyDescent="0.2">
      <c r="A15" s="1">
        <v>72.137900000000002</v>
      </c>
      <c r="B15" s="1">
        <v>250.10300000000001</v>
      </c>
      <c r="C15" s="1">
        <v>1.5384599999999999</v>
      </c>
      <c r="E15">
        <f t="shared" si="0"/>
        <v>323.77936</v>
      </c>
      <c r="J15" s="3"/>
      <c r="L15">
        <f>SUM(A2:A7)</f>
        <v>158.58610999999999</v>
      </c>
      <c r="M15">
        <f>SUM(B2:C7)</f>
        <v>534.24048000000005</v>
      </c>
      <c r="N15" s="3"/>
      <c r="P15">
        <f>SUM(B6:B10)</f>
        <v>723.03327999999999</v>
      </c>
      <c r="Q15">
        <f>SUM(B6:C10)</f>
        <v>723.03327999999999</v>
      </c>
    </row>
    <row r="16" spans="1:17" x14ac:dyDescent="0.2">
      <c r="A16" s="1">
        <v>1.0344800000000001</v>
      </c>
      <c r="B16" s="1">
        <v>0</v>
      </c>
      <c r="C16" s="1">
        <v>0</v>
      </c>
      <c r="E16">
        <f t="shared" si="0"/>
        <v>1.0344800000000001</v>
      </c>
      <c r="G16">
        <f>SUM(E2:E9)</f>
        <v>1208.9987900000001</v>
      </c>
      <c r="H16">
        <f>SUM(A2:A9)</f>
        <v>264.31030999999996</v>
      </c>
      <c r="I16">
        <f>SUM(B2:C9)</f>
        <v>944.68848000000014</v>
      </c>
      <c r="J16" s="3"/>
      <c r="L16">
        <f>SUM(A8:A13)</f>
        <v>268.03451999999999</v>
      </c>
      <c r="M16">
        <f>SUM(B7:C13)</f>
        <v>1109.6065290000001</v>
      </c>
      <c r="N16" s="3"/>
      <c r="P16">
        <f>SUM(B11:B15)</f>
        <v>893.27606900000001</v>
      </c>
      <c r="Q16">
        <f>SUM(B11:C15)</f>
        <v>897.96836899999994</v>
      </c>
    </row>
    <row r="17" spans="1:17" x14ac:dyDescent="0.2">
      <c r="A17" s="1">
        <v>29.758600000000001</v>
      </c>
      <c r="B17" s="1">
        <v>149.62100000000001</v>
      </c>
      <c r="C17" s="1">
        <v>1.2307699999999999</v>
      </c>
      <c r="E17">
        <f t="shared" si="0"/>
        <v>180.61037000000002</v>
      </c>
      <c r="G17">
        <f>SUM(E10:E17)</f>
        <v>1592.8195390000001</v>
      </c>
      <c r="H17">
        <f>SUM(A10:A17)</f>
        <v>336.96539999999999</v>
      </c>
      <c r="I17">
        <f>SUM(B10:C17)</f>
        <v>1255.854139</v>
      </c>
      <c r="J17" s="3"/>
      <c r="L17">
        <f>SUM(A14:A19)</f>
        <v>234.58608000000001</v>
      </c>
      <c r="M17">
        <f>SUM(B14:C20)</f>
        <v>1107.8573800000001</v>
      </c>
      <c r="N17" s="3"/>
      <c r="P17">
        <f>SUM(B16:B20)</f>
        <v>592.44900000000007</v>
      </c>
      <c r="Q17">
        <f>SUM(C16:C20)</f>
        <v>5.4615400000000003</v>
      </c>
    </row>
    <row r="18" spans="1:17" x14ac:dyDescent="0.2">
      <c r="A18" s="1">
        <v>29.7241</v>
      </c>
      <c r="B18" s="1">
        <v>147.55199999999999</v>
      </c>
      <c r="C18" s="1">
        <v>1.15385</v>
      </c>
      <c r="E18">
        <f t="shared" si="0"/>
        <v>178.42994999999999</v>
      </c>
      <c r="G18">
        <f>SUM(E18:E24)</f>
        <v>1177.518067</v>
      </c>
      <c r="H18">
        <f>SUM(A18:A24)</f>
        <v>239.96579999999997</v>
      </c>
      <c r="I18">
        <f>SUM(B18:C24)</f>
        <v>937.55226699999992</v>
      </c>
      <c r="J18" s="3"/>
      <c r="L18">
        <f>SUM(A20:A24)</f>
        <v>180.03479999999999</v>
      </c>
      <c r="M18">
        <f>SUM(B20:C24)</f>
        <v>639.80349699999999</v>
      </c>
      <c r="N18" s="3"/>
      <c r="O18">
        <f>SUM(E20:E24)</f>
        <v>819.83829700000001</v>
      </c>
      <c r="P18">
        <f>SUM(A20:A24)</f>
        <v>180.03479999999999</v>
      </c>
      <c r="Q18">
        <f>SUM(B20:C24)</f>
        <v>639.80349699999999</v>
      </c>
    </row>
    <row r="19" spans="1:17" x14ac:dyDescent="0.2">
      <c r="A19" s="1">
        <v>30.206900000000001</v>
      </c>
      <c r="B19" s="1">
        <v>147.96600000000001</v>
      </c>
      <c r="C19" s="1">
        <v>1.0769200000000001</v>
      </c>
      <c r="E19">
        <f t="shared" si="0"/>
        <v>179.24982</v>
      </c>
      <c r="J19" s="3"/>
      <c r="N19" s="3"/>
    </row>
    <row r="20" spans="1:17" x14ac:dyDescent="0.2">
      <c r="A20" s="1">
        <v>29.758600000000001</v>
      </c>
      <c r="B20" s="1">
        <v>147.31</v>
      </c>
      <c r="C20" s="1">
        <v>2</v>
      </c>
      <c r="E20">
        <f t="shared" si="0"/>
        <v>179.0686</v>
      </c>
      <c r="H20">
        <f>MAX(H16:H18)</f>
        <v>336.96539999999999</v>
      </c>
      <c r="I20">
        <f>MAX(I16:I18)</f>
        <v>1255.854139</v>
      </c>
      <c r="J20" s="3"/>
      <c r="L20">
        <f>MAX(L15:L18)</f>
        <v>268.03451999999999</v>
      </c>
      <c r="M20">
        <f>MAX(M15:M18)</f>
        <v>1109.6065290000001</v>
      </c>
      <c r="N20" s="3"/>
      <c r="P20">
        <f>MAX(P14:P18)</f>
        <v>893.27606900000001</v>
      </c>
      <c r="Q20">
        <f>MAX(Q14:Q18)</f>
        <v>897.96836899999994</v>
      </c>
    </row>
    <row r="21" spans="1:17" x14ac:dyDescent="0.2">
      <c r="A21" s="1">
        <v>0</v>
      </c>
      <c r="B21" s="1">
        <v>0.206897</v>
      </c>
      <c r="C21" s="1">
        <v>0</v>
      </c>
      <c r="E21">
        <f t="shared" si="0"/>
        <v>0.206897</v>
      </c>
      <c r="H21">
        <f>SUM(H20:I20)</f>
        <v>1592.8195390000001</v>
      </c>
      <c r="J21" s="3"/>
      <c r="L21">
        <f>SUM(L20:M20)</f>
        <v>1377.6410490000001</v>
      </c>
      <c r="N21" s="3"/>
      <c r="P21">
        <f>SUM(P20:Q20)</f>
        <v>1791.2444379999999</v>
      </c>
    </row>
    <row r="22" spans="1:17" x14ac:dyDescent="0.2">
      <c r="A22" s="1">
        <v>25.379300000000001</v>
      </c>
      <c r="B22" s="1">
        <v>23.862100000000002</v>
      </c>
      <c r="C22" s="1">
        <v>0</v>
      </c>
      <c r="E22">
        <f t="shared" si="0"/>
        <v>49.241399999999999</v>
      </c>
      <c r="J22" s="3"/>
      <c r="N22" s="3"/>
    </row>
    <row r="23" spans="1:17" x14ac:dyDescent="0.2">
      <c r="A23" s="1">
        <v>105.69</v>
      </c>
      <c r="B23" s="1">
        <v>281.58600000000001</v>
      </c>
      <c r="C23" s="1">
        <v>121.30800000000001</v>
      </c>
      <c r="E23">
        <f t="shared" si="0"/>
        <v>508.584</v>
      </c>
      <c r="J23" s="3"/>
      <c r="N23" s="3"/>
    </row>
    <row r="24" spans="1:17" x14ac:dyDescent="0.2">
      <c r="A24" s="1">
        <v>19.206900000000001</v>
      </c>
      <c r="B24" s="1">
        <v>44.069000000000003</v>
      </c>
      <c r="C24" s="1">
        <v>19.461500000000001</v>
      </c>
      <c r="E24">
        <f t="shared" si="0"/>
        <v>82.737400000000008</v>
      </c>
      <c r="J24" s="3"/>
      <c r="N24" s="3"/>
    </row>
    <row r="25" spans="1:17" x14ac:dyDescent="0.2">
      <c r="A25" s="1">
        <v>0.24137900000000001</v>
      </c>
      <c r="B25" s="1">
        <v>0.37930999999999998</v>
      </c>
      <c r="C25" s="1">
        <v>0</v>
      </c>
      <c r="E25">
        <f t="shared" si="0"/>
        <v>0.62068900000000005</v>
      </c>
      <c r="J25" s="3"/>
      <c r="N25" s="3"/>
    </row>
    <row r="26" spans="1:17" x14ac:dyDescent="0.2">
      <c r="J26" s="3"/>
      <c r="N26" s="3"/>
    </row>
    <row r="27" spans="1:17" x14ac:dyDescent="0.2">
      <c r="J27" s="3"/>
      <c r="N27" s="3"/>
    </row>
    <row r="28" spans="1:17" x14ac:dyDescent="0.2">
      <c r="E28">
        <f>SUM(E2:E24)</f>
        <v>3979.3363959999997</v>
      </c>
      <c r="H28">
        <f>E28/3</f>
        <v>1326.4454653333332</v>
      </c>
      <c r="J28" s="3"/>
      <c r="L28">
        <f>E28/4</f>
        <v>994.83409899999992</v>
      </c>
      <c r="N28" s="3"/>
      <c r="P28">
        <f>E28/5</f>
        <v>795.86727919999998</v>
      </c>
    </row>
    <row r="29" spans="1:17" x14ac:dyDescent="0.2">
      <c r="E29">
        <f>COUNT(E2:E24)</f>
        <v>23</v>
      </c>
      <c r="H29">
        <f>E29/3</f>
        <v>7.666666666666667</v>
      </c>
      <c r="J29" s="3"/>
      <c r="L29">
        <f>E29/4</f>
        <v>5.75</v>
      </c>
      <c r="N29" s="3"/>
      <c r="P29">
        <f>E29/5</f>
        <v>4.5999999999999996</v>
      </c>
    </row>
    <row r="30" spans="1:17" x14ac:dyDescent="0.2">
      <c r="J30" s="3"/>
      <c r="N3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547-5862-2A42-A864-107AD30BD13F}">
  <dimension ref="A1:C25"/>
  <sheetViews>
    <sheetView workbookViewId="0">
      <selection activeCell="K23" sqref="K23"/>
    </sheetView>
  </sheetViews>
  <sheetFormatPr baseColWidth="10" defaultRowHeight="16" x14ac:dyDescent="0.2"/>
  <sheetData>
    <row r="1" spans="1:3" x14ac:dyDescent="0.2">
      <c r="A1" s="1">
        <v>22.1538</v>
      </c>
      <c r="B1" s="1">
        <v>16.076899999999998</v>
      </c>
      <c r="C1" s="1">
        <v>0</v>
      </c>
    </row>
    <row r="2" spans="1:3" x14ac:dyDescent="0.2">
      <c r="A2" s="1">
        <v>61.076900000000002</v>
      </c>
      <c r="B2" s="1">
        <v>143</v>
      </c>
      <c r="C2" s="1">
        <v>0</v>
      </c>
    </row>
    <row r="3" spans="1:3" x14ac:dyDescent="0.2">
      <c r="A3" s="1">
        <v>4.9230799999999997</v>
      </c>
      <c r="B3" s="1">
        <v>3.69231</v>
      </c>
      <c r="C3" s="1">
        <v>0</v>
      </c>
    </row>
    <row r="4" spans="1:3" x14ac:dyDescent="0.2">
      <c r="A4" s="1">
        <v>23.538499999999999</v>
      </c>
      <c r="B4" s="1">
        <v>53.461500000000001</v>
      </c>
      <c r="C4" s="1">
        <v>0</v>
      </c>
    </row>
    <row r="5" spans="1:3" x14ac:dyDescent="0.2">
      <c r="A5" s="1">
        <v>33.307699999999997</v>
      </c>
      <c r="B5" s="1">
        <v>97.692300000000003</v>
      </c>
      <c r="C5" s="1">
        <v>0</v>
      </c>
    </row>
    <row r="6" spans="1:3" x14ac:dyDescent="0.2">
      <c r="A6" s="1">
        <v>2.69231</v>
      </c>
      <c r="B6" s="1">
        <v>1.61538</v>
      </c>
      <c r="C6" s="1">
        <v>0</v>
      </c>
    </row>
    <row r="7" spans="1:3" x14ac:dyDescent="0.2">
      <c r="A7" s="1">
        <v>20</v>
      </c>
      <c r="B7" s="1">
        <v>40.153799999999997</v>
      </c>
      <c r="C7" s="1">
        <v>0</v>
      </c>
    </row>
    <row r="8" spans="1:3" x14ac:dyDescent="0.2">
      <c r="A8" s="1">
        <v>32.692300000000003</v>
      </c>
      <c r="B8" s="1">
        <v>77.307699999999997</v>
      </c>
      <c r="C8" s="1">
        <v>0</v>
      </c>
    </row>
    <row r="9" spans="1:3" x14ac:dyDescent="0.2">
      <c r="A9" s="1">
        <v>32.846200000000003</v>
      </c>
      <c r="B9" s="1">
        <v>77.769199999999998</v>
      </c>
      <c r="C9" s="1">
        <v>0</v>
      </c>
    </row>
    <row r="10" spans="1:3" x14ac:dyDescent="0.2">
      <c r="A10" s="1">
        <v>32.538499999999999</v>
      </c>
      <c r="B10" s="1">
        <v>78.461500000000001</v>
      </c>
      <c r="C10" s="1">
        <v>0</v>
      </c>
    </row>
    <row r="11" spans="1:3" x14ac:dyDescent="0.2">
      <c r="A11" s="1">
        <v>1.0769200000000001</v>
      </c>
      <c r="B11" s="1">
        <v>1</v>
      </c>
      <c r="C11" s="1">
        <v>0</v>
      </c>
    </row>
    <row r="12" spans="1:3" x14ac:dyDescent="0.2">
      <c r="A12" s="1">
        <v>15</v>
      </c>
      <c r="B12" s="1">
        <v>60</v>
      </c>
      <c r="C12" s="1">
        <v>0.61538499999999996</v>
      </c>
    </row>
    <row r="13" spans="1:3" x14ac:dyDescent="0.2">
      <c r="A13" s="1">
        <v>28.076899999999998</v>
      </c>
      <c r="B13" s="1">
        <v>193.154</v>
      </c>
      <c r="C13" s="1">
        <v>1.4615400000000001</v>
      </c>
    </row>
    <row r="14" spans="1:3" x14ac:dyDescent="0.2">
      <c r="A14" s="1">
        <v>28</v>
      </c>
      <c r="B14" s="1">
        <v>189.53800000000001</v>
      </c>
      <c r="C14" s="1">
        <v>1.4615400000000001</v>
      </c>
    </row>
    <row r="15" spans="1:3" x14ac:dyDescent="0.2">
      <c r="A15" s="1">
        <v>28</v>
      </c>
      <c r="B15" s="1">
        <v>187.154</v>
      </c>
      <c r="C15" s="1">
        <v>1.4615400000000001</v>
      </c>
    </row>
    <row r="16" spans="1:3" x14ac:dyDescent="0.2">
      <c r="A16" s="1">
        <v>1.0769200000000001</v>
      </c>
      <c r="B16" s="1">
        <v>0.230769</v>
      </c>
      <c r="C16" s="1">
        <v>0</v>
      </c>
    </row>
    <row r="17" spans="1:3" x14ac:dyDescent="0.2">
      <c r="A17" s="1">
        <v>27.461500000000001</v>
      </c>
      <c r="B17" s="1">
        <v>149.077</v>
      </c>
      <c r="C17" s="1">
        <v>1.38462</v>
      </c>
    </row>
    <row r="18" spans="1:3" x14ac:dyDescent="0.2">
      <c r="A18" s="1">
        <v>27.1538</v>
      </c>
      <c r="B18" s="1">
        <v>149.846</v>
      </c>
      <c r="C18" s="1">
        <v>1.38462</v>
      </c>
    </row>
    <row r="19" spans="1:3" x14ac:dyDescent="0.2">
      <c r="A19" s="1">
        <v>28</v>
      </c>
      <c r="B19" s="1">
        <v>147.846</v>
      </c>
      <c r="C19" s="1">
        <v>1.38462</v>
      </c>
    </row>
    <row r="20" spans="1:3" x14ac:dyDescent="0.2">
      <c r="A20" s="1">
        <v>27.8462</v>
      </c>
      <c r="B20" s="1">
        <v>147.53800000000001</v>
      </c>
      <c r="C20" s="1">
        <v>1.38462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3.2307700000000001</v>
      </c>
      <c r="B22" s="1">
        <v>4.4615400000000003</v>
      </c>
      <c r="C22" s="1">
        <v>0</v>
      </c>
    </row>
    <row r="23" spans="1:3" x14ac:dyDescent="0.2">
      <c r="A23" s="1">
        <v>48</v>
      </c>
      <c r="B23" s="1">
        <v>156.61500000000001</v>
      </c>
      <c r="C23" s="1">
        <v>98.461500000000001</v>
      </c>
    </row>
    <row r="24" spans="1:3" x14ac:dyDescent="0.2">
      <c r="A24" s="1">
        <v>10.538500000000001</v>
      </c>
      <c r="B24" s="1">
        <v>33.307699999999997</v>
      </c>
      <c r="C24" s="1">
        <v>16.769200000000001</v>
      </c>
    </row>
    <row r="25" spans="1:3" x14ac:dyDescent="0.2">
      <c r="A25" s="1">
        <v>2.1538499999999998</v>
      </c>
      <c r="B25" s="1">
        <v>0</v>
      </c>
      <c r="C2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13C4-5D45-384F-B807-0F2DB7698732}">
  <dimension ref="A1:C25"/>
  <sheetViews>
    <sheetView workbookViewId="0">
      <selection activeCell="B28" sqref="B28"/>
    </sheetView>
  </sheetViews>
  <sheetFormatPr baseColWidth="10" defaultRowHeight="16" x14ac:dyDescent="0.2"/>
  <sheetData>
    <row r="1" spans="1:3" x14ac:dyDescent="0.2">
      <c r="A1" s="1">
        <v>453.23099999999999</v>
      </c>
      <c r="B1" s="1">
        <v>208.69200000000001</v>
      </c>
      <c r="C1" s="1">
        <v>3.0769199999999999</v>
      </c>
    </row>
    <row r="2" spans="1:3" x14ac:dyDescent="0.2">
      <c r="A2" s="1">
        <v>665.077</v>
      </c>
      <c r="B2" s="1">
        <v>2765.85</v>
      </c>
      <c r="C2" s="1">
        <v>6.30769</v>
      </c>
    </row>
    <row r="3" spans="1:3" x14ac:dyDescent="0.2">
      <c r="A3" s="1">
        <v>37.923099999999998</v>
      </c>
      <c r="B3" s="1">
        <v>72.230800000000002</v>
      </c>
      <c r="C3" s="1">
        <v>0</v>
      </c>
    </row>
    <row r="4" spans="1:3" x14ac:dyDescent="0.2">
      <c r="A4" s="1">
        <v>385.53800000000001</v>
      </c>
      <c r="B4" s="1">
        <v>1228</v>
      </c>
      <c r="C4" s="1">
        <v>1.0769200000000001</v>
      </c>
    </row>
    <row r="5" spans="1:3" x14ac:dyDescent="0.2">
      <c r="A5" s="1">
        <v>511.38499999999999</v>
      </c>
      <c r="B5" s="1">
        <v>2330.62</v>
      </c>
      <c r="C5" s="1">
        <v>3.8461500000000002</v>
      </c>
    </row>
    <row r="6" spans="1:3" x14ac:dyDescent="0.2">
      <c r="A6" s="1">
        <v>25</v>
      </c>
      <c r="B6" s="1">
        <v>44.923099999999998</v>
      </c>
      <c r="C6" s="1">
        <v>0</v>
      </c>
    </row>
    <row r="7" spans="1:3" x14ac:dyDescent="0.2">
      <c r="A7" s="1">
        <v>357.923</v>
      </c>
      <c r="B7" s="1">
        <v>1385.77</v>
      </c>
      <c r="C7" s="1">
        <v>8.3076899999999991</v>
      </c>
    </row>
    <row r="8" spans="1:3" x14ac:dyDescent="0.2">
      <c r="A8" s="1">
        <v>468.30799999999999</v>
      </c>
      <c r="B8" s="1">
        <v>2701.15</v>
      </c>
      <c r="C8" s="1">
        <v>13.8462</v>
      </c>
    </row>
    <row r="9" spans="1:3" x14ac:dyDescent="0.2">
      <c r="A9" s="1">
        <v>473.46199999999999</v>
      </c>
      <c r="B9" s="1">
        <v>2717</v>
      </c>
      <c r="C9" s="1">
        <v>13.692299999999999</v>
      </c>
    </row>
    <row r="10" spans="1:3" x14ac:dyDescent="0.2">
      <c r="A10" s="1">
        <v>473.846</v>
      </c>
      <c r="B10" s="1">
        <v>2662.62</v>
      </c>
      <c r="C10" s="1">
        <v>14.692299999999999</v>
      </c>
    </row>
    <row r="11" spans="1:3" x14ac:dyDescent="0.2">
      <c r="A11" s="1">
        <v>18.538499999999999</v>
      </c>
      <c r="B11" s="1">
        <v>24.769200000000001</v>
      </c>
      <c r="C11" s="1">
        <v>0</v>
      </c>
    </row>
    <row r="12" spans="1:3" x14ac:dyDescent="0.2">
      <c r="A12" s="1">
        <v>337</v>
      </c>
      <c r="B12" s="1">
        <v>3116.62</v>
      </c>
      <c r="C12" s="1">
        <v>25.8462</v>
      </c>
    </row>
    <row r="13" spans="1:3" x14ac:dyDescent="0.2">
      <c r="A13" s="1">
        <v>544.76900000000001</v>
      </c>
      <c r="B13" s="1">
        <v>5940.08</v>
      </c>
      <c r="C13" s="1">
        <v>60.076900000000002</v>
      </c>
    </row>
    <row r="14" spans="1:3" x14ac:dyDescent="0.2">
      <c r="A14" s="1">
        <v>566.30799999999999</v>
      </c>
      <c r="B14" s="1">
        <v>5611.31</v>
      </c>
      <c r="C14" s="1">
        <v>51.692300000000003</v>
      </c>
    </row>
    <row r="15" spans="1:3" x14ac:dyDescent="0.2">
      <c r="A15" s="1">
        <v>567.077</v>
      </c>
      <c r="B15" s="1">
        <v>5552.15</v>
      </c>
      <c r="C15" s="1">
        <v>57.461500000000001</v>
      </c>
    </row>
    <row r="16" spans="1:3" x14ac:dyDescent="0.2">
      <c r="A16" s="1">
        <v>14.307700000000001</v>
      </c>
      <c r="B16" s="1">
        <v>12.9231</v>
      </c>
      <c r="C16" s="1">
        <v>0</v>
      </c>
    </row>
    <row r="17" spans="1:3" x14ac:dyDescent="0.2">
      <c r="A17" s="1">
        <v>552.46199999999999</v>
      </c>
      <c r="B17" s="1">
        <v>5023.46</v>
      </c>
      <c r="C17" s="1">
        <v>53</v>
      </c>
    </row>
    <row r="18" spans="1:3" x14ac:dyDescent="0.2">
      <c r="A18" s="1">
        <v>546.23099999999999</v>
      </c>
      <c r="B18" s="1">
        <v>4895.2299999999996</v>
      </c>
      <c r="C18" s="1">
        <v>57.307699999999997</v>
      </c>
    </row>
    <row r="19" spans="1:3" x14ac:dyDescent="0.2">
      <c r="A19" s="1">
        <v>544.76900000000001</v>
      </c>
      <c r="B19" s="1">
        <v>5002.62</v>
      </c>
      <c r="C19" s="1">
        <v>58.846200000000003</v>
      </c>
    </row>
    <row r="20" spans="1:3" x14ac:dyDescent="0.2">
      <c r="A20" s="1">
        <v>550.53800000000001</v>
      </c>
      <c r="B20" s="1">
        <v>4878.2299999999996</v>
      </c>
      <c r="C20" s="1">
        <v>51.923099999999998</v>
      </c>
    </row>
    <row r="21" spans="1:3" x14ac:dyDescent="0.2">
      <c r="A21" s="1">
        <v>7.2307699999999997</v>
      </c>
      <c r="B21" s="1">
        <v>4.4615400000000003</v>
      </c>
      <c r="C21" s="1">
        <v>0</v>
      </c>
    </row>
    <row r="22" spans="1:3" x14ac:dyDescent="0.2">
      <c r="A22" s="1">
        <v>43.461500000000001</v>
      </c>
      <c r="B22" s="1">
        <v>35.384599999999999</v>
      </c>
      <c r="C22" s="1">
        <v>0</v>
      </c>
    </row>
    <row r="23" spans="1:3" x14ac:dyDescent="0.2">
      <c r="A23" s="1">
        <v>1050.1500000000001</v>
      </c>
      <c r="B23" s="1">
        <v>2956.08</v>
      </c>
      <c r="C23" s="1">
        <v>1839.54</v>
      </c>
    </row>
    <row r="24" spans="1:3" x14ac:dyDescent="0.2">
      <c r="A24" s="1">
        <v>298.923</v>
      </c>
      <c r="B24" s="1">
        <v>574.38499999999999</v>
      </c>
      <c r="C24" s="1">
        <v>310.61500000000001</v>
      </c>
    </row>
    <row r="25" spans="1:3" x14ac:dyDescent="0.2">
      <c r="A25" s="1">
        <v>24.384599999999999</v>
      </c>
      <c r="B25" s="1">
        <v>11.461499999999999</v>
      </c>
      <c r="C25" s="1">
        <v>0.38461499999999998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9CE4-C2DE-5041-8469-82CCEAE8B1CB}">
  <dimension ref="A1:C25"/>
  <sheetViews>
    <sheetView workbookViewId="0">
      <selection activeCell="B23" sqref="B23"/>
    </sheetView>
  </sheetViews>
  <sheetFormatPr baseColWidth="10" defaultRowHeight="16" x14ac:dyDescent="0.2"/>
  <sheetData>
    <row r="1" spans="1:3" x14ac:dyDescent="0.2">
      <c r="A1" s="1">
        <v>0</v>
      </c>
      <c r="B1" s="1">
        <v>0</v>
      </c>
      <c r="C1" s="1">
        <v>0</v>
      </c>
    </row>
    <row r="2" spans="1:3" x14ac:dyDescent="0.2">
      <c r="A2" s="1">
        <v>0</v>
      </c>
      <c r="B2" s="1">
        <v>0</v>
      </c>
      <c r="C2" s="1">
        <v>0</v>
      </c>
    </row>
    <row r="3" spans="1:3" x14ac:dyDescent="0.2">
      <c r="A3" s="1">
        <v>1909</v>
      </c>
      <c r="B3" s="1">
        <v>6230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0</v>
      </c>
      <c r="B5" s="1">
        <v>0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0</v>
      </c>
      <c r="B7" s="1">
        <v>0</v>
      </c>
      <c r="C7" s="1">
        <v>0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4039</v>
      </c>
      <c r="B10" s="1">
        <v>23375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11384</v>
      </c>
      <c r="B20" s="1">
        <v>10862.46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2">
        <v>423.3</v>
      </c>
      <c r="B24" s="1">
        <v>1000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57A4-1B7B-CB41-A431-16817272A1EF}">
  <dimension ref="A1:C25"/>
  <sheetViews>
    <sheetView workbookViewId="0">
      <selection activeCell="A28" sqref="A28"/>
    </sheetView>
  </sheetViews>
  <sheetFormatPr baseColWidth="10" defaultRowHeight="16" x14ac:dyDescent="0.2"/>
  <sheetData>
    <row r="1" spans="1:3" x14ac:dyDescent="0.2">
      <c r="A1" s="1">
        <v>2394.25</v>
      </c>
      <c r="B1" s="1">
        <v>79.599999999999994</v>
      </c>
      <c r="C1" s="1">
        <v>0</v>
      </c>
    </row>
    <row r="2" spans="1:3" x14ac:dyDescent="0.2">
      <c r="A2" s="1">
        <v>6600.5</v>
      </c>
      <c r="B2" s="1">
        <v>1.2</v>
      </c>
      <c r="C2" s="1">
        <v>0</v>
      </c>
    </row>
    <row r="3" spans="1:3" x14ac:dyDescent="0.2">
      <c r="A3" s="1">
        <v>91.25</v>
      </c>
      <c r="B3" s="1">
        <v>8222.2000000000007</v>
      </c>
      <c r="C3" s="1">
        <v>0</v>
      </c>
    </row>
    <row r="4" spans="1:3" x14ac:dyDescent="0.2">
      <c r="A4" s="1">
        <v>5340.75</v>
      </c>
      <c r="B4" s="1">
        <v>8545.4</v>
      </c>
      <c r="C4" s="1">
        <v>0</v>
      </c>
    </row>
    <row r="5" spans="1:3" x14ac:dyDescent="0.2">
      <c r="A5" s="1">
        <v>8697.625</v>
      </c>
      <c r="B5" s="1">
        <v>8435.4</v>
      </c>
      <c r="C5" s="1">
        <v>0</v>
      </c>
    </row>
    <row r="6" spans="1:3" x14ac:dyDescent="0.2">
      <c r="A6" s="1">
        <v>51.625</v>
      </c>
      <c r="B6" s="1">
        <v>8575.2000000000007</v>
      </c>
      <c r="C6" s="1">
        <v>0</v>
      </c>
    </row>
    <row r="7" spans="1:3" x14ac:dyDescent="0.2">
      <c r="A7" s="1">
        <v>6880.375</v>
      </c>
      <c r="B7" s="1">
        <v>16.2</v>
      </c>
      <c r="C7" s="1">
        <v>0</v>
      </c>
    </row>
    <row r="8" spans="1:3" x14ac:dyDescent="0.2">
      <c r="A8" s="1">
        <v>14713.75</v>
      </c>
      <c r="B8" s="1">
        <v>9564.2000000000007</v>
      </c>
      <c r="C8" s="1">
        <v>0</v>
      </c>
    </row>
    <row r="9" spans="1:3" x14ac:dyDescent="0.2">
      <c r="A9" s="1">
        <v>14698.625</v>
      </c>
      <c r="B9" s="1">
        <v>9352</v>
      </c>
      <c r="C9" s="1">
        <v>0</v>
      </c>
    </row>
    <row r="10" spans="1:3" x14ac:dyDescent="0.2">
      <c r="A10" s="1">
        <v>15792.875</v>
      </c>
      <c r="B10" s="1">
        <v>9408.4</v>
      </c>
      <c r="C10" s="1">
        <v>0</v>
      </c>
    </row>
    <row r="11" spans="1:3" x14ac:dyDescent="0.2">
      <c r="A11" s="1">
        <v>33.875</v>
      </c>
      <c r="B11" s="1">
        <v>7502.8</v>
      </c>
      <c r="C11" s="1">
        <v>0</v>
      </c>
    </row>
    <row r="12" spans="1:3" x14ac:dyDescent="0.2">
      <c r="A12" s="1">
        <v>13981.125</v>
      </c>
      <c r="B12" s="1">
        <v>10.4</v>
      </c>
      <c r="C12" s="1">
        <v>0</v>
      </c>
    </row>
    <row r="13" spans="1:3" x14ac:dyDescent="0.2">
      <c r="A13" s="1">
        <v>30011.375</v>
      </c>
      <c r="B13" s="1">
        <v>6194.6</v>
      </c>
      <c r="C13" s="1">
        <v>0</v>
      </c>
    </row>
    <row r="14" spans="1:3" x14ac:dyDescent="0.2">
      <c r="A14" s="1">
        <v>29101.25</v>
      </c>
      <c r="B14" s="1">
        <v>6039.6</v>
      </c>
      <c r="C14" s="1">
        <v>0</v>
      </c>
    </row>
    <row r="15" spans="1:3" x14ac:dyDescent="0.2">
      <c r="A15" s="1">
        <v>29171.25</v>
      </c>
      <c r="B15" s="1">
        <v>5986.4</v>
      </c>
      <c r="C15" s="1">
        <v>0</v>
      </c>
    </row>
    <row r="16" spans="1:3" x14ac:dyDescent="0.2">
      <c r="A16" s="1">
        <v>31</v>
      </c>
      <c r="B16" s="1">
        <v>4818.3999999999996</v>
      </c>
      <c r="C16" s="1">
        <v>0</v>
      </c>
    </row>
    <row r="17" spans="1:3" x14ac:dyDescent="0.2">
      <c r="A17" s="1">
        <v>27800.125</v>
      </c>
      <c r="B17" s="1">
        <v>14.6</v>
      </c>
      <c r="C17" s="1">
        <v>0</v>
      </c>
    </row>
    <row r="18" spans="1:3" x14ac:dyDescent="0.2">
      <c r="A18" s="1">
        <v>25760.125</v>
      </c>
      <c r="B18" s="1">
        <v>4465</v>
      </c>
      <c r="C18" s="1">
        <v>0</v>
      </c>
    </row>
    <row r="19" spans="1:3" x14ac:dyDescent="0.2">
      <c r="A19" s="1">
        <v>26750.625</v>
      </c>
      <c r="B19" s="1">
        <v>3400.6</v>
      </c>
      <c r="C19" s="1">
        <v>0</v>
      </c>
    </row>
    <row r="20" spans="1:3" x14ac:dyDescent="0.2">
      <c r="A20" s="1">
        <v>25941.875</v>
      </c>
      <c r="B20" s="1">
        <v>30.6</v>
      </c>
      <c r="C20" s="1">
        <v>0</v>
      </c>
    </row>
    <row r="21" spans="1:3" x14ac:dyDescent="0.2">
      <c r="A21" s="1">
        <v>10.875</v>
      </c>
      <c r="B21" s="1">
        <v>4755.2</v>
      </c>
      <c r="C21" s="1">
        <v>0</v>
      </c>
    </row>
    <row r="22" spans="1:3" x14ac:dyDescent="0.2">
      <c r="A22" s="1">
        <v>86.375</v>
      </c>
      <c r="B22" s="1">
        <v>340.6</v>
      </c>
      <c r="C22" s="1">
        <v>0</v>
      </c>
    </row>
    <row r="23" spans="1:3" x14ac:dyDescent="0.2">
      <c r="A23" s="1">
        <v>1110.3333333333333</v>
      </c>
      <c r="B23" s="1">
        <v>100.33333333333333</v>
      </c>
      <c r="C23" s="1">
        <v>0</v>
      </c>
    </row>
    <row r="24" spans="1:3" x14ac:dyDescent="0.2">
      <c r="A24" s="1">
        <v>336.33333333333331</v>
      </c>
      <c r="B24" s="1">
        <v>4987</v>
      </c>
      <c r="C24" s="1">
        <v>0</v>
      </c>
    </row>
    <row r="25" spans="1:3" x14ac:dyDescent="0.2">
      <c r="A25" s="1">
        <v>131.33333333333334</v>
      </c>
      <c r="B25" s="1">
        <v>497.66666666666669</v>
      </c>
      <c r="C25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F799-479E-6A42-935D-4EB5663C7D55}">
  <dimension ref="A1:C25"/>
  <sheetViews>
    <sheetView workbookViewId="0">
      <selection activeCell="A28" sqref="A28"/>
    </sheetView>
  </sheetViews>
  <sheetFormatPr baseColWidth="10" defaultRowHeight="16" x14ac:dyDescent="0.2"/>
  <sheetData>
    <row r="1" spans="1:3" x14ac:dyDescent="0.2">
      <c r="A1" s="1">
        <v>10.428571428571429</v>
      </c>
      <c r="B1" s="1">
        <v>97.642857142857139</v>
      </c>
      <c r="C1" s="1">
        <v>0</v>
      </c>
    </row>
    <row r="2" spans="1:3" x14ac:dyDescent="0.2">
      <c r="A2" s="1">
        <v>1</v>
      </c>
      <c r="B2" s="1">
        <v>0.7857142857142857</v>
      </c>
      <c r="C2" s="1">
        <v>0</v>
      </c>
    </row>
    <row r="3" spans="1:3" x14ac:dyDescent="0.2">
      <c r="A3" s="1">
        <v>0</v>
      </c>
      <c r="B3" s="1">
        <v>78.857142857142861</v>
      </c>
      <c r="C3" s="1">
        <v>0</v>
      </c>
    </row>
    <row r="4" spans="1:3" x14ac:dyDescent="0.2">
      <c r="A4" s="1">
        <v>59.428571428571431</v>
      </c>
      <c r="B4" s="1">
        <v>76.714285714285708</v>
      </c>
      <c r="C4" s="1">
        <v>0</v>
      </c>
    </row>
    <row r="5" spans="1:3" x14ac:dyDescent="0.2">
      <c r="A5" s="1">
        <v>76.857142857142861</v>
      </c>
      <c r="B5" s="1">
        <v>41.571428571428569</v>
      </c>
      <c r="C5" s="1">
        <v>0</v>
      </c>
    </row>
    <row r="6" spans="1:3" x14ac:dyDescent="0.2">
      <c r="A6" s="1">
        <v>0</v>
      </c>
      <c r="B6" s="1">
        <v>38.357142857142854</v>
      </c>
      <c r="C6" s="1">
        <v>0</v>
      </c>
    </row>
    <row r="7" spans="1:3" x14ac:dyDescent="0.2">
      <c r="A7" s="1">
        <v>47.214285714285715</v>
      </c>
      <c r="B7" s="1">
        <v>0.7857142857142857</v>
      </c>
      <c r="C7" s="1">
        <v>0</v>
      </c>
    </row>
    <row r="8" spans="1:3" x14ac:dyDescent="0.2">
      <c r="A8" s="1">
        <v>56.928571428571431</v>
      </c>
      <c r="B8" s="1">
        <v>184.78571428571428</v>
      </c>
      <c r="C8" s="1">
        <v>0</v>
      </c>
    </row>
    <row r="9" spans="1:3" x14ac:dyDescent="0.2">
      <c r="A9" s="1">
        <v>66.285714285714292</v>
      </c>
      <c r="B9" s="1">
        <v>120.92857142857143</v>
      </c>
      <c r="C9" s="1">
        <v>0</v>
      </c>
    </row>
    <row r="10" spans="1:3" x14ac:dyDescent="0.2">
      <c r="A10" s="1">
        <v>58.571428571428569</v>
      </c>
      <c r="B10" s="1">
        <v>83.642857142857139</v>
      </c>
      <c r="C10" s="1">
        <v>0</v>
      </c>
    </row>
    <row r="11" spans="1:3" x14ac:dyDescent="0.2">
      <c r="A11" s="1">
        <v>0</v>
      </c>
      <c r="B11" s="1">
        <v>57.785714285714285</v>
      </c>
      <c r="C11" s="1">
        <v>0</v>
      </c>
    </row>
    <row r="12" spans="1:3" x14ac:dyDescent="0.2">
      <c r="A12" s="1">
        <v>56.214285714285715</v>
      </c>
      <c r="B12" s="1">
        <v>3.3571428571428572</v>
      </c>
      <c r="C12" s="1">
        <v>0</v>
      </c>
    </row>
    <row r="13" spans="1:3" x14ac:dyDescent="0.2">
      <c r="A13" s="1">
        <v>72</v>
      </c>
      <c r="B13" s="1">
        <v>66.571428571428569</v>
      </c>
      <c r="C13" s="1">
        <v>0</v>
      </c>
    </row>
    <row r="14" spans="1:3" x14ac:dyDescent="0.2">
      <c r="A14" s="1">
        <v>79.285714285714292</v>
      </c>
      <c r="B14" s="1">
        <v>67.642857142857139</v>
      </c>
      <c r="C14" s="1">
        <v>0</v>
      </c>
    </row>
    <row r="15" spans="1:3" x14ac:dyDescent="0.2">
      <c r="A15" s="1">
        <v>77.357142857142861</v>
      </c>
      <c r="B15" s="1">
        <v>67.071428571428569</v>
      </c>
      <c r="C15" s="1">
        <v>0</v>
      </c>
    </row>
    <row r="16" spans="1:3" x14ac:dyDescent="0.2">
      <c r="A16" s="1">
        <v>0</v>
      </c>
      <c r="B16" s="1">
        <v>49.5</v>
      </c>
      <c r="C16" s="1">
        <v>0</v>
      </c>
    </row>
    <row r="17" spans="1:3" x14ac:dyDescent="0.2">
      <c r="A17" s="1">
        <v>21</v>
      </c>
      <c r="B17" s="1">
        <v>0.21428571428571427</v>
      </c>
      <c r="C17" s="1">
        <v>0</v>
      </c>
    </row>
    <row r="18" spans="1:3" x14ac:dyDescent="0.2">
      <c r="A18" s="1">
        <v>18.428571428571427</v>
      </c>
      <c r="B18" s="1">
        <v>104.07142857142857</v>
      </c>
      <c r="C18" s="1">
        <v>0</v>
      </c>
    </row>
    <row r="19" spans="1:3" x14ac:dyDescent="0.2">
      <c r="A19" s="1">
        <v>33.214285714285715</v>
      </c>
      <c r="B19" s="1">
        <v>262.64285714285717</v>
      </c>
      <c r="C19" s="1">
        <v>0</v>
      </c>
    </row>
    <row r="20" spans="1:3" x14ac:dyDescent="0.2">
      <c r="A20" s="1">
        <v>21.214285714285715</v>
      </c>
      <c r="B20" s="1">
        <v>29.5</v>
      </c>
      <c r="C20" s="1">
        <v>0</v>
      </c>
    </row>
    <row r="21" spans="1:3" x14ac:dyDescent="0.2">
      <c r="A21" s="1">
        <v>7.1428571428571425E-2</v>
      </c>
      <c r="B21" s="1">
        <v>169.42857142857142</v>
      </c>
      <c r="C21" s="1">
        <v>0</v>
      </c>
    </row>
    <row r="22" spans="1:3" x14ac:dyDescent="0.2">
      <c r="A22" s="1">
        <v>13.642857142857142</v>
      </c>
      <c r="B22" s="1">
        <v>4.2857142857142856</v>
      </c>
      <c r="C22" s="1">
        <v>0</v>
      </c>
    </row>
    <row r="23" spans="1:3" x14ac:dyDescent="0.2">
      <c r="A23" s="1">
        <v>163.71428571428572</v>
      </c>
      <c r="B23" s="1">
        <v>1</v>
      </c>
      <c r="C23" s="1">
        <v>0</v>
      </c>
    </row>
    <row r="24" spans="1:3" x14ac:dyDescent="0.2">
      <c r="A24" s="1">
        <v>40</v>
      </c>
      <c r="B24" s="1">
        <v>60</v>
      </c>
      <c r="C24" s="1">
        <v>0</v>
      </c>
    </row>
    <row r="25" spans="1:3" x14ac:dyDescent="0.2">
      <c r="A25" s="1">
        <v>14</v>
      </c>
      <c r="B25" s="1">
        <v>6.43</v>
      </c>
      <c r="C25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7569-E4B9-EF4B-86CB-2DE1B950E61D}">
  <dimension ref="A1:D27"/>
  <sheetViews>
    <sheetView tabSelected="1" topLeftCell="A2" workbookViewId="0">
      <selection activeCell="D28" sqref="D28"/>
    </sheetView>
  </sheetViews>
  <sheetFormatPr baseColWidth="10" defaultRowHeight="16" x14ac:dyDescent="0.2"/>
  <sheetData>
    <row r="1" spans="1:4" x14ac:dyDescent="0.2">
      <c r="A1" s="1">
        <v>32769.568359375</v>
      </c>
      <c r="B1" s="1">
        <v>10.056640625</v>
      </c>
      <c r="D1">
        <f t="shared" ref="D1:D24" si="0">(A1+B1)/1024</f>
        <v>32.0113525390625</v>
      </c>
    </row>
    <row r="2" spans="1:4" x14ac:dyDescent="0.2">
      <c r="A2" s="1">
        <v>32769.568359375</v>
      </c>
      <c r="B2" s="1">
        <v>147.306640625</v>
      </c>
      <c r="D2">
        <f t="shared" si="0"/>
        <v>32.1453857421875</v>
      </c>
    </row>
    <row r="3" spans="1:4" x14ac:dyDescent="0.2">
      <c r="A3" s="1">
        <v>9249.568359375</v>
      </c>
      <c r="B3" s="1">
        <v>1.880859375</v>
      </c>
      <c r="D3">
        <f t="shared" si="0"/>
        <v>9.0346183776855469</v>
      </c>
    </row>
    <row r="4" spans="1:4" x14ac:dyDescent="0.2">
      <c r="A4" s="1">
        <v>18497.568359375</v>
      </c>
      <c r="B4" s="1">
        <v>291.556640625</v>
      </c>
      <c r="D4">
        <f t="shared" si="0"/>
        <v>18.3487548828125</v>
      </c>
    </row>
    <row r="5" spans="1:4" x14ac:dyDescent="0.2">
      <c r="A5" s="1">
        <v>18497.568359375</v>
      </c>
      <c r="B5" s="1">
        <v>579.556640625</v>
      </c>
      <c r="D5">
        <f t="shared" si="0"/>
        <v>18.6300048828125</v>
      </c>
    </row>
    <row r="6" spans="1:4" x14ac:dyDescent="0.2">
      <c r="A6" s="1">
        <v>5185.568359375</v>
      </c>
      <c r="B6" s="1">
        <v>1.880859375</v>
      </c>
      <c r="D6">
        <f t="shared" si="0"/>
        <v>5.0658683776855469</v>
      </c>
    </row>
    <row r="7" spans="1:4" x14ac:dyDescent="0.2">
      <c r="A7" s="1">
        <v>10369.568359375</v>
      </c>
      <c r="B7" s="1">
        <v>1156.056640625</v>
      </c>
      <c r="D7">
        <f t="shared" si="0"/>
        <v>11.2554931640625</v>
      </c>
    </row>
    <row r="8" spans="1:4" x14ac:dyDescent="0.2">
      <c r="A8" s="1">
        <v>10369.568359375</v>
      </c>
      <c r="B8" s="1">
        <v>2308.056640625</v>
      </c>
      <c r="D8">
        <f t="shared" si="0"/>
        <v>12.3804931640625</v>
      </c>
    </row>
    <row r="9" spans="1:4" x14ac:dyDescent="0.2">
      <c r="A9" s="1">
        <v>10369.568359375</v>
      </c>
      <c r="B9" s="1">
        <v>2308.056640625</v>
      </c>
      <c r="D9">
        <f t="shared" si="0"/>
        <v>12.3804931640625</v>
      </c>
    </row>
    <row r="10" spans="1:4" x14ac:dyDescent="0.2">
      <c r="A10" s="1">
        <v>10369.568359375</v>
      </c>
      <c r="B10" s="1">
        <v>2308.056640625</v>
      </c>
      <c r="D10">
        <f t="shared" si="0"/>
        <v>12.3804931640625</v>
      </c>
    </row>
    <row r="11" spans="1:4" x14ac:dyDescent="0.2">
      <c r="A11" s="1">
        <v>3201.568359375</v>
      </c>
      <c r="B11" s="1">
        <v>1.880859375</v>
      </c>
      <c r="D11">
        <f t="shared" si="0"/>
        <v>3.1283683776855469</v>
      </c>
    </row>
    <row r="12" spans="1:4" x14ac:dyDescent="0.2">
      <c r="A12" s="1">
        <v>6401.568359375</v>
      </c>
      <c r="B12" s="1">
        <v>4613.056640625</v>
      </c>
      <c r="D12">
        <f t="shared" si="0"/>
        <v>10.7564697265625</v>
      </c>
    </row>
    <row r="13" spans="1:4" x14ac:dyDescent="0.2">
      <c r="A13" s="1">
        <v>6401.568359375</v>
      </c>
      <c r="B13" s="1">
        <v>9221.056640625</v>
      </c>
      <c r="D13">
        <f t="shared" si="0"/>
        <v>15.2564697265625</v>
      </c>
    </row>
    <row r="14" spans="1:4" x14ac:dyDescent="0.2">
      <c r="A14" s="1">
        <v>6401.568359375</v>
      </c>
      <c r="B14" s="1">
        <v>9221.056640625</v>
      </c>
      <c r="D14">
        <f t="shared" si="0"/>
        <v>15.2564697265625</v>
      </c>
    </row>
    <row r="15" spans="1:4" x14ac:dyDescent="0.2">
      <c r="A15" s="1">
        <v>6401.568359375</v>
      </c>
      <c r="B15" s="1">
        <v>9221.056640625</v>
      </c>
      <c r="D15">
        <f t="shared" si="0"/>
        <v>15.2564697265625</v>
      </c>
    </row>
    <row r="16" spans="1:4" x14ac:dyDescent="0.2">
      <c r="A16" s="1">
        <v>2305.568359375</v>
      </c>
      <c r="B16" s="1">
        <v>1.880859375</v>
      </c>
      <c r="D16">
        <f t="shared" si="0"/>
        <v>2.2533683776855469</v>
      </c>
    </row>
    <row r="17" spans="1:4" x14ac:dyDescent="0.2">
      <c r="A17" s="1">
        <v>2305.568359375</v>
      </c>
      <c r="B17" s="1">
        <v>9221.056640625</v>
      </c>
      <c r="D17">
        <f t="shared" si="0"/>
        <v>11.2564697265625</v>
      </c>
    </row>
    <row r="18" spans="1:4" x14ac:dyDescent="0.2">
      <c r="A18" s="1">
        <v>2305.568359375</v>
      </c>
      <c r="B18" s="1">
        <v>9221.056640625</v>
      </c>
      <c r="D18">
        <f t="shared" si="0"/>
        <v>11.2564697265625</v>
      </c>
    </row>
    <row r="19" spans="1:4" x14ac:dyDescent="0.2">
      <c r="A19" s="1">
        <v>2305.568359375</v>
      </c>
      <c r="B19" s="1">
        <v>9221.056640625</v>
      </c>
      <c r="D19">
        <f t="shared" si="0"/>
        <v>11.2564697265625</v>
      </c>
    </row>
    <row r="20" spans="1:4" x14ac:dyDescent="0.2">
      <c r="A20" s="1">
        <v>2305.568359375</v>
      </c>
      <c r="B20" s="1">
        <v>9221.056640625</v>
      </c>
      <c r="D20">
        <f t="shared" si="0"/>
        <v>11.2564697265625</v>
      </c>
    </row>
    <row r="21" spans="1:4" x14ac:dyDescent="0.2">
      <c r="A21" s="1">
        <v>1025.568359375</v>
      </c>
      <c r="B21" s="1">
        <v>1.880859375</v>
      </c>
      <c r="D21">
        <f t="shared" si="0"/>
        <v>1.0033683776855469</v>
      </c>
    </row>
    <row r="22" spans="1:4" x14ac:dyDescent="0.2">
      <c r="A22" s="1">
        <v>12545.568359375</v>
      </c>
      <c r="B22" s="1">
        <v>1.880859375</v>
      </c>
      <c r="D22">
        <f t="shared" si="0"/>
        <v>12.253368377685547</v>
      </c>
    </row>
    <row r="23" spans="1:4" x14ac:dyDescent="0.2">
      <c r="A23" s="1">
        <v>2049.568359375</v>
      </c>
      <c r="B23" s="1">
        <v>401427.056640625</v>
      </c>
      <c r="D23">
        <f t="shared" si="0"/>
        <v>394.0201416015625</v>
      </c>
    </row>
    <row r="24" spans="1:4" x14ac:dyDescent="0.2">
      <c r="A24" s="1">
        <v>209.37897682189899</v>
      </c>
      <c r="B24" s="1">
        <v>65555.802734375</v>
      </c>
      <c r="D24">
        <f t="shared" si="0"/>
        <v>64.223810264840722</v>
      </c>
    </row>
    <row r="25" spans="1:4" x14ac:dyDescent="0.2">
      <c r="A25" s="1">
        <v>209.37897682189899</v>
      </c>
      <c r="B25" s="1">
        <v>163.056640625</v>
      </c>
      <c r="D25">
        <f>(A25+B25)/1024</f>
        <v>0.36370665766298726</v>
      </c>
    </row>
    <row r="26" spans="1:4" x14ac:dyDescent="0.2">
      <c r="A26" s="1"/>
      <c r="B26" s="1"/>
    </row>
    <row r="27" spans="1:4" x14ac:dyDescent="0.2">
      <c r="D27">
        <f>SUM(D1:D25)</f>
        <v>742.43084730580449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VM</vt:lpstr>
      <vt:lpstr>VM__</vt:lpstr>
      <vt:lpstr>laptop</vt:lpstr>
      <vt:lpstr>d1</vt:lpstr>
      <vt:lpstr>d2</vt:lpstr>
      <vt:lpstr>jetson-cpu</vt:lpstr>
      <vt:lpstr>jetson-gpu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Tirana</dc:creator>
  <cp:lastModifiedBy>Joana Tirana</cp:lastModifiedBy>
  <dcterms:created xsi:type="dcterms:W3CDTF">2023-06-06T09:24:43Z</dcterms:created>
  <dcterms:modified xsi:type="dcterms:W3CDTF">2023-09-04T08:50:53Z</dcterms:modified>
</cp:coreProperties>
</file>