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laragon\www\Projet Gestion Magasin\Setup\data\"/>
    </mc:Choice>
  </mc:AlternateContent>
  <xr:revisionPtr revIDLastSave="0" documentId="8_{40391F16-03D0-43B9-A23C-F72DE0716A8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Alésoirs Tarauds Lames" sheetId="11" r:id="rId1"/>
    <sheet name="Bobines 3D" sheetId="4" r:id="rId2"/>
    <sheet name="Cartouches d'imprimantes" sheetId="13" r:id="rId3"/>
    <sheet name="Consommables" sheetId="6" r:id="rId4"/>
    <sheet name="Disque Tronc, Meul" sheetId="10" r:id="rId5"/>
    <sheet name="EPI" sheetId="8" r:id="rId6"/>
    <sheet name="Forêts" sheetId="9" r:id="rId7"/>
    <sheet name="Matériels informatiques" sheetId="3" r:id="rId8"/>
    <sheet name="Matières" sheetId="5" r:id="rId9"/>
    <sheet name="Piles" sheetId="2" r:id="rId10"/>
    <sheet name="Papier de verre et toile" sheetId="14" r:id="rId11"/>
    <sheet name="Tige filtée" sheetId="12" r:id="rId12"/>
  </sheets>
  <definedNames>
    <definedName name="pos_ft" localSheetId="2">'Cartouches d''imprimantes'!#REF!</definedName>
  </definedNames>
  <calcPr calcId="191028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25" i="5" l="1"/>
  <c r="G24" i="3" l="1"/>
  <c r="G15" i="3"/>
  <c r="G14" i="3"/>
  <c r="G11" i="3"/>
  <c r="G10" i="3"/>
  <c r="G6" i="3"/>
  <c r="F9" i="8" l="1"/>
  <c r="F8" i="8"/>
  <c r="F7" i="8"/>
  <c r="F4" i="8"/>
  <c r="F5" i="8"/>
  <c r="J8" i="10"/>
  <c r="M25" i="9"/>
  <c r="F29" i="13"/>
  <c r="F30" i="13"/>
  <c r="F7" i="13"/>
  <c r="F45" i="13"/>
  <c r="F44" i="13"/>
  <c r="F43" i="13"/>
  <c r="F42" i="13"/>
  <c r="F41" i="13"/>
  <c r="F40" i="13"/>
  <c r="F39" i="13"/>
  <c r="F38" i="13"/>
  <c r="F37" i="13"/>
  <c r="F36" i="13"/>
  <c r="F35" i="13"/>
  <c r="F23" i="13"/>
  <c r="F18" i="13"/>
  <c r="F11" i="13"/>
  <c r="F17" i="13"/>
  <c r="F16" i="13"/>
  <c r="F15" i="13"/>
  <c r="F14" i="13"/>
  <c r="F13" i="13"/>
  <c r="F12" i="13"/>
  <c r="F6" i="13"/>
  <c r="F5" i="13"/>
  <c r="F4" i="13"/>
  <c r="D3" i="13"/>
  <c r="F3" i="13" s="1"/>
  <c r="F2" i="13"/>
  <c r="F46" i="13" l="1"/>
  <c r="G16" i="14"/>
  <c r="G15" i="14"/>
  <c r="G14" i="14"/>
  <c r="G13" i="14"/>
  <c r="G4" i="14"/>
  <c r="G5" i="14"/>
  <c r="G2" i="14"/>
  <c r="G3" i="14"/>
  <c r="G12" i="14"/>
  <c r="G11" i="14"/>
  <c r="G10" i="14"/>
  <c r="G9" i="14"/>
  <c r="G8" i="14"/>
  <c r="G17" i="14" l="1"/>
  <c r="E12" i="2"/>
  <c r="E11" i="2"/>
  <c r="E10" i="2"/>
  <c r="E9" i="2"/>
  <c r="E8" i="2"/>
  <c r="E7" i="2"/>
  <c r="E6" i="2"/>
  <c r="E5" i="2"/>
  <c r="E4" i="2"/>
  <c r="E3" i="2"/>
  <c r="E2" i="2"/>
  <c r="E13" i="2" l="1"/>
  <c r="G26" i="3"/>
  <c r="G25" i="3"/>
  <c r="G5" i="3"/>
  <c r="G3" i="3"/>
  <c r="G2" i="3"/>
  <c r="G23" i="3"/>
  <c r="G22" i="3"/>
  <c r="G21" i="3"/>
  <c r="G9" i="3"/>
  <c r="G20" i="3"/>
  <c r="G19" i="3"/>
  <c r="G18" i="3"/>
  <c r="G17" i="3"/>
  <c r="G16" i="3"/>
  <c r="G12" i="3"/>
  <c r="G13" i="3"/>
  <c r="G8" i="3"/>
  <c r="G7" i="3"/>
  <c r="G4" i="3"/>
  <c r="G27" i="3" l="1"/>
  <c r="E18" i="6" l="1"/>
  <c r="E17" i="6"/>
  <c r="E16" i="6"/>
  <c r="E15" i="6"/>
  <c r="E14" i="6"/>
  <c r="E13" i="6"/>
  <c r="E12" i="6"/>
  <c r="E2" i="6"/>
  <c r="E11" i="6"/>
  <c r="E10" i="6"/>
  <c r="E9" i="6"/>
  <c r="E8" i="6"/>
  <c r="E5" i="6"/>
  <c r="E3" i="6"/>
  <c r="E7" i="6"/>
  <c r="E4" i="6"/>
  <c r="E6" i="6"/>
  <c r="J11" i="10"/>
  <c r="J10" i="10"/>
  <c r="J9" i="10"/>
  <c r="J7" i="10"/>
  <c r="J6" i="10"/>
  <c r="J5" i="10"/>
  <c r="J4" i="10"/>
  <c r="J3" i="10"/>
  <c r="J2" i="10"/>
  <c r="J12" i="10" l="1"/>
  <c r="E19" i="6"/>
  <c r="F6" i="8"/>
  <c r="F3" i="8"/>
  <c r="F2" i="8"/>
  <c r="F10" i="8" l="1"/>
  <c r="G11" i="12" l="1"/>
  <c r="G10" i="12"/>
  <c r="G9" i="12"/>
  <c r="G8" i="12"/>
  <c r="G7" i="12"/>
  <c r="G6" i="12"/>
  <c r="G5" i="12"/>
  <c r="G4" i="12"/>
  <c r="G3" i="12"/>
  <c r="G2" i="12"/>
  <c r="G12" i="12" l="1"/>
  <c r="M67" i="9" l="1"/>
  <c r="M66" i="9"/>
  <c r="M65" i="9"/>
  <c r="M64" i="9"/>
  <c r="M63" i="9"/>
  <c r="M62" i="9"/>
  <c r="M61" i="9"/>
  <c r="M60" i="9"/>
  <c r="M59" i="9"/>
  <c r="M58" i="9"/>
  <c r="M57" i="9"/>
  <c r="M56" i="9"/>
  <c r="M55" i="9"/>
  <c r="M54" i="9"/>
  <c r="M53" i="9"/>
  <c r="M52" i="9"/>
  <c r="M51" i="9"/>
  <c r="M50" i="9"/>
  <c r="M49" i="9"/>
  <c r="M48" i="9"/>
  <c r="M47" i="9"/>
  <c r="M46" i="9"/>
  <c r="M45" i="9"/>
  <c r="M44" i="9"/>
  <c r="M43" i="9"/>
  <c r="M42" i="9"/>
  <c r="M41" i="9"/>
  <c r="M40" i="9"/>
  <c r="M39" i="9"/>
  <c r="M38" i="9"/>
  <c r="M37" i="9"/>
  <c r="M36" i="9"/>
  <c r="M35" i="9"/>
  <c r="M34" i="9"/>
  <c r="M33" i="9"/>
  <c r="M32" i="9"/>
  <c r="M31" i="9"/>
  <c r="M30" i="9"/>
  <c r="M29" i="9"/>
  <c r="M28" i="9"/>
  <c r="M27" i="9"/>
  <c r="M26" i="9"/>
  <c r="M24" i="9"/>
  <c r="M23" i="9"/>
  <c r="M22" i="9"/>
  <c r="M21" i="9"/>
  <c r="M20" i="9"/>
  <c r="M19" i="9"/>
  <c r="M18" i="9"/>
  <c r="M17" i="9"/>
  <c r="M16" i="9"/>
  <c r="M15" i="9"/>
  <c r="M14" i="9"/>
  <c r="M13" i="9"/>
  <c r="M12" i="9"/>
  <c r="M11" i="9"/>
  <c r="M10" i="9"/>
  <c r="M9" i="9"/>
  <c r="M8" i="9"/>
  <c r="M7" i="9"/>
  <c r="M6" i="9"/>
  <c r="M5" i="9"/>
  <c r="M4" i="9"/>
  <c r="M3" i="9"/>
  <c r="M2" i="9"/>
  <c r="M68" i="9" l="1"/>
  <c r="K143" i="5" l="1"/>
  <c r="K142" i="5"/>
  <c r="K141" i="5"/>
  <c r="K140" i="5"/>
  <c r="K139" i="5"/>
  <c r="K138" i="5"/>
  <c r="K137" i="5"/>
  <c r="K136" i="5"/>
  <c r="K135" i="5"/>
  <c r="K134" i="5"/>
  <c r="K133" i="5"/>
  <c r="K132" i="5"/>
  <c r="K131" i="5"/>
  <c r="K130" i="5"/>
  <c r="K129" i="5"/>
  <c r="K128" i="5"/>
  <c r="K127" i="5"/>
  <c r="K126" i="5"/>
  <c r="K124" i="5"/>
  <c r="K123" i="5"/>
  <c r="K122" i="5"/>
  <c r="K121" i="5"/>
  <c r="K120" i="5"/>
  <c r="K119" i="5"/>
  <c r="K118" i="5"/>
  <c r="K117" i="5"/>
  <c r="K116" i="5"/>
  <c r="K115" i="5"/>
  <c r="K114" i="5"/>
  <c r="K113" i="5"/>
  <c r="K112" i="5"/>
  <c r="K111" i="5"/>
  <c r="K110" i="5"/>
  <c r="K109" i="5"/>
  <c r="K108" i="5"/>
  <c r="K107" i="5"/>
  <c r="K106" i="5"/>
  <c r="K105" i="5"/>
  <c r="K104" i="5"/>
  <c r="K103" i="5"/>
  <c r="K102" i="5"/>
  <c r="K101" i="5"/>
  <c r="K100" i="5"/>
  <c r="K99" i="5"/>
  <c r="K98" i="5"/>
  <c r="K97" i="5"/>
  <c r="K96" i="5"/>
  <c r="K95" i="5"/>
  <c r="K94" i="5"/>
  <c r="K93" i="5"/>
  <c r="K92" i="5"/>
  <c r="K91" i="5"/>
  <c r="K90" i="5"/>
  <c r="K89" i="5"/>
  <c r="K88" i="5"/>
  <c r="K87" i="5"/>
  <c r="K86" i="5"/>
  <c r="K85" i="5"/>
  <c r="K84" i="5"/>
  <c r="K83" i="5"/>
  <c r="K82" i="5"/>
  <c r="K81" i="5"/>
  <c r="K80" i="5"/>
  <c r="K79" i="5"/>
  <c r="K78" i="5"/>
  <c r="K77" i="5"/>
  <c r="K76" i="5"/>
  <c r="K75" i="5"/>
  <c r="K74" i="5"/>
  <c r="K73" i="5"/>
  <c r="K72" i="5"/>
  <c r="K71" i="5"/>
  <c r="K70" i="5"/>
  <c r="K69" i="5"/>
  <c r="K68" i="5"/>
  <c r="K67" i="5"/>
  <c r="K66" i="5"/>
  <c r="K65" i="5"/>
  <c r="K64" i="5"/>
  <c r="K63" i="5"/>
  <c r="K62" i="5"/>
  <c r="K61" i="5"/>
  <c r="K60" i="5"/>
  <c r="K59" i="5"/>
  <c r="K58" i="5"/>
  <c r="K57" i="5"/>
  <c r="K56" i="5"/>
  <c r="K55" i="5"/>
  <c r="K54" i="5"/>
  <c r="K53" i="5"/>
  <c r="K52" i="5"/>
  <c r="K51" i="5"/>
  <c r="K50" i="5"/>
  <c r="K49" i="5"/>
  <c r="K48" i="5"/>
  <c r="K47" i="5"/>
  <c r="K46" i="5"/>
  <c r="K45" i="5"/>
  <c r="K44" i="5"/>
  <c r="K43" i="5"/>
  <c r="K42" i="5"/>
  <c r="K41" i="5"/>
  <c r="K40" i="5"/>
  <c r="K39" i="5"/>
  <c r="K38" i="5"/>
  <c r="K37" i="5"/>
  <c r="K36" i="5"/>
  <c r="K35" i="5"/>
  <c r="K34" i="5"/>
  <c r="K33" i="5"/>
  <c r="K32" i="5"/>
  <c r="K31" i="5"/>
  <c r="K30" i="5"/>
  <c r="K29" i="5"/>
  <c r="K28" i="5"/>
  <c r="K27" i="5"/>
  <c r="K26" i="5"/>
  <c r="K25" i="5"/>
  <c r="K24" i="5"/>
  <c r="K23" i="5"/>
  <c r="K22" i="5"/>
  <c r="K21" i="5"/>
  <c r="K20" i="5"/>
  <c r="K19" i="5"/>
  <c r="K18" i="5"/>
  <c r="K17" i="5"/>
  <c r="K16" i="5"/>
  <c r="K15" i="5"/>
  <c r="K14" i="5"/>
  <c r="K13" i="5"/>
  <c r="K12" i="5"/>
  <c r="K11" i="5"/>
  <c r="K10" i="5"/>
  <c r="K9" i="5"/>
  <c r="K8" i="5"/>
  <c r="K7" i="5"/>
  <c r="K6" i="5"/>
  <c r="K5" i="5"/>
  <c r="K4" i="5"/>
  <c r="K3" i="5"/>
  <c r="K2" i="5"/>
  <c r="K144" i="5" l="1"/>
</calcChain>
</file>

<file path=xl/sharedStrings.xml><?xml version="1.0" encoding="utf-8"?>
<sst xmlns="http://schemas.openxmlformats.org/spreadsheetml/2006/main" count="1156" uniqueCount="315">
  <si>
    <t>outil</t>
  </si>
  <si>
    <t>embout</t>
  </si>
  <si>
    <t>machine</t>
  </si>
  <si>
    <t>queue cylindrique</t>
  </si>
  <si>
    <t>diametre</t>
  </si>
  <si>
    <t>ARS</t>
  </si>
  <si>
    <t>filletage</t>
  </si>
  <si>
    <t>pas</t>
  </si>
  <si>
    <t>longueur</t>
  </si>
  <si>
    <t>largeur</t>
  </si>
  <si>
    <t>epaisseur</t>
  </si>
  <si>
    <t>dents</t>
  </si>
  <si>
    <t>matériau</t>
  </si>
  <si>
    <t>unites</t>
  </si>
  <si>
    <t>quantites</t>
  </si>
  <si>
    <t>alésoir</t>
  </si>
  <si>
    <t>pièce</t>
  </si>
  <si>
    <t>tarauds</t>
  </si>
  <si>
    <t>lames de scie</t>
  </si>
  <si>
    <t>métaux</t>
  </si>
  <si>
    <t>Matiere</t>
  </si>
  <si>
    <t>Diametre</t>
  </si>
  <si>
    <t>Poids</t>
  </si>
  <si>
    <t>Couleur</t>
  </si>
  <si>
    <t>PLA</t>
  </si>
  <si>
    <t>Black</t>
  </si>
  <si>
    <t>Pink</t>
  </si>
  <si>
    <t>Red</t>
  </si>
  <si>
    <t>White</t>
  </si>
  <si>
    <t>Blue</t>
  </si>
  <si>
    <t>Neon Orange</t>
  </si>
  <si>
    <t>Neon Yellow</t>
  </si>
  <si>
    <t>Green</t>
  </si>
  <si>
    <t>T-red</t>
  </si>
  <si>
    <t>T-purple</t>
  </si>
  <si>
    <t>T-yellow</t>
  </si>
  <si>
    <t>T-green</t>
  </si>
  <si>
    <t>T-blue</t>
  </si>
  <si>
    <t>Fluo orange</t>
  </si>
  <si>
    <t>Bright red</t>
  </si>
  <si>
    <t>Fushia</t>
  </si>
  <si>
    <t>Purple</t>
  </si>
  <si>
    <t>Skyblue</t>
  </si>
  <si>
    <t>PVA</t>
  </si>
  <si>
    <t>Naturel</t>
  </si>
  <si>
    <t>Secteur</t>
  </si>
  <si>
    <t>Machine</t>
  </si>
  <si>
    <t>Total</t>
  </si>
  <si>
    <t>Magasin</t>
  </si>
  <si>
    <t>CANON PIXMA MG3600</t>
  </si>
  <si>
    <t>FTCPG540XL</t>
  </si>
  <si>
    <t>FTCCCL541XL</t>
  </si>
  <si>
    <t>HP 845C</t>
  </si>
  <si>
    <t>HP15/origine</t>
  </si>
  <si>
    <t>FTH6615D</t>
  </si>
  <si>
    <t>CDI</t>
  </si>
  <si>
    <t>Dell C2665DNF</t>
  </si>
  <si>
    <t>FTD593-BBBU_BKCMY</t>
  </si>
  <si>
    <t>FTD593-BBBU</t>
  </si>
  <si>
    <t>FTD593-BBBT</t>
  </si>
  <si>
    <t>FTD593-BBBS</t>
  </si>
  <si>
    <t>FTD593-BBBR</t>
  </si>
  <si>
    <t>Modelage</t>
  </si>
  <si>
    <t>Oki C831 (PCL)</t>
  </si>
  <si>
    <t xml:space="preserve"> FTO44844508BKCMY</t>
  </si>
  <si>
    <t xml:space="preserve"> FTO44844508</t>
  </si>
  <si>
    <t xml:space="preserve"> FTO44844507</t>
  </si>
  <si>
    <t xml:space="preserve"> FTO44844506</t>
  </si>
  <si>
    <t xml:space="preserve"> FTO44844508-Y</t>
  </si>
  <si>
    <t>CPI</t>
  </si>
  <si>
    <t>Oki C823DN</t>
  </si>
  <si>
    <t>46471104-BK</t>
  </si>
  <si>
    <t>FTO44844616-BKCMY</t>
  </si>
  <si>
    <t>Art App C308</t>
  </si>
  <si>
    <t>Oki C822DN</t>
  </si>
  <si>
    <t>FTO44844616_BKCMY</t>
  </si>
  <si>
    <t>FTO44844616</t>
  </si>
  <si>
    <t>FTO44844615</t>
  </si>
  <si>
    <t>FTO44844614</t>
  </si>
  <si>
    <t>FTO44844613</t>
  </si>
  <si>
    <t>Déco C309</t>
  </si>
  <si>
    <t>Brother MFC-J6510DW</t>
  </si>
  <si>
    <t>FTBLC1280XLBKCMY</t>
  </si>
  <si>
    <t>TS Ceram</t>
  </si>
  <si>
    <t>HP PAGEWIDE 352DW</t>
  </si>
  <si>
    <t>HP L0R95AE BKCMY</t>
  </si>
  <si>
    <t>HP L0R95AE</t>
  </si>
  <si>
    <t>HP F6T77AE</t>
  </si>
  <si>
    <t>HP F6T78AE</t>
  </si>
  <si>
    <t>HP F6T79AE</t>
  </si>
  <si>
    <t>MEI</t>
  </si>
  <si>
    <t>HP laserjet pro M277DW</t>
  </si>
  <si>
    <t>FTHCF400X_BKCMY</t>
  </si>
  <si>
    <t>laserjet enterprise M553N</t>
  </si>
  <si>
    <t>FTHCF361A_BKCMY</t>
  </si>
  <si>
    <t>FOND</t>
  </si>
  <si>
    <t>Brother MFC 6490 cw (250c)</t>
  </si>
  <si>
    <t>LC1100-BK/origine</t>
  </si>
  <si>
    <t>LC1100-C/origine</t>
  </si>
  <si>
    <t>LC1100-M/origine</t>
  </si>
  <si>
    <t>LC1100-Y/origine</t>
  </si>
  <si>
    <t>SN</t>
  </si>
  <si>
    <t>HP 1320N</t>
  </si>
  <si>
    <t>FTH5949A</t>
  </si>
  <si>
    <t>HP LASERJET 2100</t>
  </si>
  <si>
    <t>FTH4096</t>
  </si>
  <si>
    <t>HP LASERJET CP 3505 DN</t>
  </si>
  <si>
    <t>FTH6470A_BKCMY</t>
  </si>
  <si>
    <t>SAMSUNG ML2525</t>
  </si>
  <si>
    <t>FTSMLT-D1052L</t>
  </si>
  <si>
    <t>TU</t>
  </si>
  <si>
    <t>HP Deskjet 5740</t>
  </si>
  <si>
    <t>FTHC9363EE</t>
  </si>
  <si>
    <t>HP339/origine</t>
  </si>
  <si>
    <t>FTHC8767</t>
  </si>
  <si>
    <t>STD2A</t>
  </si>
  <si>
    <t>Brother MFC J6930DW</t>
  </si>
  <si>
    <t>FTBLC3219XLBKCMY</t>
  </si>
  <si>
    <t>STI2D</t>
  </si>
  <si>
    <t>Brother MFC 250C</t>
  </si>
  <si>
    <t>FTBLC1100BK</t>
  </si>
  <si>
    <t>FTBLC1100M</t>
  </si>
  <si>
    <t>TOTAL</t>
  </si>
  <si>
    <t>DESIGNATION</t>
  </si>
  <si>
    <t>UNITES</t>
  </si>
  <si>
    <t>QUANTITES</t>
  </si>
  <si>
    <t>PU en €</t>
  </si>
  <si>
    <t>MONTANT en €</t>
  </si>
  <si>
    <t>Pétrole</t>
  </si>
  <si>
    <t>L</t>
  </si>
  <si>
    <t>White spirit</t>
  </si>
  <si>
    <t>Alcool à brûler</t>
  </si>
  <si>
    <t>Essence à la terebentine</t>
  </si>
  <si>
    <t>Acetone</t>
  </si>
  <si>
    <t>Diluant cellulosique</t>
  </si>
  <si>
    <t>Usinex CG200/Décoltex DC28</t>
  </si>
  <si>
    <t>kg</t>
  </si>
  <si>
    <t>Blasorun 5</t>
  </si>
  <si>
    <t>Blasocut</t>
  </si>
  <si>
    <t>Gliss 68 SW</t>
  </si>
  <si>
    <t>Degrippant KF5/WD40</t>
  </si>
  <si>
    <t>Aerosol</t>
  </si>
  <si>
    <t>Nettoyant Contact</t>
  </si>
  <si>
    <t>Absorbant végétal ignifugé - 40l</t>
  </si>
  <si>
    <t>Sac</t>
  </si>
  <si>
    <t>Papier d'essuyage</t>
  </si>
  <si>
    <t>Rouleau</t>
  </si>
  <si>
    <t>Pinceau pure Bristle 25,4mm</t>
  </si>
  <si>
    <t>Pièce</t>
  </si>
  <si>
    <t>Pinceaux à décrasser nylon larg.40</t>
  </si>
  <si>
    <t>Colle Cyanoacrylate</t>
  </si>
  <si>
    <t>Diamètre</t>
  </si>
  <si>
    <t>Epaisseur</t>
  </si>
  <si>
    <t>Description</t>
  </si>
  <si>
    <t>Disque</t>
  </si>
  <si>
    <t>Meuler</t>
  </si>
  <si>
    <t>Tronçonner</t>
  </si>
  <si>
    <t>ferreux</t>
  </si>
  <si>
    <t>non ferreux</t>
  </si>
  <si>
    <t>Meule à moyeu déporté</t>
  </si>
  <si>
    <t>Meule a moyeu déporté</t>
  </si>
  <si>
    <t>Meule plate</t>
  </si>
  <si>
    <t>Taille</t>
  </si>
  <si>
    <t>Casque anti-bruit</t>
  </si>
  <si>
    <t>masques FFP3  x10</t>
  </si>
  <si>
    <t>boîte</t>
  </si>
  <si>
    <t>Visière de protection</t>
  </si>
  <si>
    <t>Lunette de protection</t>
  </si>
  <si>
    <t>Sur lunettes</t>
  </si>
  <si>
    <t>Gant nitrile</t>
  </si>
  <si>
    <t>M</t>
  </si>
  <si>
    <t>Boîte</t>
  </si>
  <si>
    <t>XL</t>
  </si>
  <si>
    <t>DIAMETRE 1</t>
  </si>
  <si>
    <t>DIAMETRE 2</t>
  </si>
  <si>
    <t>Unité diamètre</t>
  </si>
  <si>
    <t>ANGLE</t>
  </si>
  <si>
    <t>FORME</t>
  </si>
  <si>
    <t>TAILLE</t>
  </si>
  <si>
    <t>FONCTION</t>
  </si>
  <si>
    <t>TYPE</t>
  </si>
  <si>
    <t>M en €</t>
  </si>
  <si>
    <t>mm</t>
  </si>
  <si>
    <t>cyl.</t>
  </si>
  <si>
    <t>court</t>
  </si>
  <si>
    <t>hélic.</t>
  </si>
  <si>
    <t>long</t>
  </si>
  <si>
    <t>CM1</t>
  </si>
  <si>
    <t>cônique</t>
  </si>
  <si>
    <t>CM2</t>
  </si>
  <si>
    <t>CM</t>
  </si>
  <si>
    <t>à pointer</t>
  </si>
  <si>
    <t>NC</t>
  </si>
  <si>
    <t>à centrer</t>
  </si>
  <si>
    <t>coupe à gauche</t>
  </si>
  <si>
    <t>Designation</t>
  </si>
  <si>
    <t>Connectiques</t>
  </si>
  <si>
    <t>Longueur</t>
  </si>
  <si>
    <t>Unité longueur</t>
  </si>
  <si>
    <t>QTS</t>
  </si>
  <si>
    <t>VidéoProjecteur OPTOMA</t>
  </si>
  <si>
    <t>Pied vidéoprojecteur</t>
  </si>
  <si>
    <t>Ecran 21,5'' AOC</t>
  </si>
  <si>
    <t>Enceinte PC</t>
  </si>
  <si>
    <t>Casque avec micro</t>
  </si>
  <si>
    <t>Casque Stéréo</t>
  </si>
  <si>
    <t>Chargeur universel</t>
  </si>
  <si>
    <t>Câble</t>
  </si>
  <si>
    <t>Display Port</t>
  </si>
  <si>
    <t>Mètre</t>
  </si>
  <si>
    <t>Rallonge</t>
  </si>
  <si>
    <t>USB</t>
  </si>
  <si>
    <t>HDMI</t>
  </si>
  <si>
    <t>RJ45</t>
  </si>
  <si>
    <t xml:space="preserve">Câble </t>
  </si>
  <si>
    <t>VGA</t>
  </si>
  <si>
    <t>DVI</t>
  </si>
  <si>
    <t>Ecran de projection 171x128</t>
  </si>
  <si>
    <t>Souris optiques</t>
  </si>
  <si>
    <t>Pack clavier souris sans fil</t>
  </si>
  <si>
    <t>Claviers</t>
  </si>
  <si>
    <t>s/plats</t>
  </si>
  <si>
    <t>Diamètre int</t>
  </si>
  <si>
    <t>Largeur</t>
  </si>
  <si>
    <t>XC48</t>
  </si>
  <si>
    <t>AU4G</t>
  </si>
  <si>
    <t>Bronze</t>
  </si>
  <si>
    <t>Cuivre</t>
  </si>
  <si>
    <t>Adx</t>
  </si>
  <si>
    <t>laminé</t>
  </si>
  <si>
    <t xml:space="preserve">Adx </t>
  </si>
  <si>
    <t>XC38</t>
  </si>
  <si>
    <t>étiré</t>
  </si>
  <si>
    <t>A60</t>
  </si>
  <si>
    <t>1/2 Dur</t>
  </si>
  <si>
    <t>Adx plat</t>
  </si>
  <si>
    <t>étiré plat</t>
  </si>
  <si>
    <t>1/2 Dur plat</t>
  </si>
  <si>
    <t>Laiton</t>
  </si>
  <si>
    <t>Laiton de décolletage</t>
  </si>
  <si>
    <t>INOX</t>
  </si>
  <si>
    <t>Stub</t>
  </si>
  <si>
    <t xml:space="preserve">  mL</t>
  </si>
  <si>
    <t>stub</t>
  </si>
  <si>
    <t>comprimé 5836</t>
  </si>
  <si>
    <t xml:space="preserve">A60  </t>
  </si>
  <si>
    <t>comprimé</t>
  </si>
  <si>
    <t>comprimé  ou 1/2 dur</t>
  </si>
  <si>
    <t xml:space="preserve">A60   </t>
  </si>
  <si>
    <t>A60    D100</t>
  </si>
  <si>
    <t xml:space="preserve">1/2 dur  </t>
  </si>
  <si>
    <t>1/2  dur</t>
  </si>
  <si>
    <t xml:space="preserve"> 1/2 dur</t>
  </si>
  <si>
    <t>1/2 dur</t>
  </si>
  <si>
    <t>Acier  C42</t>
  </si>
  <si>
    <t>CD4 prétraité</t>
  </si>
  <si>
    <t>Acier  C35</t>
  </si>
  <si>
    <t>Acier C34</t>
  </si>
  <si>
    <t>crmos4</t>
  </si>
  <si>
    <t>Tôle noire</t>
  </si>
  <si>
    <t>ép.6 4201</t>
  </si>
  <si>
    <t>Tôle inox</t>
  </si>
  <si>
    <t>ép.1</t>
  </si>
  <si>
    <t>Laiton de décolletage UZ40Pl</t>
  </si>
  <si>
    <t>étiré héxagonal</t>
  </si>
  <si>
    <t>A37</t>
  </si>
  <si>
    <t>doux</t>
  </si>
  <si>
    <t>Piles LR03 AAA</t>
  </si>
  <si>
    <t>Piles LR06 AA</t>
  </si>
  <si>
    <t>Piles LR06 Accus</t>
  </si>
  <si>
    <t>Piles LR14</t>
  </si>
  <si>
    <t>Piles LR20</t>
  </si>
  <si>
    <t>Piles CLR61 9V</t>
  </si>
  <si>
    <t>Piles LR44</t>
  </si>
  <si>
    <t>Piles 2016</t>
  </si>
  <si>
    <t>Piles 2025</t>
  </si>
  <si>
    <t>Piles 2032</t>
  </si>
  <si>
    <t>Piles 2325</t>
  </si>
  <si>
    <t>Grain</t>
  </si>
  <si>
    <t>MONT en €</t>
  </si>
  <si>
    <t xml:space="preserve">Feuille à l'eau </t>
  </si>
  <si>
    <t>waterflex</t>
  </si>
  <si>
    <t>feuille</t>
  </si>
  <si>
    <t>Feuille à l'eau</t>
  </si>
  <si>
    <t>Papier durite</t>
  </si>
  <si>
    <t>waterproof</t>
  </si>
  <si>
    <t>Papier de verre</t>
  </si>
  <si>
    <t>Medium</t>
  </si>
  <si>
    <t>Gras</t>
  </si>
  <si>
    <t xml:space="preserve">Toile emeri </t>
  </si>
  <si>
    <t xml:space="preserve"> rouleau</t>
  </si>
  <si>
    <t>Toile emeri</t>
  </si>
  <si>
    <t>Matériau</t>
  </si>
  <si>
    <t>Filtage</t>
  </si>
  <si>
    <t xml:space="preserve">Tige filetée </t>
  </si>
  <si>
    <t>Acier</t>
  </si>
  <si>
    <t>M3</t>
  </si>
  <si>
    <t>m</t>
  </si>
  <si>
    <t>M4</t>
  </si>
  <si>
    <t>M5</t>
  </si>
  <si>
    <t>M6</t>
  </si>
  <si>
    <t>M8</t>
  </si>
  <si>
    <t>M10</t>
  </si>
  <si>
    <t>Tige filetée</t>
  </si>
  <si>
    <t>M12</t>
  </si>
  <si>
    <t>M14</t>
  </si>
  <si>
    <t>M16</t>
  </si>
  <si>
    <t xml:space="preserve">m </t>
  </si>
  <si>
    <t>M18</t>
  </si>
  <si>
    <t>pu</t>
  </si>
  <si>
    <t>queue_cylindrique</t>
  </si>
  <si>
    <t>Ref_Cartouches</t>
  </si>
  <si>
    <t>designation</t>
  </si>
  <si>
    <t>utilisation</t>
  </si>
  <si>
    <t>Diamètre_axe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</si>
</sst>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-* #,##0.00\ &quot;€&quot;_-;\-* #,##0.00\ &quot;€&quot;_-;_-* &quot;-&quot;??\ &quot;€&quot;_-;_-@_-"/>
    <numFmt numFmtId="164" formatCode="_-* #,##0.00\ _€_-;\-* #,##0.00\ _€_-;_-* &quot;-&quot;??\ _€_-;_-@_-"/>
    <numFmt numFmtId="165" formatCode="0.00;[Red]0.00"/>
    <numFmt numFmtId="166" formatCode="_-* #,##0.00\ [$€]_-;\-* #,##0.00\ [$€]_-;_-* &quot;-&quot;??\ [$€]_-;_-@_-"/>
    <numFmt numFmtId="167" formatCode="_-* #,##0.00\ [$€-40C]_-;\-* #,##0.00\ [$€-40C]_-;_-* &quot;-&quot;??\ [$€-40C]_-;_-@_-"/>
    <numFmt numFmtId="168" formatCode="_-* #,##0.0\ [$€-40C]_-;\-* #,##0.0\ [$€-40C]_-;_-* &quot;-&quot;??\ [$€-40C]_-;_-@_-"/>
    <numFmt numFmtId="169" formatCode="#,##0.00\ &quot;€&quot;"/>
  </numFmts>
  <fonts count="10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u/>
      <sz val="10"/>
      <name val="Arial"/>
      <family val="2"/>
    </font>
    <font>
      <sz val="11"/>
      <name val="Calibri"/>
      <family val="2"/>
      <scheme val="minor"/>
    </font>
    <font>
      <sz val="10"/>
      <name val="Arial"/>
    </font>
    <font>
      <sz val="11"/>
      <color rgb="FF444444"/>
      <name val="Calibri"/>
      <family val="2"/>
      <charset val="1"/>
    </font>
    <font>
      <b/>
      <sz val="10"/>
      <name val="Arial"/>
    </font>
    <font>
      <sz val="10"/>
      <color rgb="FF9876AA"/>
      <name val="JetBrains Mono"/>
      <family val="3"/>
    </font>
    <font>
      <sz val="10"/>
      <color rgb="FF6A8759"/>
      <name val="JetBrains Mono"/>
      <family val="3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4">
    <xf numFmtId="0" fontId="0" fillId="0" borderId="0"/>
    <xf numFmtId="166" fontId="2" fillId="0" borderId="0" applyFont="0" applyFill="0" applyBorder="0" applyAlignment="0" applyProtection="0"/>
    <xf numFmtId="164" fontId="5" fillId="0" borderId="0" applyFont="0" applyFill="0" applyBorder="0" applyAlignment="0" applyProtection="0"/>
    <xf numFmtId="44" fontId="5" fillId="0" borderId="0" applyFont="0" applyFill="0" applyBorder="0" applyAlignment="0" applyProtection="0"/>
  </cellStyleXfs>
  <cellXfs count="94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1" xfId="0" applyFont="1" applyBorder="1"/>
    <xf numFmtId="0" fontId="1" fillId="0" borderId="1" xfId="0" applyFont="1" applyBorder="1"/>
    <xf numFmtId="0" fontId="2" fillId="0" borderId="1" xfId="0" applyFont="1" applyBorder="1" applyAlignment="1">
      <alignment horizontal="left"/>
    </xf>
    <xf numFmtId="0" fontId="3" fillId="0" borderId="1" xfId="0" applyFont="1" applyBorder="1"/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6" fillId="0" borderId="0" xfId="0" applyFont="1"/>
    <xf numFmtId="0" fontId="2" fillId="0" borderId="0" xfId="0" applyFont="1" applyBorder="1"/>
    <xf numFmtId="0" fontId="7" fillId="0" borderId="0" xfId="0" applyFont="1"/>
    <xf numFmtId="2" fontId="0" fillId="0" borderId="0" xfId="0" applyNumberFormat="1"/>
    <xf numFmtId="167" fontId="2" fillId="0" borderId="1" xfId="0" applyNumberFormat="1" applyFont="1" applyBorder="1"/>
    <xf numFmtId="167" fontId="0" fillId="0" borderId="1" xfId="0" applyNumberFormat="1" applyBorder="1"/>
    <xf numFmtId="167" fontId="1" fillId="0" borderId="1" xfId="0" applyNumberFormat="1" applyFont="1" applyBorder="1"/>
    <xf numFmtId="167" fontId="2" fillId="0" borderId="1" xfId="0" applyNumberFormat="1" applyFont="1" applyBorder="1" applyAlignment="1">
      <alignment horizontal="right"/>
    </xf>
    <xf numFmtId="167" fontId="2" fillId="0" borderId="1" xfId="0" applyNumberFormat="1" applyFont="1" applyBorder="1" applyAlignment="1">
      <alignment horizontal="center" vertical="center"/>
    </xf>
    <xf numFmtId="167" fontId="2" fillId="0" borderId="1" xfId="3" applyNumberFormat="1" applyFont="1" applyBorder="1" applyAlignment="1">
      <alignment vertical="center"/>
    </xf>
    <xf numFmtId="167" fontId="0" fillId="0" borderId="1" xfId="0" applyNumberFormat="1" applyBorder="1" applyAlignment="1">
      <alignment horizontal="center" vertical="center"/>
    </xf>
    <xf numFmtId="167" fontId="0" fillId="0" borderId="1" xfId="3" applyNumberFormat="1" applyFont="1" applyBorder="1" applyAlignment="1">
      <alignment vertical="center"/>
    </xf>
    <xf numFmtId="167" fontId="2" fillId="0" borderId="1" xfId="3" applyNumberFormat="1" applyFont="1" applyFill="1" applyBorder="1" applyAlignment="1">
      <alignment vertical="center"/>
    </xf>
    <xf numFmtId="167" fontId="1" fillId="0" borderId="1" xfId="0" applyNumberFormat="1" applyFont="1" applyBorder="1" applyAlignment="1">
      <alignment horizontal="center" vertical="center"/>
    </xf>
    <xf numFmtId="167" fontId="1" fillId="0" borderId="1" xfId="3" applyNumberFormat="1" applyFont="1" applyBorder="1" applyAlignment="1">
      <alignment vertical="center"/>
    </xf>
    <xf numFmtId="167" fontId="2" fillId="0" borderId="1" xfId="0" applyNumberFormat="1" applyFont="1" applyBorder="1" applyAlignment="1">
      <alignment horizontal="center"/>
    </xf>
    <xf numFmtId="167" fontId="1" fillId="0" borderId="1" xfId="0" applyNumberFormat="1" applyFont="1" applyBorder="1" applyAlignment="1">
      <alignment horizontal="center"/>
    </xf>
    <xf numFmtId="167" fontId="2" fillId="0" borderId="3" xfId="0" applyNumberFormat="1" applyFont="1" applyBorder="1"/>
    <xf numFmtId="167" fontId="1" fillId="0" borderId="3" xfId="0" applyNumberFormat="1" applyFont="1" applyBorder="1"/>
    <xf numFmtId="167" fontId="0" fillId="0" borderId="0" xfId="0" applyNumberFormat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7" fontId="2" fillId="0" borderId="3" xfId="0" applyNumberFormat="1" applyFont="1" applyBorder="1" applyAlignment="1">
      <alignment horizontal="center" vertical="center"/>
    </xf>
    <xf numFmtId="167" fontId="1" fillId="0" borderId="3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 wrapText="1"/>
    </xf>
    <xf numFmtId="168" fontId="2" fillId="0" borderId="3" xfId="0" applyNumberFormat="1" applyFont="1" applyBorder="1"/>
    <xf numFmtId="167" fontId="2" fillId="0" borderId="3" xfId="0" applyNumberFormat="1" applyFont="1" applyBorder="1" applyAlignment="1">
      <alignment wrapText="1"/>
    </xf>
    <xf numFmtId="167" fontId="0" fillId="0" borderId="0" xfId="0" applyNumberFormat="1" applyBorder="1" applyAlignment="1">
      <alignment horizontal="center" vertical="center"/>
    </xf>
    <xf numFmtId="0" fontId="6" fillId="0" borderId="0" xfId="0" applyFont="1" applyBorder="1"/>
    <xf numFmtId="167" fontId="0" fillId="0" borderId="0" xfId="2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0" xfId="0" applyFont="1" applyBorder="1"/>
    <xf numFmtId="0" fontId="0" fillId="0" borderId="0" xfId="0" applyAlignment="1">
      <alignment vertical="center"/>
    </xf>
    <xf numFmtId="0" fontId="0" fillId="0" borderId="4" xfId="0" applyBorder="1" applyAlignment="1">
      <alignment vertical="center"/>
    </xf>
    <xf numFmtId="0" fontId="2" fillId="0" borderId="4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7" fontId="0" fillId="0" borderId="4" xfId="0" applyNumberFormat="1" applyBorder="1" applyAlignment="1">
      <alignment horizontal="center" vertical="center"/>
    </xf>
    <xf numFmtId="169" fontId="0" fillId="0" borderId="4" xfId="0" applyNumberFormat="1" applyBorder="1" applyAlignment="1">
      <alignment horizontal="center" vertical="center"/>
    </xf>
    <xf numFmtId="0" fontId="2" fillId="0" borderId="4" xfId="0" applyFont="1" applyBorder="1" applyAlignment="1">
      <alignment vertical="center"/>
    </xf>
    <xf numFmtId="0" fontId="2" fillId="0" borderId="4" xfId="0" applyFont="1" applyBorder="1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2" fillId="0" borderId="4" xfId="0" applyFont="1" applyBorder="1"/>
    <xf numFmtId="0" fontId="2" fillId="0" borderId="4" xfId="0" applyFont="1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2" fillId="0" borderId="4" xfId="0" applyFont="1" applyBorder="1" applyAlignment="1">
      <alignment horizontal="left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0" fillId="0" borderId="8" xfId="0" applyBorder="1" applyAlignment="1">
      <alignment vertical="center"/>
    </xf>
    <xf numFmtId="0" fontId="2" fillId="0" borderId="8" xfId="0" applyFont="1" applyBorder="1" applyAlignment="1">
      <alignment horizontal="center" vertical="center"/>
    </xf>
    <xf numFmtId="169" fontId="0" fillId="0" borderId="8" xfId="2" applyNumberFormat="1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7" fontId="0" fillId="0" borderId="8" xfId="0" applyNumberFormat="1" applyBorder="1" applyAlignment="1">
      <alignment horizontal="center" vertical="center"/>
    </xf>
    <xf numFmtId="0" fontId="1" fillId="0" borderId="8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4" xfId="0" applyFont="1" applyBorder="1" applyAlignment="1">
      <alignment horizontal="center"/>
    </xf>
    <xf numFmtId="0" fontId="0" fillId="0" borderId="4" xfId="0" applyBorder="1"/>
    <xf numFmtId="0" fontId="1" fillId="0" borderId="3" xfId="0" applyFont="1" applyBorder="1" applyAlignment="1">
      <alignment horizontal="center"/>
    </xf>
    <xf numFmtId="0" fontId="0" fillId="0" borderId="3" xfId="0" applyBorder="1"/>
    <xf numFmtId="0" fontId="1" fillId="0" borderId="2" xfId="0" applyFont="1" applyBorder="1" applyAlignment="1">
      <alignment horizontal="center"/>
    </xf>
    <xf numFmtId="0" fontId="0" fillId="0" borderId="2" xfId="0" applyBorder="1"/>
    <xf numFmtId="0" fontId="0" fillId="0" borderId="0" xfId="0" applyBorder="1" applyAlignment="1"/>
    <xf numFmtId="0" fontId="1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167" fontId="0" fillId="0" borderId="0" xfId="0" applyNumberFormat="1" applyBorder="1"/>
    <xf numFmtId="167" fontId="0" fillId="0" borderId="0" xfId="0" applyNumberFormat="1" applyBorder="1" applyAlignment="1"/>
    <xf numFmtId="0" fontId="0" fillId="0" borderId="0" xfId="0" applyBorder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</cellXfs>
  <cellStyles count="4">
    <cellStyle name="Euro" xfId="1" xr:uid="{00000000-0005-0000-0000-000000000000}"/>
    <cellStyle name="Milliers" xfId="2" builtinId="3"/>
    <cellStyle name="Monétaire" xfId="3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2"/>
  <sheetViews>
    <sheetView tabSelected="1" view="pageLayout" zoomScaleNormal="100" workbookViewId="0">
      <selection activeCell="H17" sqref="H17"/>
    </sheetView>
  </sheetViews>
  <sheetFormatPr baseColWidth="10" defaultColWidth="11.44140625" defaultRowHeight="13.2"/>
  <cols>
    <col min="1" max="1" width="12.44140625" customWidth="1"/>
    <col min="2" max="2" width="7.33203125" bestFit="1" customWidth="1"/>
    <col min="3" max="3" width="8.109375" bestFit="1" customWidth="1"/>
    <col min="4" max="4" width="15.88671875" bestFit="1" customWidth="1"/>
    <col min="5" max="5" width="8.44140625" customWidth="1"/>
    <col min="6" max="6" width="5" customWidth="1"/>
    <col min="7" max="7" width="7.5546875" bestFit="1" customWidth="1"/>
    <col min="8" max="8" width="4.6640625" bestFit="1" customWidth="1"/>
    <col min="9" max="9" width="8.44140625" bestFit="1" customWidth="1"/>
    <col min="10" max="10" width="6.88671875" bestFit="1" customWidth="1"/>
    <col min="11" max="11" width="9.109375" bestFit="1" customWidth="1"/>
    <col min="12" max="12" width="5.33203125" bestFit="1" customWidth="1"/>
    <col min="13" max="13" width="8.44140625" bestFit="1" customWidth="1"/>
    <col min="14" max="14" width="6.109375" bestFit="1" customWidth="1"/>
    <col min="15" max="15" width="8.6640625" bestFit="1" customWidth="1"/>
    <col min="16" max="16" width="10.88671875" bestFit="1" customWidth="1"/>
    <col min="17" max="17" width="5.6640625" bestFit="1" customWidth="1"/>
    <col min="18" max="18" width="18.5546875" bestFit="1" customWidth="1"/>
    <col min="19" max="19" width="8.44140625" bestFit="1" customWidth="1"/>
    <col min="20" max="20" width="6.109375" bestFit="1" customWidth="1"/>
    <col min="21" max="21" width="8.6640625" bestFit="1" customWidth="1"/>
    <col min="22" max="24" width="10.88671875" bestFit="1" customWidth="1"/>
  </cols>
  <sheetData>
    <row r="1" spans="1:16">
      <c r="A1" t="s">
        <v>0</v>
      </c>
      <c r="B1" t="s">
        <v>1</v>
      </c>
      <c r="C1" t="s">
        <v>2</v>
      </c>
      <c r="D1" t="s">
        <v>310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309</v>
      </c>
    </row>
    <row r="2" spans="1:16">
      <c r="A2" t="s">
        <v>15</v>
      </c>
      <c r="C2" t="s">
        <v>2</v>
      </c>
      <c r="D2" t="s">
        <v>3</v>
      </c>
      <c r="E2">
        <v>4</v>
      </c>
      <c r="N2" t="s">
        <v>16</v>
      </c>
      <c r="O2">
        <v>4</v>
      </c>
      <c r="P2" s="41">
        <v>18.399999999999999</v>
      </c>
    </row>
    <row r="3" spans="1:16">
      <c r="A3" t="s">
        <v>15</v>
      </c>
      <c r="B3" t="s">
        <v>1</v>
      </c>
      <c r="C3" t="s">
        <v>2</v>
      </c>
      <c r="D3" t="s">
        <v>3</v>
      </c>
      <c r="E3">
        <v>5</v>
      </c>
      <c r="N3" t="s">
        <v>16</v>
      </c>
      <c r="O3">
        <v>1</v>
      </c>
      <c r="P3" s="41">
        <v>10.11</v>
      </c>
    </row>
    <row r="4" spans="1:16">
      <c r="A4" t="s">
        <v>15</v>
      </c>
      <c r="B4" t="s">
        <v>1</v>
      </c>
      <c r="C4" t="s">
        <v>2</v>
      </c>
      <c r="D4" t="s">
        <v>3</v>
      </c>
      <c r="E4">
        <v>6</v>
      </c>
      <c r="N4" t="s">
        <v>16</v>
      </c>
      <c r="O4">
        <v>3</v>
      </c>
      <c r="P4" s="41">
        <v>21.31</v>
      </c>
    </row>
    <row r="5" spans="1:16">
      <c r="A5" t="s">
        <v>15</v>
      </c>
      <c r="B5" t="s">
        <v>1</v>
      </c>
      <c r="C5" t="s">
        <v>2</v>
      </c>
      <c r="D5" t="s">
        <v>3</v>
      </c>
      <c r="E5">
        <v>8</v>
      </c>
      <c r="N5" t="s">
        <v>16</v>
      </c>
      <c r="O5">
        <v>3</v>
      </c>
      <c r="P5" s="41">
        <v>24.17</v>
      </c>
    </row>
    <row r="6" spans="1:16">
      <c r="A6" t="s">
        <v>15</v>
      </c>
      <c r="C6" t="s">
        <v>2</v>
      </c>
      <c r="E6">
        <v>10</v>
      </c>
      <c r="N6" t="s">
        <v>16</v>
      </c>
      <c r="O6">
        <v>2</v>
      </c>
      <c r="P6" s="41">
        <v>25.85</v>
      </c>
    </row>
    <row r="7" spans="1:16">
      <c r="A7" t="s">
        <v>15</v>
      </c>
      <c r="C7" t="s">
        <v>2</v>
      </c>
      <c r="E7">
        <v>12</v>
      </c>
      <c r="N7" t="s">
        <v>16</v>
      </c>
      <c r="O7">
        <v>1</v>
      </c>
      <c r="P7" s="41">
        <v>34.89</v>
      </c>
    </row>
    <row r="8" spans="1:16">
      <c r="A8" t="s">
        <v>15</v>
      </c>
      <c r="C8" t="s">
        <v>2</v>
      </c>
      <c r="E8">
        <v>14</v>
      </c>
      <c r="F8" t="s">
        <v>5</v>
      </c>
      <c r="N8" t="s">
        <v>16</v>
      </c>
      <c r="O8">
        <v>3</v>
      </c>
      <c r="P8" s="41">
        <v>30.27</v>
      </c>
    </row>
    <row r="9" spans="1:16">
      <c r="A9" t="s">
        <v>15</v>
      </c>
      <c r="C9" t="s">
        <v>2</v>
      </c>
      <c r="E9">
        <v>16</v>
      </c>
      <c r="F9" t="s">
        <v>5</v>
      </c>
      <c r="N9" t="s">
        <v>16</v>
      </c>
      <c r="O9">
        <v>4</v>
      </c>
      <c r="P9" s="41">
        <v>31.23</v>
      </c>
    </row>
    <row r="10" spans="1:16">
      <c r="A10" t="s">
        <v>15</v>
      </c>
      <c r="C10" t="s">
        <v>2</v>
      </c>
      <c r="E10">
        <v>18</v>
      </c>
      <c r="F10" t="s">
        <v>5</v>
      </c>
      <c r="N10" t="s">
        <v>16</v>
      </c>
      <c r="O10">
        <v>7</v>
      </c>
      <c r="P10" s="41">
        <v>5.09</v>
      </c>
    </row>
    <row r="11" spans="1:16">
      <c r="A11" t="s">
        <v>15</v>
      </c>
      <c r="C11" t="s">
        <v>2</v>
      </c>
      <c r="E11">
        <v>20</v>
      </c>
      <c r="N11" t="s">
        <v>16</v>
      </c>
      <c r="O11">
        <v>3</v>
      </c>
      <c r="P11" s="41">
        <v>19.28</v>
      </c>
    </row>
    <row r="12" spans="1:16">
      <c r="A12" t="s">
        <v>17</v>
      </c>
      <c r="C12" t="s">
        <v>2</v>
      </c>
      <c r="G12">
        <v>3</v>
      </c>
      <c r="N12" t="s">
        <v>16</v>
      </c>
      <c r="O12">
        <v>4</v>
      </c>
      <c r="P12" s="41">
        <v>4.3099999999999996</v>
      </c>
    </row>
    <row r="13" spans="1:16">
      <c r="A13" t="s">
        <v>17</v>
      </c>
      <c r="C13" t="s">
        <v>2</v>
      </c>
      <c r="G13">
        <v>4</v>
      </c>
      <c r="H13">
        <v>70</v>
      </c>
      <c r="N13" t="s">
        <v>16</v>
      </c>
      <c r="O13">
        <v>1</v>
      </c>
      <c r="P13" s="41">
        <v>8.42</v>
      </c>
    </row>
    <row r="14" spans="1:16">
      <c r="A14" t="s">
        <v>17</v>
      </c>
      <c r="C14" t="s">
        <v>2</v>
      </c>
      <c r="G14">
        <v>5</v>
      </c>
      <c r="H14">
        <v>80</v>
      </c>
      <c r="N14" t="s">
        <v>16</v>
      </c>
      <c r="O14">
        <v>1</v>
      </c>
      <c r="P14" s="41">
        <v>11.81</v>
      </c>
    </row>
    <row r="15" spans="1:16">
      <c r="A15" t="s">
        <v>17</v>
      </c>
      <c r="C15" t="s">
        <v>2</v>
      </c>
      <c r="G15">
        <v>8</v>
      </c>
      <c r="H15" s="25">
        <v>1.25</v>
      </c>
      <c r="N15" t="s">
        <v>16</v>
      </c>
      <c r="O15">
        <v>2</v>
      </c>
      <c r="P15" s="41">
        <v>14.83</v>
      </c>
    </row>
    <row r="16" spans="1:16">
      <c r="A16" t="s">
        <v>17</v>
      </c>
      <c r="C16" t="s">
        <v>2</v>
      </c>
      <c r="G16">
        <v>10</v>
      </c>
      <c r="H16">
        <v>1.5</v>
      </c>
      <c r="N16" t="s">
        <v>16</v>
      </c>
      <c r="O16">
        <v>1</v>
      </c>
      <c r="P16" s="41">
        <v>14.55</v>
      </c>
    </row>
    <row r="17" spans="1:16">
      <c r="A17" t="s">
        <v>17</v>
      </c>
      <c r="C17" t="s">
        <v>2</v>
      </c>
      <c r="E17">
        <v>12</v>
      </c>
      <c r="I17">
        <v>175</v>
      </c>
      <c r="N17" t="s">
        <v>16</v>
      </c>
      <c r="O17">
        <v>2</v>
      </c>
      <c r="P17" s="41">
        <v>16.54</v>
      </c>
    </row>
    <row r="18" spans="1:16">
      <c r="A18" t="s">
        <v>17</v>
      </c>
      <c r="C18" t="s">
        <v>2</v>
      </c>
      <c r="E18">
        <v>14</v>
      </c>
      <c r="I18">
        <v>200</v>
      </c>
      <c r="N18" t="s">
        <v>16</v>
      </c>
      <c r="O18">
        <v>1</v>
      </c>
      <c r="P18" s="41">
        <v>7.35</v>
      </c>
    </row>
    <row r="19" spans="1:16">
      <c r="A19" t="s">
        <v>18</v>
      </c>
      <c r="C19" t="s">
        <v>2</v>
      </c>
      <c r="I19">
        <v>350</v>
      </c>
      <c r="J19">
        <v>32</v>
      </c>
      <c r="K19">
        <v>1.6</v>
      </c>
      <c r="N19" t="s">
        <v>16</v>
      </c>
      <c r="O19">
        <v>5</v>
      </c>
      <c r="P19" s="41">
        <v>15.93</v>
      </c>
    </row>
    <row r="20" spans="1:16">
      <c r="A20" t="s">
        <v>18</v>
      </c>
      <c r="L20">
        <v>10</v>
      </c>
      <c r="M20" t="s">
        <v>19</v>
      </c>
      <c r="N20" t="s">
        <v>16</v>
      </c>
      <c r="O20">
        <v>19</v>
      </c>
      <c r="P20" s="41">
        <v>1.42</v>
      </c>
    </row>
    <row r="21" spans="1:16">
      <c r="A21" s="86"/>
      <c r="B21" s="87"/>
      <c r="C21" s="87"/>
      <c r="D21" s="48"/>
      <c r="E21" s="48"/>
    </row>
    <row r="22" spans="1:16">
      <c r="A22" s="86"/>
      <c r="B22" s="86"/>
      <c r="C22" s="86"/>
      <c r="D22" s="48"/>
      <c r="E22" s="48"/>
    </row>
  </sheetData>
  <pageMargins left="0.7" right="0.7" top="0.75" bottom="0.75" header="0.3" footer="0.3"/>
  <pageSetup paperSize="9" orientation="landscape" horizontalDpi="4294967293" r:id="rId1"/>
  <headerFooter>
    <oddHeader>&amp;CAlésoirs Tarauds Lames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P13"/>
  <sheetViews>
    <sheetView view="pageLayout" zoomScaleNormal="100" workbookViewId="0">
      <selection sqref="A1:XFD1"/>
    </sheetView>
  </sheetViews>
  <sheetFormatPr baseColWidth="10" defaultColWidth="11.44140625" defaultRowHeight="13.2"/>
  <cols>
    <col min="1" max="1" width="24.33203125" customWidth="1"/>
    <col min="5" max="5" width="9.33203125" bestFit="1" customWidth="1"/>
    <col min="6" max="6" width="5" customWidth="1"/>
    <col min="7" max="7" width="5.109375" customWidth="1"/>
    <col min="8" max="8" width="5.33203125" customWidth="1"/>
    <col min="9" max="9" width="5" customWidth="1"/>
    <col min="10" max="11" width="5.109375" customWidth="1"/>
    <col min="12" max="12" width="5" customWidth="1"/>
    <col min="13" max="13" width="5.33203125" customWidth="1"/>
    <col min="14" max="15" width="5" customWidth="1"/>
    <col min="16" max="16" width="5.109375" customWidth="1"/>
  </cols>
  <sheetData>
    <row r="1" spans="1:16">
      <c r="A1" s="10" t="s">
        <v>123</v>
      </c>
      <c r="B1" s="10" t="s">
        <v>124</v>
      </c>
      <c r="C1" s="10" t="s">
        <v>125</v>
      </c>
      <c r="D1" s="11" t="s">
        <v>126</v>
      </c>
      <c r="E1" s="10" t="s">
        <v>181</v>
      </c>
      <c r="F1" s="15"/>
      <c r="G1" s="15"/>
      <c r="H1" s="15"/>
      <c r="I1" s="15"/>
      <c r="J1" s="15"/>
      <c r="K1" s="15"/>
      <c r="L1" s="16"/>
      <c r="M1" s="15"/>
      <c r="N1" s="15"/>
      <c r="O1" s="15"/>
      <c r="P1" s="15"/>
    </row>
    <row r="2" spans="1:16">
      <c r="A2" s="12" t="s">
        <v>267</v>
      </c>
      <c r="B2" s="12" t="s">
        <v>148</v>
      </c>
      <c r="C2" s="13">
        <v>19</v>
      </c>
      <c r="D2" s="30">
        <v>0.31</v>
      </c>
      <c r="E2" s="30">
        <f>PRODUCT(C2,D2)</f>
        <v>5.89</v>
      </c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</row>
    <row r="3" spans="1:16">
      <c r="A3" s="12" t="s">
        <v>268</v>
      </c>
      <c r="B3" s="12" t="s">
        <v>148</v>
      </c>
      <c r="C3" s="13">
        <v>52</v>
      </c>
      <c r="D3" s="30">
        <v>0.31</v>
      </c>
      <c r="E3" s="30">
        <f>PRODUCT(C3,D3)</f>
        <v>16.12</v>
      </c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</row>
    <row r="4" spans="1:16">
      <c r="A4" s="12" t="s">
        <v>269</v>
      </c>
      <c r="B4" s="12" t="s">
        <v>148</v>
      </c>
      <c r="C4" s="13">
        <v>6</v>
      </c>
      <c r="D4" s="30">
        <v>2.42</v>
      </c>
      <c r="E4" s="30">
        <f>PRODUCT(C4,D4)</f>
        <v>14.52</v>
      </c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</row>
    <row r="5" spans="1:16">
      <c r="A5" s="12" t="s">
        <v>270</v>
      </c>
      <c r="B5" s="12" t="s">
        <v>148</v>
      </c>
      <c r="C5" s="13">
        <v>4</v>
      </c>
      <c r="D5" s="30">
        <v>0.97</v>
      </c>
      <c r="E5" s="30">
        <f t="shared" ref="E5:E12" si="0">SUM(C5*D5)</f>
        <v>3.88</v>
      </c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</row>
    <row r="6" spans="1:16">
      <c r="A6" s="12" t="s">
        <v>271</v>
      </c>
      <c r="B6" s="12" t="s">
        <v>148</v>
      </c>
      <c r="C6" s="13">
        <v>9</v>
      </c>
      <c r="D6" s="30">
        <v>0.97</v>
      </c>
      <c r="E6" s="30">
        <f t="shared" si="0"/>
        <v>8.73</v>
      </c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</row>
    <row r="7" spans="1:16">
      <c r="A7" s="12" t="s">
        <v>272</v>
      </c>
      <c r="B7" s="12" t="s">
        <v>148</v>
      </c>
      <c r="C7" s="13">
        <v>14</v>
      </c>
      <c r="D7" s="30">
        <v>0.95</v>
      </c>
      <c r="E7" s="30">
        <f t="shared" si="0"/>
        <v>13.299999999999999</v>
      </c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</row>
    <row r="8" spans="1:16">
      <c r="A8" s="12" t="s">
        <v>273</v>
      </c>
      <c r="B8" s="12" t="s">
        <v>148</v>
      </c>
      <c r="C8" s="13">
        <v>30</v>
      </c>
      <c r="D8" s="30">
        <v>0.15</v>
      </c>
      <c r="E8" s="30">
        <f t="shared" si="0"/>
        <v>4.5</v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</row>
    <row r="9" spans="1:16">
      <c r="A9" s="12" t="s">
        <v>274</v>
      </c>
      <c r="B9" s="12" t="s">
        <v>148</v>
      </c>
      <c r="C9" s="13">
        <v>9</v>
      </c>
      <c r="D9" s="30">
        <v>2.2000000000000002</v>
      </c>
      <c r="E9" s="30">
        <f t="shared" si="0"/>
        <v>19.8</v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</row>
    <row r="10" spans="1:16">
      <c r="A10" s="12" t="s">
        <v>275</v>
      </c>
      <c r="B10" s="12" t="s">
        <v>148</v>
      </c>
      <c r="C10" s="13">
        <v>28</v>
      </c>
      <c r="D10" s="30">
        <v>0.32</v>
      </c>
      <c r="E10" s="30">
        <f t="shared" si="0"/>
        <v>8.9600000000000009</v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</row>
    <row r="11" spans="1:16">
      <c r="A11" s="12" t="s">
        <v>276</v>
      </c>
      <c r="B11" s="12" t="s">
        <v>148</v>
      </c>
      <c r="C11" s="13">
        <v>13</v>
      </c>
      <c r="D11" s="30">
        <v>0.32</v>
      </c>
      <c r="E11" s="30">
        <f t="shared" si="0"/>
        <v>4.16</v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</row>
    <row r="12" spans="1:16">
      <c r="A12" s="12" t="s">
        <v>277</v>
      </c>
      <c r="B12" s="12" t="s">
        <v>148</v>
      </c>
      <c r="C12" s="13">
        <v>8</v>
      </c>
      <c r="D12" s="30">
        <v>2.2000000000000002</v>
      </c>
      <c r="E12" s="30">
        <f t="shared" si="0"/>
        <v>17.600000000000001</v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</row>
    <row r="13" spans="1:16">
      <c r="A13" s="10" t="s">
        <v>122</v>
      </c>
      <c r="B13" s="12"/>
      <c r="C13" s="12"/>
      <c r="D13" s="32"/>
      <c r="E13" s="32">
        <f>SUM(E2:E12)</f>
        <v>117.45999999999998</v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</row>
  </sheetData>
  <pageMargins left="0.7" right="0.7" top="0.75" bottom="0.75" header="0.3" footer="0.3"/>
  <pageSetup paperSize="9" orientation="landscape" horizontalDpi="4294967293" r:id="rId1"/>
  <headerFooter>
    <oddHeader xml:space="preserve">&amp;CPiles
2021
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17"/>
  <sheetViews>
    <sheetView view="pageLayout" zoomScaleNormal="100" workbookViewId="0">
      <selection sqref="A1:XFD1"/>
    </sheetView>
  </sheetViews>
  <sheetFormatPr baseColWidth="10" defaultColWidth="11.44140625" defaultRowHeight="13.2"/>
  <cols>
    <col min="1" max="1" width="31.109375" bestFit="1" customWidth="1"/>
    <col min="2" max="2" width="20.88671875" customWidth="1"/>
    <col min="3" max="3" width="13.44140625" customWidth="1"/>
  </cols>
  <sheetData>
    <row r="1" spans="1:8">
      <c r="A1" s="8" t="s">
        <v>123</v>
      </c>
      <c r="B1" s="8" t="s">
        <v>153</v>
      </c>
      <c r="C1" s="8" t="s">
        <v>278</v>
      </c>
      <c r="D1" s="8" t="s">
        <v>124</v>
      </c>
      <c r="E1" s="8" t="s">
        <v>125</v>
      </c>
      <c r="F1" s="9" t="s">
        <v>126</v>
      </c>
      <c r="G1" s="4" t="s">
        <v>279</v>
      </c>
      <c r="H1" s="16"/>
    </row>
    <row r="2" spans="1:8">
      <c r="A2" s="1" t="s">
        <v>280</v>
      </c>
      <c r="B2" s="2" t="s">
        <v>281</v>
      </c>
      <c r="C2" s="2">
        <v>1200</v>
      </c>
      <c r="D2" s="2" t="s">
        <v>282</v>
      </c>
      <c r="E2" s="7">
        <v>19</v>
      </c>
      <c r="F2" s="26">
        <v>0.53</v>
      </c>
      <c r="G2" s="26">
        <f>PRODUCT(E2,F2)</f>
        <v>10.07</v>
      </c>
    </row>
    <row r="3" spans="1:8">
      <c r="A3" s="1" t="s">
        <v>283</v>
      </c>
      <c r="B3" s="2" t="s">
        <v>281</v>
      </c>
      <c r="C3" s="2">
        <v>800</v>
      </c>
      <c r="D3" s="2" t="s">
        <v>282</v>
      </c>
      <c r="E3" s="7">
        <v>0</v>
      </c>
      <c r="F3" s="26">
        <v>0.53</v>
      </c>
      <c r="G3" s="26">
        <f>PRODUCT(E3,F3)</f>
        <v>0</v>
      </c>
    </row>
    <row r="4" spans="1:8">
      <c r="A4" s="1" t="s">
        <v>284</v>
      </c>
      <c r="B4" s="2" t="s">
        <v>285</v>
      </c>
      <c r="C4" s="2">
        <v>600</v>
      </c>
      <c r="D4" s="2" t="s">
        <v>282</v>
      </c>
      <c r="E4" s="7">
        <v>96</v>
      </c>
      <c r="F4" s="26">
        <v>0.74</v>
      </c>
      <c r="G4" s="26">
        <f>PRODUCT(E4,F4)</f>
        <v>71.039999999999992</v>
      </c>
    </row>
    <row r="5" spans="1:8">
      <c r="A5" s="1" t="s">
        <v>284</v>
      </c>
      <c r="B5" s="2" t="s">
        <v>285</v>
      </c>
      <c r="C5" s="2">
        <v>320</v>
      </c>
      <c r="D5" s="2" t="s">
        <v>282</v>
      </c>
      <c r="E5" s="7">
        <v>20</v>
      </c>
      <c r="F5" s="26">
        <v>0.74</v>
      </c>
      <c r="G5" s="26">
        <f>PRODUCT(E5,F5)</f>
        <v>14.8</v>
      </c>
    </row>
    <row r="6" spans="1:8">
      <c r="A6" s="5" t="s">
        <v>286</v>
      </c>
      <c r="B6" s="7"/>
      <c r="C6" s="7">
        <v>240</v>
      </c>
      <c r="D6" s="2" t="s">
        <v>282</v>
      </c>
      <c r="E6" s="7">
        <v>58</v>
      </c>
      <c r="F6" s="26">
        <v>0.5</v>
      </c>
      <c r="G6" s="26">
        <v>108</v>
      </c>
    </row>
    <row r="7" spans="1:8">
      <c r="A7" s="5" t="s">
        <v>286</v>
      </c>
      <c r="B7" s="7"/>
      <c r="C7" s="7">
        <v>400</v>
      </c>
      <c r="D7" s="2" t="s">
        <v>282</v>
      </c>
      <c r="E7" s="7">
        <v>101</v>
      </c>
      <c r="F7" s="29">
        <v>0.5</v>
      </c>
      <c r="G7" s="26">
        <v>122.58</v>
      </c>
    </row>
    <row r="8" spans="1:8">
      <c r="A8" s="1" t="s">
        <v>286</v>
      </c>
      <c r="B8" s="2"/>
      <c r="C8" s="2">
        <v>150</v>
      </c>
      <c r="D8" s="2" t="s">
        <v>282</v>
      </c>
      <c r="E8" s="7">
        <v>5</v>
      </c>
      <c r="F8" s="26">
        <v>0.5</v>
      </c>
      <c r="G8" s="26">
        <f t="shared" ref="G8:G16" si="0">PRODUCT(E8,F8)</f>
        <v>2.5</v>
      </c>
    </row>
    <row r="9" spans="1:8">
      <c r="A9" s="1" t="s">
        <v>286</v>
      </c>
      <c r="B9" s="2" t="s">
        <v>287</v>
      </c>
      <c r="C9" s="2">
        <v>120</v>
      </c>
      <c r="D9" s="2" t="s">
        <v>282</v>
      </c>
      <c r="E9" s="7">
        <v>42</v>
      </c>
      <c r="F9" s="26">
        <v>0.5</v>
      </c>
      <c r="G9" s="26">
        <f t="shared" si="0"/>
        <v>21</v>
      </c>
    </row>
    <row r="10" spans="1:8">
      <c r="A10" s="1" t="s">
        <v>286</v>
      </c>
      <c r="B10" s="2" t="s">
        <v>288</v>
      </c>
      <c r="C10" s="2">
        <v>100</v>
      </c>
      <c r="D10" s="2" t="s">
        <v>282</v>
      </c>
      <c r="E10" s="7">
        <v>10</v>
      </c>
      <c r="F10" s="26">
        <v>0.75</v>
      </c>
      <c r="G10" s="26">
        <f t="shared" si="0"/>
        <v>7.5</v>
      </c>
    </row>
    <row r="11" spans="1:8">
      <c r="A11" s="1" t="s">
        <v>286</v>
      </c>
      <c r="B11" s="2"/>
      <c r="C11" s="2">
        <v>80</v>
      </c>
      <c r="D11" s="2" t="s">
        <v>282</v>
      </c>
      <c r="E11" s="7">
        <v>61</v>
      </c>
      <c r="F11" s="26">
        <v>0.55000000000000004</v>
      </c>
      <c r="G11" s="26">
        <f t="shared" si="0"/>
        <v>33.550000000000004</v>
      </c>
    </row>
    <row r="12" spans="1:8">
      <c r="A12" s="1" t="s">
        <v>286</v>
      </c>
      <c r="B12" s="2"/>
      <c r="C12" s="2">
        <v>60</v>
      </c>
      <c r="D12" s="2" t="s">
        <v>282</v>
      </c>
      <c r="E12" s="7">
        <v>24</v>
      </c>
      <c r="F12" s="26">
        <v>0.75</v>
      </c>
      <c r="G12" s="26">
        <f t="shared" si="0"/>
        <v>18</v>
      </c>
    </row>
    <row r="13" spans="1:8">
      <c r="A13" s="1" t="s">
        <v>289</v>
      </c>
      <c r="B13" s="2"/>
      <c r="C13" s="2">
        <v>120</v>
      </c>
      <c r="D13" s="2" t="s">
        <v>290</v>
      </c>
      <c r="E13" s="7">
        <v>0</v>
      </c>
      <c r="F13" s="26">
        <v>12.12</v>
      </c>
      <c r="G13" s="26">
        <f t="shared" si="0"/>
        <v>0</v>
      </c>
    </row>
    <row r="14" spans="1:8">
      <c r="A14" s="1" t="s">
        <v>289</v>
      </c>
      <c r="B14" s="2"/>
      <c r="C14" s="2">
        <v>100</v>
      </c>
      <c r="D14" s="2" t="s">
        <v>290</v>
      </c>
      <c r="E14" s="7">
        <v>2</v>
      </c>
      <c r="F14" s="26">
        <v>16</v>
      </c>
      <c r="G14" s="26">
        <f t="shared" si="0"/>
        <v>32</v>
      </c>
    </row>
    <row r="15" spans="1:8">
      <c r="A15" s="1" t="s">
        <v>291</v>
      </c>
      <c r="B15" s="2"/>
      <c r="C15" s="2">
        <v>80</v>
      </c>
      <c r="D15" s="2" t="s">
        <v>290</v>
      </c>
      <c r="E15" s="7">
        <v>1</v>
      </c>
      <c r="F15" s="26">
        <v>16</v>
      </c>
      <c r="G15" s="26">
        <f t="shared" si="0"/>
        <v>16</v>
      </c>
    </row>
    <row r="16" spans="1:8">
      <c r="A16" s="1" t="s">
        <v>289</v>
      </c>
      <c r="B16" s="2"/>
      <c r="C16" s="2">
        <v>60</v>
      </c>
      <c r="D16" s="2" t="s">
        <v>290</v>
      </c>
      <c r="E16" s="7">
        <v>3</v>
      </c>
      <c r="F16" s="26">
        <v>16</v>
      </c>
      <c r="G16" s="26">
        <f t="shared" si="0"/>
        <v>48</v>
      </c>
    </row>
    <row r="17" spans="1:7">
      <c r="A17" s="1" t="s">
        <v>47</v>
      </c>
      <c r="B17" s="2"/>
      <c r="C17" s="1"/>
      <c r="D17" s="1"/>
      <c r="E17" s="3"/>
      <c r="F17" s="26"/>
      <c r="G17" s="26">
        <f>SUM(G2:G16)</f>
        <v>505.03999999999996</v>
      </c>
    </row>
  </sheetData>
  <pageMargins left="0.7" right="0.7" top="0.75" bottom="0.75" header="0.3" footer="0.3"/>
  <pageSetup paperSize="9" orientation="landscape" horizontalDpi="4294967293" r:id="rId1"/>
  <headerFooter>
    <oddHeader xml:space="preserve">&amp;CPapier de verre et Toile
2021
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12"/>
  <sheetViews>
    <sheetView view="pageLayout" zoomScaleNormal="100" workbookViewId="0">
      <selection activeCell="D25" sqref="D25"/>
    </sheetView>
  </sheetViews>
  <sheetFormatPr baseColWidth="10" defaultColWidth="11.44140625" defaultRowHeight="13.2"/>
  <cols>
    <col min="1" max="1" width="26.88671875" customWidth="1"/>
    <col min="2" max="2" width="11" customWidth="1"/>
    <col min="3" max="3" width="12.109375" customWidth="1"/>
    <col min="6" max="6" width="15.88671875" customWidth="1"/>
    <col min="7" max="7" width="18.44140625" customWidth="1"/>
  </cols>
  <sheetData>
    <row r="1" spans="1:7">
      <c r="A1" s="80" t="s">
        <v>123</v>
      </c>
      <c r="B1" s="78" t="s">
        <v>292</v>
      </c>
      <c r="C1" s="82" t="s">
        <v>293</v>
      </c>
      <c r="D1" s="8" t="s">
        <v>124</v>
      </c>
      <c r="E1" s="8" t="s">
        <v>125</v>
      </c>
      <c r="F1" s="9" t="s">
        <v>126</v>
      </c>
      <c r="G1" s="4" t="s">
        <v>127</v>
      </c>
    </row>
    <row r="2" spans="1:7">
      <c r="A2" s="81" t="s">
        <v>294</v>
      </c>
      <c r="B2" s="79" t="s">
        <v>295</v>
      </c>
      <c r="C2" s="83" t="s">
        <v>296</v>
      </c>
      <c r="D2" s="2" t="s">
        <v>297</v>
      </c>
      <c r="E2" s="7">
        <v>3</v>
      </c>
      <c r="F2" s="26">
        <v>0.73</v>
      </c>
      <c r="G2" s="26">
        <f t="shared" ref="G2:G11" si="0">PRODUCT(E2,F2)</f>
        <v>2.19</v>
      </c>
    </row>
    <row r="3" spans="1:7">
      <c r="A3" s="81" t="s">
        <v>294</v>
      </c>
      <c r="B3" s="79" t="s">
        <v>295</v>
      </c>
      <c r="C3" s="83" t="s">
        <v>298</v>
      </c>
      <c r="D3" s="2" t="s">
        <v>297</v>
      </c>
      <c r="E3" s="7">
        <v>9</v>
      </c>
      <c r="F3" s="26">
        <v>1.76</v>
      </c>
      <c r="G3" s="26">
        <f t="shared" si="0"/>
        <v>15.84</v>
      </c>
    </row>
    <row r="4" spans="1:7">
      <c r="A4" s="81" t="s">
        <v>294</v>
      </c>
      <c r="B4" s="79" t="s">
        <v>295</v>
      </c>
      <c r="C4" s="83" t="s">
        <v>299</v>
      </c>
      <c r="D4" s="2" t="s">
        <v>297</v>
      </c>
      <c r="E4" s="7">
        <v>7</v>
      </c>
      <c r="F4" s="26">
        <v>1.76</v>
      </c>
      <c r="G4" s="26">
        <f t="shared" si="0"/>
        <v>12.32</v>
      </c>
    </row>
    <row r="5" spans="1:7">
      <c r="A5" s="81" t="s">
        <v>294</v>
      </c>
      <c r="B5" s="79"/>
      <c r="C5" s="83" t="s">
        <v>300</v>
      </c>
      <c r="D5" s="2" t="s">
        <v>297</v>
      </c>
      <c r="E5" s="7">
        <v>5</v>
      </c>
      <c r="F5" s="26">
        <v>2.0099999999999998</v>
      </c>
      <c r="G5" s="26">
        <f t="shared" si="0"/>
        <v>10.049999999999999</v>
      </c>
    </row>
    <row r="6" spans="1:7">
      <c r="A6" s="81" t="s">
        <v>294</v>
      </c>
      <c r="B6" s="79"/>
      <c r="C6" s="83" t="s">
        <v>301</v>
      </c>
      <c r="D6" s="2" t="s">
        <v>297</v>
      </c>
      <c r="E6" s="7">
        <v>2</v>
      </c>
      <c r="F6" s="26">
        <v>2.41</v>
      </c>
      <c r="G6" s="26">
        <f t="shared" si="0"/>
        <v>4.82</v>
      </c>
    </row>
    <row r="7" spans="1:7">
      <c r="A7" s="81" t="s">
        <v>294</v>
      </c>
      <c r="B7" s="79"/>
      <c r="C7" s="83" t="s">
        <v>302</v>
      </c>
      <c r="D7" s="2" t="s">
        <v>297</v>
      </c>
      <c r="E7" s="7">
        <v>5</v>
      </c>
      <c r="F7" s="26">
        <v>2.99</v>
      </c>
      <c r="G7" s="26">
        <f t="shared" si="0"/>
        <v>14.950000000000001</v>
      </c>
    </row>
    <row r="8" spans="1:7">
      <c r="A8" s="81" t="s">
        <v>303</v>
      </c>
      <c r="B8" s="79" t="s">
        <v>295</v>
      </c>
      <c r="C8" s="83" t="s">
        <v>304</v>
      </c>
      <c r="D8" s="2" t="s">
        <v>297</v>
      </c>
      <c r="E8" s="7">
        <v>6</v>
      </c>
      <c r="F8" s="26">
        <v>0.87</v>
      </c>
      <c r="G8" s="26">
        <f t="shared" si="0"/>
        <v>5.22</v>
      </c>
    </row>
    <row r="9" spans="1:7">
      <c r="A9" s="81" t="s">
        <v>303</v>
      </c>
      <c r="B9" s="79" t="s">
        <v>295</v>
      </c>
      <c r="C9" s="83" t="s">
        <v>305</v>
      </c>
      <c r="D9" s="2" t="s">
        <v>297</v>
      </c>
      <c r="E9" s="7">
        <v>18</v>
      </c>
      <c r="F9" s="26">
        <v>0.87</v>
      </c>
      <c r="G9" s="26">
        <f t="shared" si="0"/>
        <v>15.66</v>
      </c>
    </row>
    <row r="10" spans="1:7">
      <c r="A10" s="81" t="s">
        <v>294</v>
      </c>
      <c r="B10" s="79"/>
      <c r="C10" s="83" t="s">
        <v>306</v>
      </c>
      <c r="D10" s="2" t="s">
        <v>307</v>
      </c>
      <c r="E10" s="7">
        <v>0</v>
      </c>
      <c r="F10" s="26">
        <v>3.38</v>
      </c>
      <c r="G10" s="26">
        <f t="shared" si="0"/>
        <v>0</v>
      </c>
    </row>
    <row r="11" spans="1:7">
      <c r="A11" s="81" t="s">
        <v>294</v>
      </c>
      <c r="B11" s="79"/>
      <c r="C11" s="83" t="s">
        <v>308</v>
      </c>
      <c r="D11" s="2" t="s">
        <v>307</v>
      </c>
      <c r="E11" s="7">
        <v>1</v>
      </c>
      <c r="F11" s="26">
        <v>3.38</v>
      </c>
      <c r="G11" s="26">
        <f t="shared" si="0"/>
        <v>3.38</v>
      </c>
    </row>
    <row r="12" spans="1:7">
      <c r="A12" s="81" t="s">
        <v>122</v>
      </c>
      <c r="B12" s="79"/>
      <c r="C12" s="83"/>
      <c r="D12" s="1"/>
      <c r="E12" s="1"/>
      <c r="F12" s="27"/>
      <c r="G12" s="26">
        <f>SUM(G2:G11)</f>
        <v>84.429999999999993</v>
      </c>
    </row>
  </sheetData>
  <pageMargins left="0.7" right="0.7" top="0.75" bottom="0.75" header="0.3" footer="0.3"/>
  <pageSetup paperSize="9" orientation="landscape" horizontalDpi="4294967293" r:id="rId1"/>
  <headerFooter>
    <oddHeader>&amp;CTige Filetée
2021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36"/>
  <sheetViews>
    <sheetView view="pageLayout" zoomScaleNormal="100" workbookViewId="0">
      <selection activeCell="F1" sqref="F1"/>
    </sheetView>
  </sheetViews>
  <sheetFormatPr baseColWidth="10" defaultColWidth="11.44140625" defaultRowHeight="13.2"/>
  <cols>
    <col min="1" max="1" width="7.6640625" customWidth="1"/>
    <col min="2" max="2" width="9.109375" customWidth="1"/>
    <col min="3" max="3" width="6.109375" customWidth="1"/>
    <col min="4" max="4" width="12.33203125" customWidth="1"/>
    <col min="5" max="5" width="8.6640625" customWidth="1"/>
    <col min="6" max="6" width="12" customWidth="1"/>
    <col min="7" max="7" width="7.6640625" customWidth="1"/>
    <col min="8" max="8" width="8.88671875" customWidth="1"/>
    <col min="9" max="9" width="6.109375" customWidth="1"/>
    <col min="10" max="10" width="12.33203125" bestFit="1" customWidth="1"/>
    <col min="11" max="11" width="8.44140625" customWidth="1"/>
    <col min="12" max="12" width="11.88671875" customWidth="1"/>
    <col min="13" max="14" width="5" customWidth="1"/>
    <col min="15" max="15" width="5.33203125" customWidth="1"/>
  </cols>
  <sheetData>
    <row r="1" spans="1:15">
      <c r="A1" s="88" t="s">
        <v>20</v>
      </c>
      <c r="B1" s="88" t="s">
        <v>21</v>
      </c>
      <c r="C1" s="88" t="s">
        <v>22</v>
      </c>
      <c r="D1" s="88" t="s">
        <v>23</v>
      </c>
      <c r="E1" s="88" t="s">
        <v>14</v>
      </c>
      <c r="F1" s="88" t="s">
        <v>309</v>
      </c>
      <c r="G1" s="53"/>
      <c r="H1" s="53"/>
      <c r="I1" s="53"/>
      <c r="J1" s="53"/>
      <c r="K1" s="53"/>
      <c r="L1" s="53"/>
      <c r="M1" s="53"/>
      <c r="N1" s="53"/>
      <c r="O1" s="53"/>
    </row>
    <row r="2" spans="1:15">
      <c r="A2" s="42" t="s">
        <v>24</v>
      </c>
      <c r="B2" s="42">
        <v>1.75</v>
      </c>
      <c r="C2" s="42">
        <v>0.8</v>
      </c>
      <c r="D2" s="91" t="s">
        <v>25</v>
      </c>
      <c r="E2" s="42">
        <v>1</v>
      </c>
      <c r="F2" s="48">
        <v>16.899999999999999</v>
      </c>
      <c r="M2" s="15"/>
      <c r="N2" s="15"/>
      <c r="O2" s="15"/>
    </row>
    <row r="3" spans="1:15">
      <c r="A3" s="42" t="s">
        <v>24</v>
      </c>
      <c r="B3" s="42">
        <v>1.75</v>
      </c>
      <c r="C3" s="42">
        <v>0.8</v>
      </c>
      <c r="D3" s="91" t="s">
        <v>26</v>
      </c>
      <c r="E3" s="42">
        <v>2</v>
      </c>
      <c r="F3" s="48">
        <v>16.899999999999999</v>
      </c>
      <c r="M3" s="14"/>
      <c r="N3" s="14"/>
      <c r="O3" s="14"/>
    </row>
    <row r="4" spans="1:15">
      <c r="A4" s="42" t="s">
        <v>24</v>
      </c>
      <c r="B4" s="42">
        <v>1.75</v>
      </c>
      <c r="C4" s="42">
        <v>0.8</v>
      </c>
      <c r="D4" s="91" t="s">
        <v>27</v>
      </c>
      <c r="E4" s="42">
        <v>3</v>
      </c>
      <c r="F4" s="48">
        <v>16.899999999999999</v>
      </c>
      <c r="M4" s="14"/>
      <c r="N4" s="14"/>
      <c r="O4" s="14"/>
    </row>
    <row r="5" spans="1:15">
      <c r="A5" s="42" t="s">
        <v>24</v>
      </c>
      <c r="B5" s="42">
        <v>1.75</v>
      </c>
      <c r="C5" s="42">
        <v>0.8</v>
      </c>
      <c r="D5" s="91" t="s">
        <v>28</v>
      </c>
      <c r="E5" s="42">
        <v>4</v>
      </c>
      <c r="F5" s="48">
        <v>16.899999999999999</v>
      </c>
      <c r="M5" s="14"/>
      <c r="N5" s="14"/>
      <c r="O5" s="14"/>
    </row>
    <row r="6" spans="1:15">
      <c r="A6" s="42" t="s">
        <v>24</v>
      </c>
      <c r="B6" s="42">
        <v>1.75</v>
      </c>
      <c r="C6" s="42">
        <v>0.8</v>
      </c>
      <c r="D6" s="91" t="s">
        <v>29</v>
      </c>
      <c r="E6" s="42">
        <v>1</v>
      </c>
      <c r="F6" s="48">
        <v>16.899999999999999</v>
      </c>
      <c r="M6" s="14"/>
      <c r="N6" s="14"/>
      <c r="O6" s="14"/>
    </row>
    <row r="7" spans="1:15">
      <c r="A7" s="42" t="s">
        <v>24</v>
      </c>
      <c r="B7" s="42">
        <v>1.75</v>
      </c>
      <c r="C7" s="42">
        <v>0.8</v>
      </c>
      <c r="D7" s="91" t="s">
        <v>30</v>
      </c>
      <c r="E7" s="42">
        <v>1</v>
      </c>
      <c r="F7" s="48">
        <v>16.899999999999999</v>
      </c>
      <c r="M7" s="14"/>
      <c r="N7" s="14"/>
      <c r="O7" s="14"/>
    </row>
    <row r="8" spans="1:15">
      <c r="A8" s="42" t="s">
        <v>24</v>
      </c>
      <c r="B8" s="42">
        <v>1.75</v>
      </c>
      <c r="C8" s="42">
        <v>0.8</v>
      </c>
      <c r="D8" s="91" t="s">
        <v>31</v>
      </c>
      <c r="E8" s="42">
        <v>2</v>
      </c>
      <c r="F8" s="48">
        <v>16.899999999999999</v>
      </c>
      <c r="M8" s="14"/>
      <c r="N8" s="14"/>
      <c r="O8" s="14"/>
    </row>
    <row r="9" spans="1:15">
      <c r="A9" s="42" t="s">
        <v>24</v>
      </c>
      <c r="B9" s="42">
        <v>1.75</v>
      </c>
      <c r="C9" s="42">
        <v>0.8</v>
      </c>
      <c r="D9" s="91" t="s">
        <v>32</v>
      </c>
      <c r="E9" s="42">
        <v>1</v>
      </c>
      <c r="F9" s="48">
        <v>16.899999999999999</v>
      </c>
      <c r="M9" s="14"/>
      <c r="N9" s="14"/>
      <c r="O9" s="14"/>
    </row>
    <row r="10" spans="1:15">
      <c r="A10" s="42" t="s">
        <v>24</v>
      </c>
      <c r="B10" s="42">
        <v>1.75</v>
      </c>
      <c r="C10" s="42">
        <v>1</v>
      </c>
      <c r="D10" s="91" t="s">
        <v>33</v>
      </c>
      <c r="E10" s="42">
        <v>1</v>
      </c>
      <c r="F10" s="48">
        <v>18.8</v>
      </c>
      <c r="M10" s="14"/>
      <c r="N10" s="14"/>
      <c r="O10" s="14"/>
    </row>
    <row r="11" spans="1:15">
      <c r="A11" s="42" t="s">
        <v>24</v>
      </c>
      <c r="B11" s="42">
        <v>1.75</v>
      </c>
      <c r="C11" s="42">
        <v>1</v>
      </c>
      <c r="D11" s="91" t="s">
        <v>34</v>
      </c>
      <c r="E11" s="42">
        <v>1</v>
      </c>
      <c r="F11" s="48">
        <v>18.8</v>
      </c>
      <c r="M11" s="14"/>
      <c r="N11" s="14"/>
      <c r="O11" s="14"/>
    </row>
    <row r="12" spans="1:15">
      <c r="A12" s="42" t="s">
        <v>24</v>
      </c>
      <c r="B12" s="42">
        <v>1.75</v>
      </c>
      <c r="C12" s="42">
        <v>1</v>
      </c>
      <c r="D12" s="91" t="s">
        <v>35</v>
      </c>
      <c r="E12" s="42">
        <v>0</v>
      </c>
      <c r="F12" s="48">
        <v>18.8</v>
      </c>
      <c r="M12" s="14"/>
      <c r="N12" s="14"/>
      <c r="O12" s="14"/>
    </row>
    <row r="13" spans="1:15">
      <c r="A13" s="42" t="s">
        <v>24</v>
      </c>
      <c r="B13" s="42">
        <v>1.75</v>
      </c>
      <c r="C13" s="42">
        <v>1</v>
      </c>
      <c r="D13" s="91" t="s">
        <v>36</v>
      </c>
      <c r="E13" s="42">
        <v>1</v>
      </c>
      <c r="F13" s="48">
        <v>18.8</v>
      </c>
      <c r="M13" s="14"/>
      <c r="N13" s="14"/>
      <c r="O13" s="14"/>
    </row>
    <row r="14" spans="1:15">
      <c r="A14" s="42" t="s">
        <v>24</v>
      </c>
      <c r="B14" s="42">
        <v>1.75</v>
      </c>
      <c r="C14" s="42">
        <v>1</v>
      </c>
      <c r="D14" s="91" t="s">
        <v>37</v>
      </c>
      <c r="E14" s="42">
        <v>1</v>
      </c>
      <c r="F14" s="48">
        <v>18.8</v>
      </c>
      <c r="M14" s="14"/>
      <c r="N14" s="14"/>
      <c r="O14" s="14"/>
    </row>
    <row r="15" spans="1:15">
      <c r="A15" s="42" t="s">
        <v>24</v>
      </c>
      <c r="B15" s="42">
        <v>1.75</v>
      </c>
      <c r="C15" s="42">
        <v>1</v>
      </c>
      <c r="D15" s="91" t="s">
        <v>38</v>
      </c>
      <c r="E15" s="42">
        <v>1</v>
      </c>
      <c r="F15" s="48">
        <v>18.8</v>
      </c>
      <c r="M15" s="14"/>
      <c r="N15" s="14"/>
      <c r="O15" s="14"/>
    </row>
    <row r="16" spans="1:15">
      <c r="A16" s="42" t="s">
        <v>24</v>
      </c>
      <c r="B16" s="42">
        <v>1.75</v>
      </c>
      <c r="C16" s="42">
        <v>1</v>
      </c>
      <c r="D16" s="91" t="s">
        <v>39</v>
      </c>
      <c r="E16" s="42">
        <v>0</v>
      </c>
      <c r="F16" s="48">
        <v>18.8</v>
      </c>
      <c r="M16" s="14"/>
      <c r="N16" s="14"/>
      <c r="O16" s="14"/>
    </row>
    <row r="17" spans="1:15">
      <c r="A17" s="42" t="s">
        <v>24</v>
      </c>
      <c r="B17" s="42">
        <v>1.75</v>
      </c>
      <c r="C17" s="42">
        <v>1</v>
      </c>
      <c r="D17" s="84" t="s">
        <v>40</v>
      </c>
      <c r="E17" s="42">
        <v>2</v>
      </c>
      <c r="F17" s="48">
        <v>18.8</v>
      </c>
      <c r="M17" s="14"/>
      <c r="N17" s="14"/>
      <c r="O17" s="14"/>
    </row>
    <row r="18" spans="1:15">
      <c r="A18" s="42" t="s">
        <v>24</v>
      </c>
      <c r="B18" s="42">
        <v>1.75</v>
      </c>
      <c r="C18" s="42">
        <v>1</v>
      </c>
      <c r="D18" s="91" t="s">
        <v>26</v>
      </c>
      <c r="E18" s="42">
        <v>3</v>
      </c>
      <c r="F18" s="48">
        <v>18.8</v>
      </c>
      <c r="M18" s="14"/>
      <c r="N18" s="14"/>
      <c r="O18" s="14"/>
    </row>
    <row r="19" spans="1:15">
      <c r="A19" s="42" t="s">
        <v>24</v>
      </c>
      <c r="B19" s="42">
        <v>1.75</v>
      </c>
      <c r="C19" s="42">
        <v>1</v>
      </c>
      <c r="D19" s="91" t="s">
        <v>41</v>
      </c>
      <c r="E19" s="42">
        <v>1</v>
      </c>
      <c r="F19" s="48">
        <v>18.8</v>
      </c>
      <c r="M19" s="14"/>
      <c r="N19" s="14"/>
      <c r="O19" s="14"/>
    </row>
    <row r="20" spans="1:15">
      <c r="A20" s="42" t="s">
        <v>24</v>
      </c>
      <c r="B20" s="42">
        <v>1.75</v>
      </c>
      <c r="C20" s="42">
        <v>1</v>
      </c>
      <c r="D20" s="91" t="s">
        <v>42</v>
      </c>
      <c r="E20" s="42">
        <v>1</v>
      </c>
      <c r="F20" s="48">
        <v>18.8</v>
      </c>
      <c r="M20" s="14"/>
      <c r="N20" s="14"/>
      <c r="O20" s="14"/>
    </row>
    <row r="21" spans="1:15">
      <c r="A21" s="42" t="s">
        <v>24</v>
      </c>
      <c r="B21" s="42">
        <v>1.75</v>
      </c>
      <c r="C21" s="42">
        <v>1</v>
      </c>
      <c r="D21" s="91" t="s">
        <v>25</v>
      </c>
      <c r="E21" s="42">
        <v>1</v>
      </c>
      <c r="F21" s="48">
        <v>18.8</v>
      </c>
      <c r="M21" s="14"/>
      <c r="N21" s="14"/>
      <c r="O21" s="14"/>
    </row>
    <row r="22" spans="1:15">
      <c r="A22" s="87" t="s">
        <v>43</v>
      </c>
      <c r="B22" s="87">
        <v>1.75</v>
      </c>
      <c r="C22" s="87">
        <v>0.5</v>
      </c>
      <c r="D22" s="84" t="s">
        <v>44</v>
      </c>
      <c r="E22" s="87">
        <v>1</v>
      </c>
      <c r="F22" s="48">
        <v>35.9</v>
      </c>
      <c r="M22" s="14"/>
      <c r="N22" s="14"/>
      <c r="O22" s="14"/>
    </row>
    <row r="23" spans="1:15">
      <c r="A23" s="23"/>
      <c r="B23" s="42"/>
      <c r="C23" s="48"/>
      <c r="D23" s="90"/>
      <c r="E23" s="90"/>
      <c r="F23" s="14"/>
      <c r="M23" s="14"/>
      <c r="N23" s="14"/>
      <c r="O23" s="14"/>
    </row>
    <row r="24" spans="1:15">
      <c r="A24" s="23"/>
      <c r="B24" s="42"/>
      <c r="C24" s="48"/>
      <c r="D24" s="90"/>
      <c r="E24" s="90"/>
      <c r="F24" s="14"/>
      <c r="M24" s="14"/>
      <c r="N24" s="14"/>
      <c r="O24" s="14"/>
    </row>
    <row r="25" spans="1:15">
      <c r="A25" s="86"/>
      <c r="B25" s="42"/>
      <c r="C25" s="48"/>
      <c r="D25" s="90"/>
      <c r="E25" s="90"/>
      <c r="F25" s="14"/>
      <c r="G25" s="14"/>
      <c r="H25" s="14"/>
      <c r="I25" s="14"/>
      <c r="J25" s="14"/>
      <c r="K25" s="14"/>
      <c r="L25" s="14"/>
      <c r="M25" s="14"/>
      <c r="N25" s="14"/>
      <c r="O25" s="14"/>
    </row>
    <row r="26" spans="1:15">
      <c r="A26" s="86"/>
      <c r="B26" s="42"/>
      <c r="C26" s="48"/>
      <c r="D26" s="90"/>
      <c r="E26" s="90"/>
      <c r="F26" s="14"/>
      <c r="G26" s="14"/>
      <c r="H26" s="14"/>
      <c r="I26" s="14"/>
      <c r="J26" s="14"/>
      <c r="K26" s="14"/>
      <c r="L26" s="14"/>
      <c r="M26" s="14"/>
      <c r="N26" s="14"/>
      <c r="O26" s="14"/>
    </row>
    <row r="27" spans="1:15">
      <c r="A27" s="86"/>
      <c r="B27" s="42"/>
      <c r="C27" s="48"/>
      <c r="D27" s="90"/>
      <c r="E27" s="90"/>
      <c r="F27" s="14"/>
      <c r="G27" s="14"/>
      <c r="H27" s="14"/>
      <c r="I27" s="14"/>
      <c r="J27" s="14"/>
      <c r="K27" s="14"/>
      <c r="L27" s="14"/>
      <c r="M27" s="14"/>
      <c r="N27" s="14"/>
      <c r="O27" s="14"/>
    </row>
    <row r="28" spans="1:15">
      <c r="A28" s="86"/>
      <c r="B28" s="42"/>
      <c r="C28" s="48"/>
      <c r="D28" s="90"/>
      <c r="E28" s="90"/>
      <c r="F28" s="14"/>
      <c r="G28" s="14"/>
      <c r="H28" s="14"/>
      <c r="I28" s="14"/>
      <c r="J28" s="14"/>
      <c r="K28" s="14"/>
      <c r="L28" s="14"/>
      <c r="M28" s="14"/>
      <c r="N28" s="14"/>
      <c r="O28" s="14"/>
    </row>
    <row r="29" spans="1:15">
      <c r="A29" s="23"/>
      <c r="B29" s="42"/>
      <c r="C29" s="48"/>
      <c r="D29" s="90"/>
      <c r="E29" s="90"/>
      <c r="F29" s="14"/>
      <c r="G29" s="14"/>
      <c r="H29" s="14"/>
      <c r="I29" s="14"/>
      <c r="J29" s="14"/>
      <c r="K29" s="14"/>
      <c r="L29" s="14"/>
      <c r="M29" s="14"/>
      <c r="N29" s="14"/>
      <c r="O29" s="14"/>
    </row>
    <row r="30" spans="1:15">
      <c r="A30" s="86"/>
      <c r="B30" s="42"/>
      <c r="C30" s="48"/>
      <c r="D30" s="90"/>
      <c r="E30" s="90"/>
      <c r="F30" s="14"/>
      <c r="G30" s="14"/>
      <c r="H30" s="14"/>
      <c r="I30" s="14"/>
      <c r="J30" s="14"/>
      <c r="K30" s="14"/>
      <c r="L30" s="14"/>
      <c r="M30" s="14"/>
      <c r="N30" s="14"/>
      <c r="O30" s="14"/>
    </row>
    <row r="31" spans="1:15">
      <c r="A31" s="86"/>
      <c r="B31" s="42"/>
      <c r="C31" s="48"/>
      <c r="D31" s="90"/>
      <c r="E31" s="90"/>
      <c r="F31" s="14"/>
      <c r="G31" s="14"/>
      <c r="H31" s="14"/>
      <c r="I31" s="14"/>
      <c r="J31" s="14"/>
      <c r="K31" s="14"/>
      <c r="L31" s="14"/>
      <c r="M31" s="14"/>
      <c r="N31" s="14"/>
      <c r="O31" s="14"/>
    </row>
    <row r="32" spans="1:15">
      <c r="A32" s="86"/>
      <c r="B32" s="42"/>
      <c r="C32" s="48"/>
      <c r="D32" s="90"/>
      <c r="E32" s="90"/>
      <c r="F32" s="14"/>
      <c r="G32" s="14"/>
      <c r="H32" s="14"/>
      <c r="I32" s="14"/>
      <c r="J32" s="14"/>
      <c r="K32" s="14"/>
      <c r="L32" s="14"/>
      <c r="M32" s="14"/>
      <c r="N32" s="14"/>
      <c r="O32" s="14"/>
    </row>
    <row r="33" spans="1:15">
      <c r="A33" s="86"/>
      <c r="B33" s="42"/>
      <c r="C33" s="48"/>
      <c r="D33" s="90"/>
      <c r="E33" s="90"/>
      <c r="F33" s="14"/>
      <c r="G33" s="14"/>
      <c r="H33" s="14"/>
      <c r="I33" s="14"/>
      <c r="J33" s="14"/>
      <c r="K33" s="14"/>
      <c r="L33" s="14"/>
      <c r="M33" s="14"/>
      <c r="N33" s="14"/>
      <c r="O33" s="14"/>
    </row>
    <row r="34" spans="1:15">
      <c r="A34" s="86"/>
      <c r="B34" s="42"/>
      <c r="C34" s="48"/>
      <c r="D34" s="90"/>
      <c r="E34" s="90"/>
      <c r="F34" s="14"/>
      <c r="G34" s="14"/>
      <c r="H34" s="14"/>
      <c r="I34" s="14"/>
      <c r="J34" s="14"/>
      <c r="K34" s="14"/>
      <c r="L34" s="14"/>
      <c r="M34" s="14"/>
      <c r="N34" s="14"/>
      <c r="O34" s="14"/>
    </row>
    <row r="35" spans="1:15">
      <c r="A35" s="86"/>
      <c r="B35" s="42"/>
      <c r="C35" s="48"/>
      <c r="D35" s="90"/>
      <c r="E35" s="90"/>
      <c r="F35" s="14"/>
      <c r="G35" s="14"/>
      <c r="H35" s="14"/>
      <c r="I35" s="14"/>
      <c r="J35" s="14"/>
      <c r="K35" s="14"/>
      <c r="L35" s="14"/>
      <c r="M35" s="14"/>
      <c r="N35" s="14"/>
      <c r="O35" s="14"/>
    </row>
    <row r="36" spans="1:15">
      <c r="A36" s="85"/>
      <c r="B36" s="86"/>
      <c r="C36" s="89"/>
      <c r="D36" s="90"/>
      <c r="E36" s="90"/>
    </row>
  </sheetData>
  <pageMargins left="0.7" right="0.7" top="0.75" bottom="0.75" header="0.3" footer="0.3"/>
  <pageSetup paperSize="9" orientation="landscape" horizontalDpi="4294967293" r:id="rId1"/>
  <headerFooter>
    <oddHeader>&amp;CBOBINES 3D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50"/>
  <sheetViews>
    <sheetView showWhiteSpace="0" view="pageLayout" zoomScale="90" zoomScaleNormal="100" zoomScalePageLayoutView="90" workbookViewId="0">
      <selection activeCell="C1" sqref="C1"/>
    </sheetView>
  </sheetViews>
  <sheetFormatPr baseColWidth="10" defaultColWidth="11.44140625" defaultRowHeight="13.2"/>
  <cols>
    <col min="2" max="2" width="23.5546875" customWidth="1"/>
    <col min="3" max="3" width="22.88671875" customWidth="1"/>
    <col min="4" max="4" width="9.88671875" customWidth="1"/>
    <col min="5" max="5" width="8.44140625" customWidth="1"/>
    <col min="6" max="6" width="11" bestFit="1" customWidth="1"/>
    <col min="7" max="7" width="3.6640625" customWidth="1"/>
    <col min="8" max="8" width="5.109375" customWidth="1"/>
    <col min="9" max="9" width="13" customWidth="1"/>
    <col min="10" max="10" width="24.88671875" customWidth="1"/>
    <col min="11" max="11" width="19.6640625" customWidth="1"/>
    <col min="12" max="12" width="11.44140625" customWidth="1"/>
    <col min="13" max="13" width="6.5546875" customWidth="1"/>
    <col min="14" max="15" width="5.109375" customWidth="1"/>
    <col min="16" max="17" width="5" customWidth="1"/>
  </cols>
  <sheetData>
    <row r="1" spans="1:17" ht="14.4" thickBot="1">
      <c r="A1" s="68" t="s">
        <v>45</v>
      </c>
      <c r="B1" s="69" t="s">
        <v>46</v>
      </c>
      <c r="C1" s="69" t="s">
        <v>311</v>
      </c>
      <c r="D1" s="92" t="s">
        <v>309</v>
      </c>
      <c r="E1" s="92" t="s">
        <v>14</v>
      </c>
      <c r="F1" s="70" t="s">
        <v>47</v>
      </c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</row>
    <row r="2" spans="1:17">
      <c r="A2" s="76" t="s">
        <v>48</v>
      </c>
      <c r="B2" s="71" t="s">
        <v>49</v>
      </c>
      <c r="C2" s="72" t="s">
        <v>50</v>
      </c>
      <c r="D2" s="73">
        <v>38.28</v>
      </c>
      <c r="E2" s="74">
        <v>3</v>
      </c>
      <c r="F2" s="75">
        <f>PRODUCT(D2:E2)</f>
        <v>114.84</v>
      </c>
      <c r="G2" s="14"/>
      <c r="H2" s="14"/>
      <c r="I2" s="14"/>
      <c r="J2" s="14"/>
      <c r="K2" s="42"/>
      <c r="L2" s="42"/>
      <c r="M2" s="42"/>
      <c r="N2" s="42"/>
      <c r="O2" s="42"/>
      <c r="P2" s="14"/>
      <c r="Q2" s="14"/>
    </row>
    <row r="3" spans="1:17" ht="14.4">
      <c r="A3" s="77" t="s">
        <v>48</v>
      </c>
      <c r="B3" s="54" t="s">
        <v>49</v>
      </c>
      <c r="C3" s="55" t="s">
        <v>51</v>
      </c>
      <c r="D3" s="58">
        <f>PRODUCT(D2,E3)</f>
        <v>0</v>
      </c>
      <c r="E3" s="56">
        <v>0</v>
      </c>
      <c r="F3" s="57">
        <f>PRODUCT(D3,E3)</f>
        <v>0</v>
      </c>
      <c r="G3" s="14"/>
      <c r="H3" s="14"/>
      <c r="I3" s="14"/>
      <c r="J3" s="14"/>
      <c r="K3" s="49"/>
      <c r="L3" s="50"/>
      <c r="M3" s="42"/>
      <c r="N3" s="42"/>
      <c r="O3" s="42"/>
      <c r="P3" s="14"/>
      <c r="Q3" s="14"/>
    </row>
    <row r="4" spans="1:17" ht="14.4">
      <c r="A4" s="77" t="s">
        <v>48</v>
      </c>
      <c r="B4" s="59" t="s">
        <v>52</v>
      </c>
      <c r="C4" s="56" t="s">
        <v>53</v>
      </c>
      <c r="D4" s="58">
        <v>19.8</v>
      </c>
      <c r="E4" s="56">
        <v>0</v>
      </c>
      <c r="F4" s="57">
        <f>PRODUCT(D4,E4)</f>
        <v>0</v>
      </c>
      <c r="G4" s="14"/>
      <c r="H4" s="14"/>
      <c r="I4" s="14"/>
      <c r="J4" s="14"/>
      <c r="K4" s="49"/>
      <c r="L4" s="48"/>
      <c r="M4" s="42"/>
      <c r="N4" s="42"/>
      <c r="O4" s="42"/>
      <c r="P4" s="14"/>
      <c r="Q4" s="14"/>
    </row>
    <row r="5" spans="1:17" ht="14.4">
      <c r="A5" s="77" t="s">
        <v>48</v>
      </c>
      <c r="B5" s="54" t="s">
        <v>52</v>
      </c>
      <c r="C5" s="55" t="s">
        <v>54</v>
      </c>
      <c r="D5" s="58">
        <v>19.8</v>
      </c>
      <c r="E5" s="56">
        <v>1</v>
      </c>
      <c r="F5" s="57">
        <f>PRODUCT(D5,E5)</f>
        <v>19.8</v>
      </c>
      <c r="G5" s="14"/>
      <c r="H5" s="14"/>
      <c r="I5" s="14"/>
      <c r="J5" s="14"/>
      <c r="K5" s="49"/>
      <c r="L5" s="48"/>
      <c r="M5" s="42"/>
      <c r="N5" s="42"/>
      <c r="O5" s="42"/>
      <c r="P5" s="14"/>
      <c r="Q5" s="14"/>
    </row>
    <row r="6" spans="1:17" ht="14.4">
      <c r="A6" s="77" t="s">
        <v>55</v>
      </c>
      <c r="B6" s="59" t="s">
        <v>56</v>
      </c>
      <c r="C6" s="55" t="s">
        <v>57</v>
      </c>
      <c r="D6" s="58">
        <v>146.66</v>
      </c>
      <c r="E6" s="56">
        <v>0</v>
      </c>
      <c r="F6" s="57">
        <f>PRODUCT(D6,E6)</f>
        <v>0</v>
      </c>
      <c r="G6" s="14"/>
      <c r="H6" s="14"/>
      <c r="I6" s="14"/>
      <c r="J6" s="14"/>
      <c r="K6" s="49"/>
      <c r="L6" s="48"/>
      <c r="M6" s="42"/>
      <c r="N6" s="42"/>
      <c r="O6" s="42"/>
      <c r="P6" s="14"/>
      <c r="Q6" s="14"/>
    </row>
    <row r="7" spans="1:17" ht="14.4">
      <c r="A7" s="77" t="s">
        <v>55</v>
      </c>
      <c r="B7" s="54" t="s">
        <v>56</v>
      </c>
      <c r="C7" s="55" t="s">
        <v>58</v>
      </c>
      <c r="D7" s="58">
        <v>37.799999999999997</v>
      </c>
      <c r="E7" s="56">
        <v>1</v>
      </c>
      <c r="F7" s="57">
        <f>PRODUCT(D7,E7)</f>
        <v>37.799999999999997</v>
      </c>
      <c r="G7" s="14"/>
      <c r="H7" s="14"/>
      <c r="I7" s="14"/>
      <c r="J7" s="14"/>
      <c r="K7" s="49"/>
      <c r="L7" s="48"/>
      <c r="M7" s="42"/>
      <c r="N7" s="42"/>
      <c r="O7" s="42"/>
      <c r="P7" s="14"/>
      <c r="Q7" s="14"/>
    </row>
    <row r="8" spans="1:17" ht="14.4">
      <c r="A8" s="77" t="s">
        <v>55</v>
      </c>
      <c r="B8" s="54" t="s">
        <v>56</v>
      </c>
      <c r="C8" s="55" t="s">
        <v>59</v>
      </c>
      <c r="D8" s="58">
        <v>37.799999999999997</v>
      </c>
      <c r="E8" s="56">
        <v>0</v>
      </c>
      <c r="F8" s="57"/>
      <c r="G8" s="14"/>
      <c r="H8" s="14"/>
      <c r="I8" s="14"/>
      <c r="J8" s="14"/>
      <c r="K8" s="49"/>
      <c r="L8" s="48"/>
      <c r="M8" s="42"/>
      <c r="N8" s="42"/>
      <c r="O8" s="42"/>
      <c r="P8" s="14"/>
      <c r="Q8" s="14"/>
    </row>
    <row r="9" spans="1:17" ht="14.4">
      <c r="A9" s="77" t="s">
        <v>55</v>
      </c>
      <c r="B9" s="54" t="s">
        <v>56</v>
      </c>
      <c r="C9" s="55" t="s">
        <v>60</v>
      </c>
      <c r="D9" s="58">
        <v>37.799999999999997</v>
      </c>
      <c r="E9" s="56">
        <v>0</v>
      </c>
      <c r="F9" s="57"/>
      <c r="G9" s="14"/>
      <c r="H9" s="14"/>
      <c r="I9" s="14"/>
      <c r="J9" s="14"/>
      <c r="K9" s="49"/>
      <c r="L9" s="48"/>
      <c r="M9" s="42"/>
      <c r="N9" s="42"/>
      <c r="O9" s="42"/>
      <c r="P9" s="14"/>
      <c r="Q9" s="14"/>
    </row>
    <row r="10" spans="1:17" ht="14.4">
      <c r="A10" s="77" t="s">
        <v>55</v>
      </c>
      <c r="B10" s="54" t="s">
        <v>56</v>
      </c>
      <c r="C10" s="55" t="s">
        <v>61</v>
      </c>
      <c r="D10" s="58">
        <v>37.799999999999997</v>
      </c>
      <c r="E10" s="56">
        <v>0</v>
      </c>
      <c r="F10" s="57"/>
      <c r="G10" s="14"/>
      <c r="H10" s="14"/>
      <c r="I10" s="14"/>
      <c r="J10" s="14"/>
      <c r="K10" s="49"/>
      <c r="L10" s="48"/>
      <c r="M10" s="42"/>
      <c r="N10" s="42"/>
      <c r="O10" s="42"/>
      <c r="P10" s="14"/>
      <c r="Q10" s="14"/>
    </row>
    <row r="11" spans="1:17" ht="14.4">
      <c r="A11" s="77" t="s">
        <v>62</v>
      </c>
      <c r="B11" s="59" t="s">
        <v>63</v>
      </c>
      <c r="C11" s="55" t="s">
        <v>64</v>
      </c>
      <c r="D11" s="58">
        <v>335.23</v>
      </c>
      <c r="E11" s="56">
        <v>0</v>
      </c>
      <c r="F11" s="57">
        <f t="shared" ref="F11:F17" si="0">PRODUCT(D11,E11)</f>
        <v>0</v>
      </c>
      <c r="G11" s="14"/>
      <c r="H11" s="14"/>
      <c r="I11" s="14"/>
      <c r="J11" s="14"/>
      <c r="K11" s="49"/>
      <c r="L11" s="48"/>
      <c r="M11" s="42"/>
      <c r="N11" s="42"/>
      <c r="O11" s="42"/>
      <c r="P11" s="14"/>
      <c r="Q11" s="14"/>
    </row>
    <row r="12" spans="1:17" ht="14.4">
      <c r="A12" s="77" t="s">
        <v>62</v>
      </c>
      <c r="B12" s="54" t="s">
        <v>63</v>
      </c>
      <c r="C12" s="55" t="s">
        <v>65</v>
      </c>
      <c r="D12" s="58">
        <v>72</v>
      </c>
      <c r="E12" s="56">
        <v>1</v>
      </c>
      <c r="F12" s="57">
        <f t="shared" si="0"/>
        <v>72</v>
      </c>
      <c r="G12" s="14"/>
      <c r="H12" s="14"/>
      <c r="I12" s="14"/>
      <c r="J12" s="14"/>
      <c r="K12" s="49"/>
      <c r="L12" s="48"/>
      <c r="M12" s="42"/>
      <c r="N12" s="42"/>
      <c r="O12" s="42"/>
      <c r="P12" s="14"/>
      <c r="Q12" s="14"/>
    </row>
    <row r="13" spans="1:17" ht="14.4">
      <c r="A13" s="77" t="s">
        <v>62</v>
      </c>
      <c r="B13" s="54" t="s">
        <v>63</v>
      </c>
      <c r="C13" s="60" t="s">
        <v>66</v>
      </c>
      <c r="D13" s="58">
        <v>92.4</v>
      </c>
      <c r="E13" s="56">
        <v>1</v>
      </c>
      <c r="F13" s="57">
        <f t="shared" si="0"/>
        <v>92.4</v>
      </c>
      <c r="G13" s="14"/>
      <c r="H13" s="14"/>
      <c r="I13" s="14"/>
      <c r="J13" s="22"/>
      <c r="K13" s="49"/>
      <c r="L13" s="48"/>
      <c r="M13" s="42"/>
      <c r="N13" s="42"/>
      <c r="O13" s="42"/>
      <c r="P13" s="14"/>
      <c r="Q13" s="14"/>
    </row>
    <row r="14" spans="1:17" ht="14.4">
      <c r="A14" s="77" t="s">
        <v>62</v>
      </c>
      <c r="B14" s="54" t="s">
        <v>63</v>
      </c>
      <c r="C14" s="60" t="s">
        <v>67</v>
      </c>
      <c r="D14" s="58">
        <v>92.4</v>
      </c>
      <c r="E14" s="56">
        <v>1</v>
      </c>
      <c r="F14" s="57">
        <f t="shared" si="0"/>
        <v>92.4</v>
      </c>
      <c r="G14" s="14"/>
      <c r="H14" s="14"/>
      <c r="I14" s="14"/>
      <c r="J14" s="22"/>
      <c r="K14" s="49"/>
      <c r="L14" s="48"/>
      <c r="M14" s="42"/>
      <c r="N14" s="42"/>
      <c r="O14" s="42"/>
      <c r="P14" s="14"/>
      <c r="Q14" s="14"/>
    </row>
    <row r="15" spans="1:17" ht="14.4">
      <c r="A15" s="77" t="s">
        <v>62</v>
      </c>
      <c r="B15" s="54" t="s">
        <v>63</v>
      </c>
      <c r="C15" s="60" t="s">
        <v>68</v>
      </c>
      <c r="D15" s="58">
        <v>92.4</v>
      </c>
      <c r="E15" s="56">
        <v>0</v>
      </c>
      <c r="F15" s="57">
        <f t="shared" si="0"/>
        <v>0</v>
      </c>
      <c r="G15" s="14"/>
      <c r="H15" s="14"/>
      <c r="I15" s="14"/>
      <c r="J15" s="22"/>
      <c r="K15" s="49"/>
      <c r="L15" s="48"/>
      <c r="M15" s="42"/>
      <c r="N15" s="42"/>
      <c r="O15" s="42"/>
      <c r="P15" s="14"/>
      <c r="Q15" s="14"/>
    </row>
    <row r="16" spans="1:17" ht="14.4">
      <c r="A16" s="77" t="s">
        <v>69</v>
      </c>
      <c r="B16" s="59" t="s">
        <v>70</v>
      </c>
      <c r="C16" s="61" t="s">
        <v>71</v>
      </c>
      <c r="D16" s="58">
        <v>106.84</v>
      </c>
      <c r="E16" s="56">
        <v>1</v>
      </c>
      <c r="F16" s="57">
        <f t="shared" si="0"/>
        <v>106.84</v>
      </c>
      <c r="G16" s="14"/>
      <c r="H16" s="14"/>
      <c r="I16" s="14"/>
      <c r="J16" s="22"/>
      <c r="K16" s="49"/>
      <c r="L16" s="48"/>
      <c r="M16" s="42"/>
      <c r="N16" s="42"/>
      <c r="O16" s="42"/>
      <c r="P16" s="14"/>
      <c r="Q16" s="14"/>
    </row>
    <row r="17" spans="1:17" ht="14.4">
      <c r="A17" s="77" t="s">
        <v>69</v>
      </c>
      <c r="B17" s="54" t="s">
        <v>70</v>
      </c>
      <c r="C17" s="61" t="s">
        <v>72</v>
      </c>
      <c r="D17" s="58">
        <v>384.07</v>
      </c>
      <c r="E17" s="56">
        <v>1</v>
      </c>
      <c r="F17" s="57">
        <f t="shared" si="0"/>
        <v>384.07</v>
      </c>
      <c r="G17" s="14"/>
      <c r="H17" s="14"/>
      <c r="I17" s="14"/>
      <c r="J17" s="22"/>
      <c r="K17" s="49"/>
      <c r="L17" s="48"/>
      <c r="M17" s="42"/>
      <c r="N17" s="42"/>
      <c r="O17" s="42"/>
      <c r="P17" s="14"/>
      <c r="Q17" s="14"/>
    </row>
    <row r="18" spans="1:17" ht="14.4">
      <c r="A18" s="77" t="s">
        <v>73</v>
      </c>
      <c r="B18" s="59" t="s">
        <v>74</v>
      </c>
      <c r="C18" s="62" t="s">
        <v>75</v>
      </c>
      <c r="D18" s="58">
        <v>384.07</v>
      </c>
      <c r="E18" s="56">
        <v>0</v>
      </c>
      <c r="F18" s="57">
        <f>PRODUCT(D18,E18)</f>
        <v>0</v>
      </c>
      <c r="G18" s="14"/>
      <c r="H18" s="14"/>
      <c r="I18" s="14"/>
      <c r="J18" s="14"/>
      <c r="K18" s="49"/>
      <c r="L18" s="48"/>
      <c r="M18" s="42"/>
      <c r="N18" s="42"/>
      <c r="O18" s="42"/>
      <c r="P18" s="14"/>
      <c r="Q18" s="14"/>
    </row>
    <row r="19" spans="1:17" ht="14.4">
      <c r="A19" s="77" t="s">
        <v>73</v>
      </c>
      <c r="B19" s="54" t="s">
        <v>74</v>
      </c>
      <c r="C19" s="61" t="s">
        <v>76</v>
      </c>
      <c r="D19" s="58">
        <v>74.28</v>
      </c>
      <c r="E19" s="56">
        <v>0</v>
      </c>
      <c r="F19" s="57"/>
      <c r="G19" s="14"/>
      <c r="H19" s="14"/>
      <c r="I19" s="14"/>
      <c r="J19" s="14"/>
      <c r="K19" s="49"/>
      <c r="L19" s="48"/>
      <c r="M19" s="42"/>
      <c r="N19" s="42"/>
      <c r="O19" s="42"/>
      <c r="P19" s="14"/>
      <c r="Q19" s="14"/>
    </row>
    <row r="20" spans="1:17" ht="14.4">
      <c r="A20" s="77" t="s">
        <v>73</v>
      </c>
      <c r="B20" s="54" t="s">
        <v>74</v>
      </c>
      <c r="C20" s="61" t="s">
        <v>77</v>
      </c>
      <c r="D20" s="58">
        <v>128.6</v>
      </c>
      <c r="E20" s="56">
        <v>0</v>
      </c>
      <c r="F20" s="57"/>
      <c r="G20" s="14"/>
      <c r="H20" s="14"/>
      <c r="I20" s="14"/>
      <c r="J20" s="14"/>
      <c r="K20" s="49"/>
      <c r="L20" s="48"/>
      <c r="M20" s="42"/>
      <c r="N20" s="42"/>
      <c r="O20" s="42"/>
      <c r="P20" s="14"/>
      <c r="Q20" s="14"/>
    </row>
    <row r="21" spans="1:17" ht="14.4">
      <c r="A21" s="77" t="s">
        <v>73</v>
      </c>
      <c r="B21" s="54" t="s">
        <v>74</v>
      </c>
      <c r="C21" s="61" t="s">
        <v>78</v>
      </c>
      <c r="D21" s="58">
        <v>128.6</v>
      </c>
      <c r="E21" s="56">
        <v>0</v>
      </c>
      <c r="F21" s="57"/>
      <c r="G21" s="14"/>
      <c r="H21" s="14"/>
      <c r="I21" s="14"/>
      <c r="J21" s="14"/>
      <c r="K21" s="49"/>
      <c r="L21" s="48"/>
      <c r="M21" s="42"/>
      <c r="N21" s="42"/>
      <c r="O21" s="42"/>
      <c r="P21" s="14"/>
      <c r="Q21" s="14"/>
    </row>
    <row r="22" spans="1:17" ht="14.4">
      <c r="A22" s="77" t="s">
        <v>73</v>
      </c>
      <c r="B22" s="54" t="s">
        <v>74</v>
      </c>
      <c r="C22" s="61" t="s">
        <v>79</v>
      </c>
      <c r="D22" s="58">
        <v>128.6</v>
      </c>
      <c r="E22" s="56">
        <v>0</v>
      </c>
      <c r="F22" s="57"/>
      <c r="G22" s="14"/>
      <c r="H22" s="14"/>
      <c r="I22" s="14"/>
      <c r="J22" s="14"/>
      <c r="K22" s="49"/>
      <c r="L22" s="48"/>
      <c r="M22" s="42"/>
      <c r="N22" s="42"/>
      <c r="O22" s="42"/>
      <c r="P22" s="14"/>
      <c r="Q22" s="14"/>
    </row>
    <row r="23" spans="1:17" ht="14.4">
      <c r="A23" s="77" t="s">
        <v>80</v>
      </c>
      <c r="B23" s="64" t="s">
        <v>81</v>
      </c>
      <c r="C23" s="56" t="s">
        <v>82</v>
      </c>
      <c r="D23" s="58">
        <v>42.72</v>
      </c>
      <c r="E23" s="56">
        <v>0</v>
      </c>
      <c r="F23" s="57">
        <f>PRODUCT(D23,E23)</f>
        <v>0</v>
      </c>
      <c r="G23" s="14"/>
      <c r="H23" s="14"/>
      <c r="I23" s="14"/>
      <c r="J23" s="14"/>
      <c r="K23" s="49"/>
      <c r="L23" s="48"/>
      <c r="M23" s="42"/>
      <c r="N23" s="42"/>
      <c r="O23" s="42"/>
      <c r="P23" s="14"/>
      <c r="Q23" s="14"/>
    </row>
    <row r="24" spans="1:17" ht="14.4">
      <c r="A24" s="77" t="s">
        <v>83</v>
      </c>
      <c r="B24" s="59" t="s">
        <v>84</v>
      </c>
      <c r="C24" s="55" t="s">
        <v>85</v>
      </c>
      <c r="D24" s="58">
        <v>302.64</v>
      </c>
      <c r="E24" s="56">
        <v>0</v>
      </c>
      <c r="F24" s="57"/>
      <c r="G24" s="14"/>
      <c r="H24" s="14"/>
      <c r="I24" s="14"/>
      <c r="J24" s="14"/>
      <c r="K24" s="49"/>
      <c r="L24" s="48"/>
      <c r="M24" s="42"/>
      <c r="N24" s="42"/>
      <c r="O24" s="42"/>
      <c r="P24" s="14"/>
      <c r="Q24" s="14"/>
    </row>
    <row r="25" spans="1:17" ht="14.4">
      <c r="A25" s="77" t="s">
        <v>83</v>
      </c>
      <c r="B25" s="54" t="s">
        <v>84</v>
      </c>
      <c r="C25" s="55" t="s">
        <v>86</v>
      </c>
      <c r="D25" s="58">
        <v>62.4</v>
      </c>
      <c r="E25" s="56">
        <v>0</v>
      </c>
      <c r="F25" s="57"/>
      <c r="G25" s="14"/>
      <c r="H25" s="14"/>
      <c r="I25" s="14"/>
      <c r="J25" s="14"/>
      <c r="K25" s="49"/>
      <c r="L25" s="48"/>
      <c r="M25" s="42"/>
      <c r="N25" s="42"/>
      <c r="O25" s="42"/>
      <c r="P25" s="14"/>
      <c r="Q25" s="14"/>
    </row>
    <row r="26" spans="1:17" ht="14.4">
      <c r="A26" s="77" t="s">
        <v>83</v>
      </c>
      <c r="B26" s="54" t="s">
        <v>84</v>
      </c>
      <c r="C26" s="55" t="s">
        <v>87</v>
      </c>
      <c r="D26" s="58">
        <v>62.4</v>
      </c>
      <c r="E26" s="56">
        <v>0</v>
      </c>
      <c r="F26" s="57"/>
      <c r="G26" s="14"/>
      <c r="H26" s="14"/>
      <c r="I26" s="14"/>
      <c r="J26" s="14"/>
      <c r="K26" s="49"/>
      <c r="L26" s="48"/>
      <c r="M26" s="42"/>
      <c r="N26" s="42"/>
      <c r="O26" s="42"/>
      <c r="P26" s="14"/>
      <c r="Q26" s="14"/>
    </row>
    <row r="27" spans="1:17" ht="14.4">
      <c r="A27" s="77" t="s">
        <v>83</v>
      </c>
      <c r="B27" s="54" t="s">
        <v>84</v>
      </c>
      <c r="C27" s="55" t="s">
        <v>88</v>
      </c>
      <c r="D27" s="58">
        <v>62.4</v>
      </c>
      <c r="E27" s="56">
        <v>0</v>
      </c>
      <c r="F27" s="57"/>
      <c r="G27" s="14"/>
      <c r="H27" s="14"/>
      <c r="I27" s="14"/>
      <c r="J27" s="14"/>
      <c r="K27" s="49"/>
      <c r="L27" s="48"/>
      <c r="M27" s="42"/>
      <c r="N27" s="42"/>
      <c r="O27" s="42"/>
      <c r="P27" s="14"/>
      <c r="Q27" s="14"/>
    </row>
    <row r="28" spans="1:17" ht="14.4">
      <c r="A28" s="77" t="s">
        <v>83</v>
      </c>
      <c r="B28" s="54" t="s">
        <v>84</v>
      </c>
      <c r="C28" s="55" t="s">
        <v>89</v>
      </c>
      <c r="D28" s="58">
        <v>62.4</v>
      </c>
      <c r="E28" s="56">
        <v>0</v>
      </c>
      <c r="F28" s="57"/>
      <c r="G28" s="14"/>
      <c r="H28" s="14"/>
      <c r="I28" s="14"/>
      <c r="J28" s="14"/>
      <c r="K28" s="49"/>
      <c r="L28" s="48"/>
      <c r="M28" s="42"/>
      <c r="N28" s="42"/>
      <c r="O28" s="42"/>
      <c r="P28" s="14"/>
      <c r="Q28" s="14"/>
    </row>
    <row r="29" spans="1:17" ht="14.4">
      <c r="A29" s="77" t="s">
        <v>90</v>
      </c>
      <c r="B29" s="55" t="s">
        <v>91</v>
      </c>
      <c r="C29" s="55" t="s">
        <v>92</v>
      </c>
      <c r="D29" s="58">
        <v>242.11</v>
      </c>
      <c r="E29" s="56">
        <v>0</v>
      </c>
      <c r="F29" s="57">
        <f>PRODUCT(D29,E29)</f>
        <v>0</v>
      </c>
      <c r="G29" s="14"/>
      <c r="H29" s="14"/>
      <c r="I29" s="14"/>
      <c r="J29" s="14"/>
      <c r="K29" s="49"/>
      <c r="L29" s="48"/>
      <c r="M29" s="42"/>
      <c r="N29" s="42"/>
      <c r="O29" s="42"/>
      <c r="P29" s="14"/>
      <c r="Q29" s="14"/>
    </row>
    <row r="30" spans="1:17" ht="14.4">
      <c r="A30" s="77" t="s">
        <v>90</v>
      </c>
      <c r="B30" s="55" t="s">
        <v>93</v>
      </c>
      <c r="C30" s="55" t="s">
        <v>94</v>
      </c>
      <c r="D30" s="58">
        <v>550.66</v>
      </c>
      <c r="E30" s="56">
        <v>0</v>
      </c>
      <c r="F30" s="57">
        <f>PRODUCT(D30,E30)</f>
        <v>0</v>
      </c>
      <c r="G30" s="14"/>
      <c r="H30" s="14"/>
      <c r="I30" s="14"/>
      <c r="J30" s="14"/>
      <c r="K30" s="49"/>
      <c r="L30" s="48"/>
      <c r="M30" s="42"/>
      <c r="N30" s="42"/>
      <c r="O30" s="42"/>
      <c r="P30" s="14"/>
      <c r="Q30" s="14"/>
    </row>
    <row r="31" spans="1:17" ht="26.4">
      <c r="A31" s="77" t="s">
        <v>95</v>
      </c>
      <c r="B31" s="65" t="s">
        <v>96</v>
      </c>
      <c r="C31" s="56" t="s">
        <v>97</v>
      </c>
      <c r="D31" s="58">
        <v>3.6</v>
      </c>
      <c r="E31" s="56">
        <v>0</v>
      </c>
      <c r="F31" s="57"/>
      <c r="G31" s="14"/>
      <c r="H31" s="14"/>
      <c r="I31" s="14"/>
      <c r="J31" s="14"/>
      <c r="K31" s="49"/>
      <c r="L31" s="48"/>
      <c r="M31" s="42"/>
      <c r="N31" s="42"/>
      <c r="O31" s="42"/>
      <c r="P31" s="14"/>
      <c r="Q31" s="14"/>
    </row>
    <row r="32" spans="1:17" ht="26.4">
      <c r="A32" s="77" t="s">
        <v>95</v>
      </c>
      <c r="B32" s="66" t="s">
        <v>96</v>
      </c>
      <c r="C32" s="56" t="s">
        <v>98</v>
      </c>
      <c r="D32" s="58">
        <v>3.6</v>
      </c>
      <c r="E32" s="56">
        <v>0</v>
      </c>
      <c r="F32" s="57"/>
      <c r="G32" s="14"/>
      <c r="H32" s="14"/>
      <c r="I32" s="14"/>
      <c r="J32" s="14"/>
      <c r="K32" s="49"/>
      <c r="L32" s="48"/>
      <c r="M32" s="42"/>
      <c r="N32" s="42"/>
      <c r="O32" s="42"/>
      <c r="P32" s="14"/>
      <c r="Q32" s="14"/>
    </row>
    <row r="33" spans="1:17" ht="26.4">
      <c r="A33" s="77" t="s">
        <v>95</v>
      </c>
      <c r="B33" s="66" t="s">
        <v>96</v>
      </c>
      <c r="C33" s="61" t="s">
        <v>99</v>
      </c>
      <c r="D33" s="58">
        <v>3.6</v>
      </c>
      <c r="E33" s="56">
        <v>0</v>
      </c>
      <c r="F33" s="57"/>
      <c r="G33" s="14"/>
      <c r="H33" s="14"/>
      <c r="I33" s="14"/>
      <c r="J33" s="14"/>
      <c r="K33" s="49"/>
      <c r="L33" s="48"/>
      <c r="M33" s="42"/>
      <c r="N33" s="42"/>
      <c r="O33" s="42"/>
      <c r="P33" s="14"/>
      <c r="Q33" s="14"/>
    </row>
    <row r="34" spans="1:17" ht="16.5" customHeight="1">
      <c r="A34" s="77" t="s">
        <v>95</v>
      </c>
      <c r="B34" s="66" t="s">
        <v>96</v>
      </c>
      <c r="C34" s="55" t="s">
        <v>100</v>
      </c>
      <c r="D34" s="58">
        <v>3.6</v>
      </c>
      <c r="E34" s="56">
        <v>0</v>
      </c>
      <c r="F34" s="57"/>
      <c r="G34" s="14"/>
      <c r="H34" s="14"/>
      <c r="I34" s="14"/>
      <c r="J34" s="14"/>
      <c r="K34" s="49"/>
      <c r="L34" s="48"/>
      <c r="M34" s="42"/>
      <c r="N34" s="42"/>
      <c r="O34" s="42"/>
      <c r="P34" s="14"/>
      <c r="Q34" s="14"/>
    </row>
    <row r="35" spans="1:17" ht="14.4">
      <c r="A35" s="77" t="s">
        <v>101</v>
      </c>
      <c r="B35" s="55" t="s">
        <v>102</v>
      </c>
      <c r="C35" s="56" t="s">
        <v>103</v>
      </c>
      <c r="D35" s="58">
        <v>41.88</v>
      </c>
      <c r="E35" s="56">
        <v>1</v>
      </c>
      <c r="F35" s="57">
        <f t="shared" ref="F35:F45" si="1">PRODUCT(D35,E35)</f>
        <v>41.88</v>
      </c>
      <c r="G35" s="14"/>
      <c r="H35" s="14"/>
      <c r="I35" s="14"/>
      <c r="J35" s="14"/>
      <c r="K35" s="49"/>
      <c r="L35" s="48"/>
      <c r="M35" s="42"/>
      <c r="N35" s="42"/>
      <c r="O35" s="42"/>
      <c r="P35" s="14"/>
      <c r="Q35" s="14"/>
    </row>
    <row r="36" spans="1:17" ht="14.4">
      <c r="A36" s="77" t="s">
        <v>101</v>
      </c>
      <c r="B36" s="55" t="s">
        <v>104</v>
      </c>
      <c r="C36" s="55" t="s">
        <v>105</v>
      </c>
      <c r="D36" s="58">
        <v>34.799999999999997</v>
      </c>
      <c r="E36" s="56">
        <v>1</v>
      </c>
      <c r="F36" s="57">
        <f t="shared" si="1"/>
        <v>34.799999999999997</v>
      </c>
      <c r="G36" s="14"/>
      <c r="H36" s="14"/>
      <c r="I36" s="14"/>
      <c r="J36" s="14"/>
      <c r="K36" s="49"/>
      <c r="L36" s="48"/>
      <c r="M36" s="42"/>
      <c r="N36" s="42"/>
      <c r="O36" s="42"/>
      <c r="P36" s="14"/>
      <c r="Q36" s="14"/>
    </row>
    <row r="37" spans="1:17" ht="14.4">
      <c r="A37" s="77" t="s">
        <v>101</v>
      </c>
      <c r="B37" s="67" t="s">
        <v>106</v>
      </c>
      <c r="C37" s="55" t="s">
        <v>107</v>
      </c>
      <c r="D37" s="58">
        <v>212.65</v>
      </c>
      <c r="E37" s="56">
        <v>1</v>
      </c>
      <c r="F37" s="57">
        <f t="shared" si="1"/>
        <v>212.65</v>
      </c>
      <c r="G37" s="14"/>
      <c r="H37" s="14"/>
      <c r="I37" s="14"/>
      <c r="J37" s="14"/>
      <c r="K37" s="49"/>
      <c r="L37" s="48"/>
      <c r="M37" s="42"/>
      <c r="N37" s="42"/>
      <c r="O37" s="42"/>
      <c r="P37" s="14"/>
      <c r="Q37" s="14"/>
    </row>
    <row r="38" spans="1:17" ht="14.4">
      <c r="A38" s="77" t="s">
        <v>101</v>
      </c>
      <c r="B38" s="55" t="s">
        <v>108</v>
      </c>
      <c r="C38" s="55" t="s">
        <v>109</v>
      </c>
      <c r="D38" s="58">
        <v>45.48</v>
      </c>
      <c r="E38" s="56">
        <v>2</v>
      </c>
      <c r="F38" s="57">
        <f t="shared" si="1"/>
        <v>90.96</v>
      </c>
      <c r="G38" s="14"/>
      <c r="H38" s="14"/>
      <c r="I38" s="14"/>
      <c r="J38" s="14"/>
      <c r="K38" s="49"/>
      <c r="L38" s="48"/>
      <c r="M38" s="42"/>
      <c r="N38" s="42"/>
      <c r="O38" s="42"/>
      <c r="P38" s="14"/>
      <c r="Q38" s="14"/>
    </row>
    <row r="39" spans="1:17" ht="14.4">
      <c r="A39" s="77" t="s">
        <v>110</v>
      </c>
      <c r="B39" s="59" t="s">
        <v>111</v>
      </c>
      <c r="C39" s="55" t="s">
        <v>112</v>
      </c>
      <c r="D39" s="58">
        <v>16.98</v>
      </c>
      <c r="E39" s="56">
        <v>0</v>
      </c>
      <c r="F39" s="57">
        <f t="shared" si="1"/>
        <v>0</v>
      </c>
      <c r="G39" s="14"/>
      <c r="H39" s="14"/>
      <c r="I39" s="14"/>
      <c r="J39" s="14"/>
      <c r="K39" s="49"/>
      <c r="L39" s="48"/>
      <c r="M39" s="42"/>
      <c r="N39" s="42"/>
      <c r="O39" s="42"/>
      <c r="P39" s="14"/>
      <c r="Q39" s="14"/>
    </row>
    <row r="40" spans="1:17" ht="14.4">
      <c r="A40" s="77" t="s">
        <v>110</v>
      </c>
      <c r="B40" s="54" t="s">
        <v>111</v>
      </c>
      <c r="C40" s="56" t="s">
        <v>113</v>
      </c>
      <c r="D40" s="58">
        <v>19.079999999999998</v>
      </c>
      <c r="E40" s="56">
        <v>2</v>
      </c>
      <c r="F40" s="57">
        <f t="shared" si="1"/>
        <v>38.159999999999997</v>
      </c>
      <c r="G40" s="14"/>
      <c r="H40" s="14"/>
      <c r="I40" s="14"/>
      <c r="J40" s="14"/>
      <c r="K40" s="49"/>
      <c r="L40" s="48"/>
      <c r="M40" s="42"/>
      <c r="N40" s="42"/>
      <c r="O40" s="42"/>
      <c r="P40" s="14"/>
      <c r="Q40" s="14"/>
    </row>
    <row r="41" spans="1:17" ht="14.4">
      <c r="A41" s="77" t="s">
        <v>110</v>
      </c>
      <c r="B41" s="54" t="s">
        <v>111</v>
      </c>
      <c r="C41" s="55" t="s">
        <v>114</v>
      </c>
      <c r="D41" s="58">
        <v>19.079999999999998</v>
      </c>
      <c r="E41" s="56">
        <v>2</v>
      </c>
      <c r="F41" s="57">
        <f t="shared" si="1"/>
        <v>38.159999999999997</v>
      </c>
      <c r="G41" s="14"/>
      <c r="H41" s="14"/>
      <c r="I41" s="14"/>
      <c r="J41" s="14"/>
      <c r="K41" s="49"/>
      <c r="L41" s="48"/>
      <c r="M41" s="42"/>
      <c r="N41" s="42"/>
      <c r="O41" s="42"/>
      <c r="P41" s="14"/>
      <c r="Q41" s="14"/>
    </row>
    <row r="42" spans="1:17" ht="14.4">
      <c r="A42" s="77" t="s">
        <v>115</v>
      </c>
      <c r="B42" s="55" t="s">
        <v>116</v>
      </c>
      <c r="C42" s="55" t="s">
        <v>117</v>
      </c>
      <c r="D42" s="58">
        <v>56.17</v>
      </c>
      <c r="E42" s="56">
        <v>1</v>
      </c>
      <c r="F42" s="57">
        <f t="shared" si="1"/>
        <v>56.17</v>
      </c>
      <c r="G42" s="14"/>
      <c r="H42" s="14"/>
      <c r="I42" s="14"/>
      <c r="J42" s="14"/>
      <c r="K42" s="49"/>
      <c r="L42" s="48"/>
      <c r="M42" s="42"/>
      <c r="N42" s="42"/>
      <c r="O42" s="42"/>
      <c r="P42" s="14"/>
      <c r="Q42" s="14"/>
    </row>
    <row r="43" spans="1:17">
      <c r="A43" s="77" t="s">
        <v>118</v>
      </c>
      <c r="B43" s="59" t="s">
        <v>119</v>
      </c>
      <c r="C43" s="55" t="s">
        <v>120</v>
      </c>
      <c r="D43" s="58">
        <v>3.6</v>
      </c>
      <c r="E43" s="56">
        <v>2</v>
      </c>
      <c r="F43" s="57">
        <f t="shared" si="1"/>
        <v>7.2</v>
      </c>
      <c r="G43" s="14"/>
      <c r="H43" s="14"/>
      <c r="I43" s="14"/>
      <c r="J43" s="14"/>
      <c r="K43" s="42"/>
      <c r="L43" s="48"/>
      <c r="M43" s="42"/>
      <c r="N43" s="42"/>
      <c r="O43" s="42"/>
      <c r="P43" s="14"/>
      <c r="Q43" s="14"/>
    </row>
    <row r="44" spans="1:17">
      <c r="A44" s="77" t="s">
        <v>118</v>
      </c>
      <c r="B44" s="54" t="s">
        <v>119</v>
      </c>
      <c r="C44" s="55" t="s">
        <v>121</v>
      </c>
      <c r="D44" s="58">
        <v>3.6</v>
      </c>
      <c r="E44" s="56">
        <v>0</v>
      </c>
      <c r="F44" s="57">
        <f t="shared" si="1"/>
        <v>0</v>
      </c>
      <c r="G44" s="14"/>
      <c r="H44" s="14"/>
      <c r="I44" s="14"/>
      <c r="J44" s="14"/>
      <c r="K44" s="42"/>
      <c r="L44" s="48"/>
      <c r="M44" s="42"/>
      <c r="N44" s="42"/>
      <c r="O44" s="42"/>
      <c r="P44" s="14"/>
      <c r="Q44" s="14"/>
    </row>
    <row r="45" spans="1:17">
      <c r="A45" s="77" t="s">
        <v>118</v>
      </c>
      <c r="B45" s="54" t="s">
        <v>119</v>
      </c>
      <c r="C45" s="56" t="s">
        <v>100</v>
      </c>
      <c r="D45" s="58">
        <v>3.6</v>
      </c>
      <c r="E45" s="56">
        <v>1</v>
      </c>
      <c r="F45" s="57">
        <f t="shared" si="1"/>
        <v>3.6</v>
      </c>
      <c r="G45" s="14"/>
      <c r="H45" s="14"/>
      <c r="I45" s="14"/>
      <c r="J45" s="14"/>
      <c r="K45" s="42"/>
      <c r="L45" s="48"/>
      <c r="M45" s="42"/>
      <c r="N45" s="42"/>
      <c r="O45" s="42"/>
      <c r="P45" s="14"/>
      <c r="Q45" s="14"/>
    </row>
    <row r="46" spans="1:17">
      <c r="A46" s="63" t="s">
        <v>122</v>
      </c>
      <c r="B46" s="56"/>
      <c r="C46" s="56"/>
      <c r="D46" s="56"/>
      <c r="E46" s="56"/>
      <c r="F46" s="57">
        <f>SUM(F2:F45)</f>
        <v>1443.7300000000002</v>
      </c>
      <c r="G46" s="14"/>
      <c r="H46" s="14"/>
      <c r="I46" s="14"/>
      <c r="J46" s="14"/>
      <c r="K46" s="42"/>
      <c r="L46" s="42"/>
      <c r="M46" s="42"/>
      <c r="N46" s="42"/>
      <c r="O46" s="42"/>
      <c r="P46" s="14"/>
      <c r="Q46" s="14"/>
    </row>
    <row r="47" spans="1:17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42"/>
      <c r="L47" s="42"/>
      <c r="M47" s="42"/>
      <c r="N47" s="42"/>
      <c r="O47" s="42"/>
      <c r="P47" s="14"/>
      <c r="Q47" s="14"/>
    </row>
    <row r="48" spans="1:17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</row>
    <row r="49" spans="1:17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</row>
    <row r="50" spans="1:17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</row>
  </sheetData>
  <pageMargins left="0.73958333333333337" right="0.7" top="0.75" bottom="0.75" header="0.3" footer="0.3"/>
  <pageSetup paperSize="9" orientation="landscape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9"/>
  <sheetViews>
    <sheetView view="pageLayout" zoomScaleNormal="100" workbookViewId="0">
      <selection activeCell="D1" sqref="D1"/>
    </sheetView>
  </sheetViews>
  <sheetFormatPr baseColWidth="10" defaultColWidth="11.44140625" defaultRowHeight="13.2"/>
  <cols>
    <col min="1" max="1" width="32.5546875" customWidth="1"/>
    <col min="2" max="2" width="12.88671875" customWidth="1"/>
    <col min="3" max="3" width="11.88671875" bestFit="1" customWidth="1"/>
    <col min="4" max="4" width="11.6640625" customWidth="1"/>
    <col min="5" max="5" width="14.109375" customWidth="1"/>
    <col min="6" max="6" width="6.33203125" customWidth="1"/>
    <col min="7" max="7" width="5.109375" customWidth="1"/>
    <col min="8" max="8" width="4.88671875" customWidth="1"/>
    <col min="9" max="9" width="5.33203125" customWidth="1"/>
    <col min="10" max="11" width="5" customWidth="1"/>
    <col min="12" max="12" width="5.33203125" customWidth="1"/>
    <col min="13" max="13" width="5.109375" customWidth="1"/>
    <col min="14" max="14" width="5" customWidth="1"/>
    <col min="15" max="15" width="5.5546875" customWidth="1"/>
  </cols>
  <sheetData>
    <row r="1" spans="1:15" ht="13.8">
      <c r="A1" s="8" t="s">
        <v>312</v>
      </c>
      <c r="B1" s="8" t="s">
        <v>13</v>
      </c>
      <c r="C1" s="92" t="s">
        <v>14</v>
      </c>
      <c r="D1" s="92" t="s">
        <v>309</v>
      </c>
      <c r="E1" s="4" t="s">
        <v>127</v>
      </c>
      <c r="F1" s="15"/>
      <c r="G1" s="15"/>
      <c r="H1" s="15"/>
      <c r="I1" s="15"/>
      <c r="J1" s="15"/>
      <c r="K1" s="15"/>
      <c r="L1" s="15"/>
      <c r="M1" s="15"/>
      <c r="N1" s="15"/>
      <c r="O1" s="15"/>
    </row>
    <row r="2" spans="1:15">
      <c r="A2" s="1" t="s">
        <v>128</v>
      </c>
      <c r="B2" s="7" t="s">
        <v>129</v>
      </c>
      <c r="C2" s="7">
        <v>13</v>
      </c>
      <c r="D2" s="39">
        <v>3.26</v>
      </c>
      <c r="E2" s="26">
        <f t="shared" ref="E2:E11" si="0">PRODUCT(C2,D2)</f>
        <v>42.379999999999995</v>
      </c>
      <c r="F2" s="14"/>
      <c r="G2" s="14"/>
      <c r="H2" s="14"/>
      <c r="I2" s="14"/>
      <c r="J2" s="14"/>
      <c r="K2" s="14"/>
      <c r="L2" s="14"/>
      <c r="M2" s="14"/>
      <c r="N2" s="14"/>
      <c r="O2" s="14"/>
    </row>
    <row r="3" spans="1:15">
      <c r="A3" s="1" t="s">
        <v>130</v>
      </c>
      <c r="B3" s="2" t="s">
        <v>129</v>
      </c>
      <c r="C3" s="7">
        <v>4</v>
      </c>
      <c r="D3" s="39">
        <v>3.2</v>
      </c>
      <c r="E3" s="26">
        <f t="shared" si="0"/>
        <v>12.8</v>
      </c>
      <c r="F3" s="14"/>
      <c r="G3" s="14"/>
      <c r="H3" s="14"/>
      <c r="I3" s="14"/>
      <c r="J3" s="14"/>
      <c r="K3" s="14"/>
      <c r="L3" s="14"/>
      <c r="M3" s="14"/>
      <c r="N3" s="14"/>
      <c r="O3" s="14"/>
    </row>
    <row r="4" spans="1:15">
      <c r="A4" s="1" t="s">
        <v>131</v>
      </c>
      <c r="B4" s="2" t="s">
        <v>129</v>
      </c>
      <c r="C4" s="7">
        <v>15</v>
      </c>
      <c r="D4" s="39">
        <v>1.85</v>
      </c>
      <c r="E4" s="26">
        <f t="shared" si="0"/>
        <v>27.75</v>
      </c>
      <c r="F4" s="14"/>
      <c r="G4" s="14"/>
      <c r="H4" s="14"/>
      <c r="I4" s="14"/>
      <c r="J4" s="14"/>
      <c r="K4" s="14"/>
      <c r="L4" s="14"/>
      <c r="M4" s="14"/>
      <c r="N4" s="14"/>
      <c r="O4" s="14"/>
    </row>
    <row r="5" spans="1:15">
      <c r="A5" s="3" t="s">
        <v>132</v>
      </c>
      <c r="B5" s="2" t="s">
        <v>129</v>
      </c>
      <c r="C5" s="7">
        <v>9</v>
      </c>
      <c r="D5" s="39">
        <v>6.46</v>
      </c>
      <c r="E5" s="26">
        <f t="shared" si="0"/>
        <v>58.14</v>
      </c>
      <c r="F5" s="14"/>
      <c r="G5" s="14"/>
      <c r="H5" s="14"/>
      <c r="I5" s="14"/>
      <c r="J5" s="14"/>
      <c r="K5" s="14"/>
      <c r="L5" s="14"/>
      <c r="M5" s="14"/>
      <c r="N5" s="14"/>
      <c r="O5" s="14"/>
    </row>
    <row r="6" spans="1:15">
      <c r="A6" s="6" t="s">
        <v>133</v>
      </c>
      <c r="B6" s="2" t="s">
        <v>129</v>
      </c>
      <c r="C6" s="7">
        <v>5</v>
      </c>
      <c r="D6" s="39">
        <v>3.2</v>
      </c>
      <c r="E6" s="26">
        <f t="shared" si="0"/>
        <v>16</v>
      </c>
      <c r="F6" s="14"/>
      <c r="G6" s="14"/>
      <c r="H6" s="14"/>
      <c r="I6" s="14"/>
      <c r="J6" s="14"/>
      <c r="K6" s="14"/>
      <c r="L6" s="14"/>
      <c r="M6" s="14"/>
      <c r="N6" s="14"/>
      <c r="O6" s="14"/>
    </row>
    <row r="7" spans="1:15">
      <c r="A7" s="1" t="s">
        <v>134</v>
      </c>
      <c r="B7" s="2" t="s">
        <v>129</v>
      </c>
      <c r="C7" s="7">
        <v>14</v>
      </c>
      <c r="D7" s="39">
        <v>5.3</v>
      </c>
      <c r="E7" s="26">
        <f t="shared" si="0"/>
        <v>74.2</v>
      </c>
      <c r="F7" s="14"/>
      <c r="G7" s="14"/>
      <c r="H7" s="14"/>
      <c r="I7" s="14"/>
      <c r="J7" s="14"/>
      <c r="K7" s="14"/>
      <c r="L7" s="14"/>
      <c r="M7" s="14"/>
      <c r="N7" s="14"/>
      <c r="O7" s="14"/>
    </row>
    <row r="8" spans="1:15">
      <c r="A8" s="1" t="s">
        <v>135</v>
      </c>
      <c r="B8" s="2" t="s">
        <v>136</v>
      </c>
      <c r="C8" s="7">
        <v>20</v>
      </c>
      <c r="D8" s="39">
        <v>2.54</v>
      </c>
      <c r="E8" s="26">
        <f t="shared" si="0"/>
        <v>50.8</v>
      </c>
      <c r="F8" s="14"/>
      <c r="G8" s="14"/>
      <c r="H8" s="14"/>
      <c r="I8" s="14"/>
      <c r="J8" s="14"/>
      <c r="K8" s="14"/>
      <c r="L8" s="14"/>
      <c r="M8" s="14"/>
      <c r="N8" s="14"/>
      <c r="O8" s="14"/>
    </row>
    <row r="9" spans="1:15">
      <c r="A9" s="1" t="s">
        <v>137</v>
      </c>
      <c r="B9" s="2" t="s">
        <v>129</v>
      </c>
      <c r="C9" s="7">
        <v>6</v>
      </c>
      <c r="D9" s="47">
        <v>18.29</v>
      </c>
      <c r="E9" s="26">
        <f t="shared" si="0"/>
        <v>109.74</v>
      </c>
      <c r="F9" s="14"/>
      <c r="G9" s="14"/>
      <c r="H9" s="14"/>
      <c r="I9" s="14"/>
      <c r="J9" s="14"/>
      <c r="K9" s="14"/>
      <c r="L9" s="14"/>
      <c r="M9" s="14"/>
      <c r="N9" s="14"/>
      <c r="O9" s="14"/>
    </row>
    <row r="10" spans="1:15">
      <c r="A10" s="3" t="s">
        <v>138</v>
      </c>
      <c r="B10" s="2" t="s">
        <v>136</v>
      </c>
      <c r="C10" s="7">
        <v>208</v>
      </c>
      <c r="D10" s="46">
        <v>10.24</v>
      </c>
      <c r="E10" s="26">
        <f t="shared" si="0"/>
        <v>2129.92</v>
      </c>
      <c r="F10" s="14"/>
      <c r="G10" s="14"/>
      <c r="H10" s="14"/>
      <c r="I10" s="14"/>
      <c r="J10" s="14"/>
      <c r="K10" s="14"/>
      <c r="L10" s="14"/>
      <c r="M10" s="14"/>
      <c r="N10" s="14"/>
      <c r="O10" s="14"/>
    </row>
    <row r="11" spans="1:15">
      <c r="A11" s="1" t="s">
        <v>139</v>
      </c>
      <c r="B11" s="2" t="s">
        <v>136</v>
      </c>
      <c r="C11" s="7">
        <v>20</v>
      </c>
      <c r="D11" s="39">
        <v>2.4</v>
      </c>
      <c r="E11" s="26">
        <f t="shared" si="0"/>
        <v>48</v>
      </c>
      <c r="F11" s="14"/>
      <c r="G11" s="14"/>
      <c r="H11" s="14"/>
      <c r="I11" s="14"/>
      <c r="J11" s="14"/>
      <c r="K11" s="14"/>
      <c r="L11" s="14"/>
      <c r="M11" s="14"/>
      <c r="N11" s="14"/>
      <c r="O11" s="14"/>
    </row>
    <row r="12" spans="1:15">
      <c r="A12" s="1" t="s">
        <v>140</v>
      </c>
      <c r="B12" s="2" t="s">
        <v>141</v>
      </c>
      <c r="C12" s="7">
        <v>9</v>
      </c>
      <c r="D12" s="39">
        <v>9.41</v>
      </c>
      <c r="E12" s="26">
        <f t="shared" ref="E12:E18" si="1">PRODUCT(C12,D12)</f>
        <v>84.69</v>
      </c>
      <c r="F12" s="14"/>
      <c r="G12" s="14"/>
      <c r="H12" s="14"/>
      <c r="I12" s="14"/>
      <c r="J12" s="14"/>
      <c r="K12" s="14"/>
      <c r="L12" s="14"/>
      <c r="M12" s="14"/>
      <c r="N12" s="14"/>
      <c r="O12" s="14"/>
    </row>
    <row r="13" spans="1:15">
      <c r="A13" s="3" t="s">
        <v>142</v>
      </c>
      <c r="B13" s="2" t="s">
        <v>141</v>
      </c>
      <c r="C13" s="7">
        <v>2</v>
      </c>
      <c r="D13" s="39">
        <v>9.9</v>
      </c>
      <c r="E13" s="26">
        <f t="shared" si="1"/>
        <v>19.8</v>
      </c>
      <c r="F13" s="14"/>
      <c r="G13" s="14"/>
      <c r="H13" s="14"/>
      <c r="I13" s="14"/>
      <c r="J13" s="14"/>
      <c r="K13" s="14"/>
      <c r="L13" s="14"/>
      <c r="M13" s="14"/>
      <c r="N13" s="14"/>
      <c r="O13" s="14"/>
    </row>
    <row r="14" spans="1:15">
      <c r="A14" s="3" t="s">
        <v>143</v>
      </c>
      <c r="B14" s="2" t="s">
        <v>144</v>
      </c>
      <c r="C14" s="7">
        <v>20</v>
      </c>
      <c r="D14" s="39">
        <v>16.989999999999998</v>
      </c>
      <c r="E14" s="26">
        <f t="shared" si="1"/>
        <v>339.79999999999995</v>
      </c>
      <c r="F14" s="14"/>
      <c r="G14" s="14"/>
      <c r="H14" s="14"/>
      <c r="I14" s="14"/>
      <c r="J14" s="14"/>
      <c r="K14" s="14"/>
      <c r="L14" s="14"/>
      <c r="M14" s="14"/>
      <c r="N14" s="14"/>
      <c r="O14" s="14"/>
    </row>
    <row r="15" spans="1:15">
      <c r="A15" s="3" t="s">
        <v>145</v>
      </c>
      <c r="B15" s="2" t="s">
        <v>146</v>
      </c>
      <c r="C15" s="7">
        <v>37</v>
      </c>
      <c r="D15" s="39">
        <v>7.25</v>
      </c>
      <c r="E15" s="26">
        <f t="shared" si="1"/>
        <v>268.25</v>
      </c>
      <c r="F15" s="14"/>
      <c r="G15" s="14"/>
      <c r="H15" s="14"/>
      <c r="I15" s="14"/>
      <c r="J15" s="14"/>
      <c r="K15" s="14"/>
      <c r="L15" s="14"/>
      <c r="M15" s="14"/>
      <c r="N15" s="14"/>
      <c r="O15" s="14"/>
    </row>
    <row r="16" spans="1:15">
      <c r="A16" s="3" t="s">
        <v>147</v>
      </c>
      <c r="B16" s="2" t="s">
        <v>148</v>
      </c>
      <c r="C16" s="7">
        <v>5</v>
      </c>
      <c r="D16" s="39">
        <v>1.3</v>
      </c>
      <c r="E16" s="26">
        <f t="shared" si="1"/>
        <v>6.5</v>
      </c>
      <c r="F16" s="14"/>
      <c r="G16" s="14"/>
      <c r="H16" s="14"/>
      <c r="I16" s="14"/>
      <c r="J16" s="14"/>
      <c r="K16" s="14"/>
      <c r="L16" s="14"/>
      <c r="M16" s="14"/>
      <c r="N16" s="14"/>
      <c r="O16" s="14"/>
    </row>
    <row r="17" spans="1:15">
      <c r="A17" s="1" t="s">
        <v>149</v>
      </c>
      <c r="B17" s="2" t="s">
        <v>148</v>
      </c>
      <c r="C17" s="7">
        <v>4</v>
      </c>
      <c r="D17" s="39">
        <v>1.37</v>
      </c>
      <c r="E17" s="26">
        <f t="shared" si="1"/>
        <v>5.48</v>
      </c>
      <c r="F17" s="14"/>
      <c r="G17" s="14"/>
      <c r="H17" s="14"/>
      <c r="I17" s="14"/>
      <c r="J17" s="14"/>
      <c r="K17" s="14"/>
      <c r="L17" s="14"/>
      <c r="M17" s="14"/>
      <c r="N17" s="14"/>
      <c r="O17" s="14"/>
    </row>
    <row r="18" spans="1:15">
      <c r="A18" s="1" t="s">
        <v>150</v>
      </c>
      <c r="B18" s="2" t="s">
        <v>148</v>
      </c>
      <c r="C18" s="7">
        <v>15</v>
      </c>
      <c r="D18" s="39">
        <v>2.46</v>
      </c>
      <c r="E18" s="26">
        <f t="shared" si="1"/>
        <v>36.9</v>
      </c>
      <c r="F18" s="14"/>
      <c r="G18" s="14"/>
      <c r="H18" s="14"/>
      <c r="I18" s="14"/>
      <c r="J18" s="14"/>
      <c r="K18" s="14"/>
      <c r="L18" s="14"/>
      <c r="M18" s="14"/>
      <c r="N18" s="14"/>
      <c r="O18" s="14"/>
    </row>
    <row r="19" spans="1:15">
      <c r="A19" s="4" t="s">
        <v>122</v>
      </c>
      <c r="B19" s="8"/>
      <c r="C19" s="8"/>
      <c r="D19" s="40"/>
      <c r="E19" s="28">
        <f>SUM(E2:E18)</f>
        <v>3331.1500000000005</v>
      </c>
      <c r="F19" s="14"/>
      <c r="G19" s="14"/>
      <c r="H19" s="14"/>
      <c r="I19" s="14"/>
      <c r="J19" s="14"/>
      <c r="K19" s="14"/>
      <c r="L19" s="14"/>
      <c r="M19" s="14"/>
      <c r="N19" s="14"/>
      <c r="O19" s="14"/>
    </row>
  </sheetData>
  <pageMargins left="0.7" right="0.7" top="0.75" bottom="0.75" header="0.3" footer="0.3"/>
  <pageSetup paperSize="9" orientation="landscape" horizontalDpi="4294967293" r:id="rId1"/>
  <headerFooter>
    <oddHeader xml:space="preserve">&amp;CConsommables
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12"/>
  <sheetViews>
    <sheetView view="pageLayout" topLeftCell="C1" zoomScaleNormal="100" workbookViewId="0">
      <selection activeCell="I1" sqref="I1"/>
    </sheetView>
  </sheetViews>
  <sheetFormatPr baseColWidth="10" defaultColWidth="11.44140625" defaultRowHeight="13.2"/>
  <cols>
    <col min="1" max="1" width="32.109375" customWidth="1"/>
    <col min="2" max="2" width="9.109375" bestFit="1" customWidth="1"/>
    <col min="3" max="3" width="9.88671875" bestFit="1" customWidth="1"/>
    <col min="4" max="4" width="12.6640625" bestFit="1" customWidth="1"/>
    <col min="5" max="5" width="20.109375" bestFit="1" customWidth="1"/>
    <col min="6" max="6" width="13.6640625" customWidth="1"/>
    <col min="9" max="9" width="9.6640625" customWidth="1"/>
    <col min="10" max="10" width="14.6640625" customWidth="1"/>
    <col min="11" max="11" width="4" customWidth="1"/>
    <col min="12" max="12" width="5.44140625" customWidth="1"/>
    <col min="13" max="13" width="4.109375" customWidth="1"/>
    <col min="14" max="14" width="5.109375" customWidth="1"/>
    <col min="15" max="15" width="5" customWidth="1"/>
    <col min="16" max="16" width="5.33203125" customWidth="1"/>
    <col min="17" max="17" width="4.88671875" customWidth="1"/>
  </cols>
  <sheetData>
    <row r="1" spans="1:15" ht="13.8">
      <c r="A1" s="93" t="s">
        <v>312</v>
      </c>
      <c r="B1" s="8" t="s">
        <v>151</v>
      </c>
      <c r="C1" s="8" t="s">
        <v>152</v>
      </c>
      <c r="D1" s="8" t="s">
        <v>314</v>
      </c>
      <c r="E1" s="93" t="s">
        <v>313</v>
      </c>
      <c r="F1" s="8" t="s">
        <v>153</v>
      </c>
      <c r="G1" s="8" t="s">
        <v>13</v>
      </c>
      <c r="H1" s="92" t="s">
        <v>14</v>
      </c>
      <c r="I1" s="92" t="s">
        <v>309</v>
      </c>
      <c r="J1" s="10" t="s">
        <v>127</v>
      </c>
      <c r="K1" s="14"/>
      <c r="L1" s="14"/>
      <c r="M1" s="14"/>
      <c r="N1" s="14"/>
      <c r="O1" s="14"/>
    </row>
    <row r="2" spans="1:15" ht="14.4">
      <c r="A2" s="3" t="s">
        <v>154</v>
      </c>
      <c r="B2" s="23">
        <v>125</v>
      </c>
      <c r="C2" s="23">
        <v>6.4</v>
      </c>
      <c r="D2" s="22">
        <v>22</v>
      </c>
      <c r="E2" s="22" t="s">
        <v>155</v>
      </c>
      <c r="F2" s="3"/>
      <c r="G2" s="2" t="s">
        <v>16</v>
      </c>
      <c r="H2" s="13">
        <v>3</v>
      </c>
      <c r="I2" s="30">
        <v>1.4</v>
      </c>
      <c r="J2" s="30">
        <f t="shared" ref="J2:J11" si="0">PRODUCT(H2,I2)</f>
        <v>4.1999999999999993</v>
      </c>
      <c r="K2" s="14"/>
      <c r="L2" s="14"/>
      <c r="M2" s="14"/>
      <c r="N2" s="14"/>
      <c r="O2" s="14"/>
    </row>
    <row r="3" spans="1:15">
      <c r="A3" s="1" t="s">
        <v>154</v>
      </c>
      <c r="B3" s="1">
        <v>115</v>
      </c>
      <c r="C3" s="1">
        <v>1.6</v>
      </c>
      <c r="D3" s="1"/>
      <c r="E3" s="1" t="s">
        <v>156</v>
      </c>
      <c r="F3" s="1"/>
      <c r="G3" s="2" t="s">
        <v>16</v>
      </c>
      <c r="H3" s="13">
        <v>9</v>
      </c>
      <c r="I3" s="30">
        <v>1.4</v>
      </c>
      <c r="J3" s="30">
        <f t="shared" si="0"/>
        <v>12.6</v>
      </c>
      <c r="K3" s="14"/>
      <c r="L3" s="14"/>
      <c r="M3" s="14"/>
      <c r="N3" s="14"/>
      <c r="O3" s="14"/>
    </row>
    <row r="4" spans="1:15">
      <c r="A4" s="1" t="s">
        <v>154</v>
      </c>
      <c r="B4" s="1">
        <v>125</v>
      </c>
      <c r="C4" s="1">
        <v>2.4</v>
      </c>
      <c r="D4" s="1">
        <v>22.5</v>
      </c>
      <c r="E4" s="1" t="s">
        <v>156</v>
      </c>
      <c r="F4" s="1"/>
      <c r="G4" s="2" t="s">
        <v>16</v>
      </c>
      <c r="H4" s="13">
        <v>5</v>
      </c>
      <c r="I4" s="30">
        <v>1.3</v>
      </c>
      <c r="J4" s="30">
        <f t="shared" si="0"/>
        <v>6.5</v>
      </c>
      <c r="K4" s="14"/>
      <c r="L4" s="14"/>
      <c r="M4" s="14"/>
      <c r="N4" s="14"/>
      <c r="O4" s="14"/>
    </row>
    <row r="5" spans="1:15">
      <c r="A5" s="1" t="s">
        <v>154</v>
      </c>
      <c r="B5" s="1">
        <v>125</v>
      </c>
      <c r="C5" s="1">
        <v>6.4</v>
      </c>
      <c r="D5" s="1">
        <v>22</v>
      </c>
      <c r="E5" s="1" t="s">
        <v>155</v>
      </c>
      <c r="F5" s="1"/>
      <c r="G5" s="2" t="s">
        <v>16</v>
      </c>
      <c r="H5" s="13">
        <v>2</v>
      </c>
      <c r="I5" s="30">
        <v>2.0699999999999998</v>
      </c>
      <c r="J5" s="30">
        <f t="shared" si="0"/>
        <v>4.1399999999999997</v>
      </c>
      <c r="K5" s="14"/>
      <c r="L5" s="14"/>
      <c r="M5" s="14"/>
      <c r="N5" s="14"/>
      <c r="O5" s="14"/>
    </row>
    <row r="6" spans="1:15">
      <c r="A6" s="1" t="s">
        <v>154</v>
      </c>
      <c r="B6" s="1">
        <v>250</v>
      </c>
      <c r="C6" s="1">
        <v>1.8</v>
      </c>
      <c r="D6" s="1">
        <v>32</v>
      </c>
      <c r="E6" s="1" t="s">
        <v>156</v>
      </c>
      <c r="F6" s="1" t="s">
        <v>157</v>
      </c>
      <c r="G6" s="2" t="s">
        <v>16</v>
      </c>
      <c r="H6" s="13">
        <v>4</v>
      </c>
      <c r="I6" s="30">
        <v>12.17</v>
      </c>
      <c r="J6" s="30">
        <f t="shared" si="0"/>
        <v>48.68</v>
      </c>
      <c r="K6" s="14"/>
      <c r="L6" s="14"/>
      <c r="M6" s="14"/>
      <c r="N6" s="14"/>
      <c r="O6" s="14"/>
    </row>
    <row r="7" spans="1:15">
      <c r="A7" s="1" t="s">
        <v>154</v>
      </c>
      <c r="B7" s="3">
        <v>250</v>
      </c>
      <c r="C7" s="3">
        <v>1.8</v>
      </c>
      <c r="D7" s="3">
        <v>32</v>
      </c>
      <c r="E7" s="3" t="s">
        <v>156</v>
      </c>
      <c r="F7" s="3" t="s">
        <v>158</v>
      </c>
      <c r="G7" s="2" t="s">
        <v>16</v>
      </c>
      <c r="H7" s="13">
        <v>15</v>
      </c>
      <c r="I7" s="30">
        <v>16.5</v>
      </c>
      <c r="J7" s="30">
        <f t="shared" si="0"/>
        <v>247.5</v>
      </c>
      <c r="K7" s="14"/>
      <c r="L7" s="14"/>
      <c r="M7" s="14"/>
      <c r="N7" s="14"/>
      <c r="O7" s="14"/>
    </row>
    <row r="8" spans="1:15">
      <c r="A8" s="1" t="s">
        <v>154</v>
      </c>
      <c r="B8" s="3">
        <v>250</v>
      </c>
      <c r="C8" s="3">
        <v>2</v>
      </c>
      <c r="D8" s="3">
        <v>31.75</v>
      </c>
      <c r="E8" s="3" t="s">
        <v>156</v>
      </c>
      <c r="F8" s="3" t="s">
        <v>158</v>
      </c>
      <c r="G8" s="2" t="s">
        <v>16</v>
      </c>
      <c r="H8" s="13">
        <v>1</v>
      </c>
      <c r="I8" s="30">
        <v>16.5</v>
      </c>
      <c r="J8" s="30">
        <f>PRODUCT(H8,I8)</f>
        <v>16.5</v>
      </c>
      <c r="K8" s="14"/>
      <c r="L8" s="14"/>
      <c r="M8" s="14"/>
      <c r="N8" s="14"/>
      <c r="O8" s="14"/>
    </row>
    <row r="9" spans="1:15">
      <c r="A9" s="1" t="s">
        <v>159</v>
      </c>
      <c r="B9" s="1">
        <v>230</v>
      </c>
      <c r="C9" s="1">
        <v>3.2</v>
      </c>
      <c r="D9" s="1">
        <v>22.2</v>
      </c>
      <c r="E9" s="1" t="s">
        <v>156</v>
      </c>
      <c r="F9" s="1"/>
      <c r="G9" s="2" t="s">
        <v>16</v>
      </c>
      <c r="H9" s="13">
        <v>6</v>
      </c>
      <c r="I9" s="30">
        <v>6.2</v>
      </c>
      <c r="J9" s="30">
        <f t="shared" si="0"/>
        <v>37.200000000000003</v>
      </c>
      <c r="K9" s="14"/>
      <c r="L9" s="14"/>
      <c r="M9" s="14"/>
      <c r="N9" s="14"/>
      <c r="O9" s="14"/>
    </row>
    <row r="10" spans="1:15">
      <c r="A10" s="3" t="s">
        <v>160</v>
      </c>
      <c r="B10" s="3">
        <v>230</v>
      </c>
      <c r="C10" s="3">
        <v>6.8</v>
      </c>
      <c r="D10" s="3">
        <v>22.2</v>
      </c>
      <c r="E10" s="3" t="s">
        <v>155</v>
      </c>
      <c r="F10" s="3"/>
      <c r="G10" s="2" t="s">
        <v>16</v>
      </c>
      <c r="H10" s="13">
        <v>8</v>
      </c>
      <c r="I10" s="30">
        <v>6.2</v>
      </c>
      <c r="J10" s="30">
        <f t="shared" si="0"/>
        <v>49.6</v>
      </c>
      <c r="K10" s="14"/>
      <c r="L10" s="14"/>
      <c r="M10" s="14"/>
      <c r="N10" s="14"/>
      <c r="O10" s="14"/>
    </row>
    <row r="11" spans="1:15">
      <c r="A11" s="1" t="s">
        <v>161</v>
      </c>
      <c r="B11" s="1">
        <v>300</v>
      </c>
      <c r="C11" s="1">
        <v>3.5</v>
      </c>
      <c r="D11" s="1">
        <v>25.4</v>
      </c>
      <c r="E11" s="1" t="s">
        <v>156</v>
      </c>
      <c r="F11" s="1"/>
      <c r="G11" s="2" t="s">
        <v>16</v>
      </c>
      <c r="H11" s="13">
        <v>5</v>
      </c>
      <c r="I11" s="30">
        <v>5.89</v>
      </c>
      <c r="J11" s="30">
        <f t="shared" si="0"/>
        <v>29.45</v>
      </c>
      <c r="K11" s="14"/>
      <c r="L11" s="14"/>
      <c r="M11" s="14"/>
      <c r="N11" s="14"/>
      <c r="O11" s="14"/>
    </row>
    <row r="12" spans="1:15">
      <c r="A12" s="4" t="s">
        <v>122</v>
      </c>
      <c r="B12" s="4"/>
      <c r="C12" s="4"/>
      <c r="D12" s="4"/>
      <c r="E12" s="4"/>
      <c r="F12" s="4"/>
      <c r="G12" s="8"/>
      <c r="H12" s="10"/>
      <c r="I12" s="35"/>
      <c r="J12" s="35">
        <f>SUM(J2:J11)</f>
        <v>456.37</v>
      </c>
      <c r="K12" s="14"/>
      <c r="L12" s="14"/>
      <c r="M12" s="14"/>
      <c r="N12" s="14"/>
      <c r="O12" s="14"/>
    </row>
  </sheetData>
  <pageMargins left="0.7" right="0.66666666666666663" top="0.75" bottom="0.75" header="0.3" footer="0.3"/>
  <pageSetup paperSize="9" orientation="landscape" horizontalDpi="4294967293" r:id="rId1"/>
  <headerFooter>
    <oddHeader>&amp;CDisque et Meule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S10"/>
  <sheetViews>
    <sheetView view="pageLayout" zoomScaleNormal="100" workbookViewId="0">
      <selection activeCell="B1" sqref="B1"/>
    </sheetView>
  </sheetViews>
  <sheetFormatPr baseColWidth="10" defaultColWidth="11.44140625" defaultRowHeight="13.2"/>
  <cols>
    <col min="1" max="1" width="20.6640625" customWidth="1"/>
    <col min="2" max="2" width="5.44140625" bestFit="1" customWidth="1"/>
    <col min="3" max="3" width="10.6640625" customWidth="1"/>
    <col min="4" max="4" width="11.88671875" customWidth="1"/>
    <col min="5" max="5" width="8.44140625" bestFit="1" customWidth="1"/>
    <col min="6" max="6" width="9.44140625" bestFit="1" customWidth="1"/>
    <col min="7" max="7" width="4" customWidth="1"/>
    <col min="8" max="8" width="4.88671875" customWidth="1"/>
    <col min="9" max="9" width="5.33203125" customWidth="1"/>
    <col min="10" max="10" width="5" customWidth="1"/>
    <col min="11" max="11" width="5.44140625" customWidth="1"/>
    <col min="12" max="12" width="4.88671875" customWidth="1"/>
    <col min="13" max="14" width="5" customWidth="1"/>
    <col min="15" max="15" width="4.44140625" customWidth="1"/>
    <col min="16" max="16" width="5.6640625" customWidth="1"/>
    <col min="17" max="17" width="5.109375" customWidth="1"/>
    <col min="18" max="18" width="5.33203125" customWidth="1"/>
  </cols>
  <sheetData>
    <row r="1" spans="1:19" ht="13.8">
      <c r="A1" s="93" t="s">
        <v>312</v>
      </c>
      <c r="B1" s="8" t="s">
        <v>162</v>
      </c>
      <c r="C1" s="92" t="s">
        <v>13</v>
      </c>
      <c r="D1" s="92" t="s">
        <v>14</v>
      </c>
      <c r="E1" s="92" t="s">
        <v>309</v>
      </c>
      <c r="F1" s="8" t="s">
        <v>47</v>
      </c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9"/>
      <c r="S1" s="18"/>
    </row>
    <row r="2" spans="1:19">
      <c r="A2" s="7" t="s">
        <v>163</v>
      </c>
      <c r="B2" s="7"/>
      <c r="C2" s="2" t="s">
        <v>148</v>
      </c>
      <c r="D2" s="7">
        <v>17</v>
      </c>
      <c r="E2" s="37">
        <v>4.9000000000000004</v>
      </c>
      <c r="F2" s="37">
        <f>SUM(D2*E2)</f>
        <v>83.300000000000011</v>
      </c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</row>
    <row r="3" spans="1:19">
      <c r="A3" s="2" t="s">
        <v>164</v>
      </c>
      <c r="B3" s="2"/>
      <c r="C3" s="2" t="s">
        <v>165</v>
      </c>
      <c r="D3" s="7">
        <v>6</v>
      </c>
      <c r="E3" s="37">
        <v>25.9</v>
      </c>
      <c r="F3" s="37">
        <f>SUM(D3*E3)</f>
        <v>155.39999999999998</v>
      </c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</row>
    <row r="4" spans="1:19">
      <c r="A4" s="7" t="s">
        <v>166</v>
      </c>
      <c r="B4" s="7"/>
      <c r="C4" s="2" t="s">
        <v>148</v>
      </c>
      <c r="D4" s="7">
        <v>40</v>
      </c>
      <c r="E4" s="37">
        <v>9.9</v>
      </c>
      <c r="F4" s="37">
        <f t="shared" ref="F4:F9" si="0">PRODUCT(D4,E4)</f>
        <v>396</v>
      </c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</row>
    <row r="5" spans="1:19">
      <c r="A5" s="7" t="s">
        <v>167</v>
      </c>
      <c r="B5" s="7"/>
      <c r="C5" s="2" t="s">
        <v>148</v>
      </c>
      <c r="D5" s="7">
        <v>20</v>
      </c>
      <c r="E5" s="37">
        <v>2.5</v>
      </c>
      <c r="F5" s="37">
        <f t="shared" si="0"/>
        <v>50</v>
      </c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</row>
    <row r="6" spans="1:19">
      <c r="A6" s="2" t="s">
        <v>168</v>
      </c>
      <c r="B6" s="2"/>
      <c r="C6" s="2" t="s">
        <v>148</v>
      </c>
      <c r="D6" s="7">
        <v>10</v>
      </c>
      <c r="E6" s="37">
        <v>4.32</v>
      </c>
      <c r="F6" s="37">
        <f t="shared" si="0"/>
        <v>43.2</v>
      </c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</row>
    <row r="7" spans="1:19">
      <c r="A7" s="7" t="s">
        <v>169</v>
      </c>
      <c r="B7" s="7" t="s">
        <v>170</v>
      </c>
      <c r="C7" s="2" t="s">
        <v>171</v>
      </c>
      <c r="D7" s="7">
        <v>7</v>
      </c>
      <c r="E7" s="37">
        <v>18.989999999999998</v>
      </c>
      <c r="F7" s="37">
        <f t="shared" si="0"/>
        <v>132.92999999999998</v>
      </c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</row>
    <row r="8" spans="1:19">
      <c r="A8" s="2" t="s">
        <v>169</v>
      </c>
      <c r="B8" s="2" t="s">
        <v>129</v>
      </c>
      <c r="C8" s="2" t="s">
        <v>171</v>
      </c>
      <c r="D8" s="7">
        <v>7</v>
      </c>
      <c r="E8" s="37">
        <v>18.989999999999998</v>
      </c>
      <c r="F8" s="37">
        <f t="shared" si="0"/>
        <v>132.92999999999998</v>
      </c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</row>
    <row r="9" spans="1:19">
      <c r="A9" s="7" t="s">
        <v>169</v>
      </c>
      <c r="B9" s="7" t="s">
        <v>172</v>
      </c>
      <c r="C9" s="2" t="s">
        <v>171</v>
      </c>
      <c r="D9" s="7">
        <v>0</v>
      </c>
      <c r="E9" s="37">
        <v>18.989999999999998</v>
      </c>
      <c r="F9" s="37">
        <f t="shared" si="0"/>
        <v>0</v>
      </c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</row>
    <row r="10" spans="1:19">
      <c r="A10" s="8" t="s">
        <v>122</v>
      </c>
      <c r="B10" s="8"/>
      <c r="C10" s="8"/>
      <c r="D10" s="8"/>
      <c r="E10" s="38"/>
      <c r="F10" s="38">
        <f>SUM(F3:F9)</f>
        <v>910.45999999999992</v>
      </c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</row>
  </sheetData>
  <pageMargins left="0.7" right="0.7" top="0.75" bottom="0.75" header="0.3" footer="0.3"/>
  <pageSetup paperSize="9" orientation="landscape" horizont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68"/>
  <sheetViews>
    <sheetView view="pageLayout" zoomScaleNormal="100" workbookViewId="0">
      <selection activeCell="D60" sqref="D60"/>
    </sheetView>
  </sheetViews>
  <sheetFormatPr baseColWidth="10" defaultColWidth="11.44140625" defaultRowHeight="13.2"/>
  <cols>
    <col min="1" max="2" width="12.44140625" bestFit="1" customWidth="1"/>
    <col min="3" max="3" width="14" customWidth="1"/>
    <col min="4" max="4" width="10.33203125" customWidth="1"/>
    <col min="5" max="5" width="5" bestFit="1" customWidth="1"/>
    <col min="6" max="6" width="8.6640625" customWidth="1"/>
    <col min="7" max="7" width="7.5546875" bestFit="1" customWidth="1"/>
    <col min="8" max="8" width="11.5546875" customWidth="1"/>
    <col min="9" max="9" width="14.5546875" bestFit="1" customWidth="1"/>
    <col min="10" max="11" width="13" customWidth="1"/>
    <col min="12" max="12" width="9.88671875" customWidth="1"/>
    <col min="13" max="13" width="11" customWidth="1"/>
    <col min="14" max="14" width="11.44140625" customWidth="1"/>
    <col min="15" max="15" width="10.5546875" customWidth="1"/>
  </cols>
  <sheetData>
    <row r="1" spans="1:16">
      <c r="A1" s="24" t="s">
        <v>173</v>
      </c>
      <c r="B1" s="24" t="s">
        <v>174</v>
      </c>
      <c r="C1" s="24" t="s">
        <v>175</v>
      </c>
      <c r="D1" s="45" t="s">
        <v>176</v>
      </c>
      <c r="E1" s="45" t="s">
        <v>5</v>
      </c>
      <c r="F1" s="45" t="s">
        <v>177</v>
      </c>
      <c r="G1" s="45" t="s">
        <v>178</v>
      </c>
      <c r="H1" s="45" t="s">
        <v>179</v>
      </c>
      <c r="I1" s="45" t="s">
        <v>180</v>
      </c>
      <c r="J1" s="10" t="s">
        <v>125</v>
      </c>
      <c r="K1" s="10" t="s">
        <v>124</v>
      </c>
      <c r="L1" s="11" t="s">
        <v>126</v>
      </c>
      <c r="M1" s="20" t="s">
        <v>181</v>
      </c>
      <c r="P1" s="52"/>
    </row>
    <row r="2" spans="1:16">
      <c r="A2" s="12">
        <v>0.8</v>
      </c>
      <c r="B2" s="12"/>
      <c r="C2" s="12" t="s">
        <v>182</v>
      </c>
      <c r="D2" s="12"/>
      <c r="E2" s="12" t="s">
        <v>5</v>
      </c>
      <c r="F2" s="12"/>
      <c r="G2" s="12"/>
      <c r="H2" s="12"/>
      <c r="I2" s="12"/>
      <c r="J2" s="13">
        <v>6</v>
      </c>
      <c r="K2" s="12" t="s">
        <v>148</v>
      </c>
      <c r="L2" s="30">
        <v>0.18</v>
      </c>
      <c r="M2" s="43">
        <f t="shared" ref="M2:M66" si="0">PRODUCT(J2,L2)</f>
        <v>1.08</v>
      </c>
      <c r="P2" s="42"/>
    </row>
    <row r="3" spans="1:16">
      <c r="A3" s="12">
        <v>1</v>
      </c>
      <c r="B3" s="12"/>
      <c r="C3" s="12" t="s">
        <v>182</v>
      </c>
      <c r="D3" s="12"/>
      <c r="E3" s="12"/>
      <c r="F3" s="12" t="s">
        <v>183</v>
      </c>
      <c r="G3" s="12"/>
      <c r="H3" s="12"/>
      <c r="I3" s="12"/>
      <c r="J3" s="13">
        <v>2</v>
      </c>
      <c r="K3" s="12" t="s">
        <v>148</v>
      </c>
      <c r="L3" s="30">
        <v>0.19</v>
      </c>
      <c r="M3" s="43">
        <f t="shared" si="0"/>
        <v>0.38</v>
      </c>
      <c r="P3" s="42"/>
    </row>
    <row r="4" spans="1:16">
      <c r="A4" s="12">
        <v>1.2</v>
      </c>
      <c r="B4" s="12"/>
      <c r="C4" s="12" t="s">
        <v>182</v>
      </c>
      <c r="D4" s="12"/>
      <c r="E4" s="12"/>
      <c r="F4" s="12"/>
      <c r="G4" s="12"/>
      <c r="H4" s="12"/>
      <c r="I4" s="12"/>
      <c r="J4" s="13">
        <v>4</v>
      </c>
      <c r="K4" s="12" t="s">
        <v>148</v>
      </c>
      <c r="L4" s="30">
        <v>0.64</v>
      </c>
      <c r="M4" s="43">
        <f t="shared" si="0"/>
        <v>2.56</v>
      </c>
      <c r="P4" s="42"/>
    </row>
    <row r="5" spans="1:16">
      <c r="A5" s="12">
        <v>1.5</v>
      </c>
      <c r="B5" s="12"/>
      <c r="C5" s="12" t="s">
        <v>182</v>
      </c>
      <c r="D5" s="12"/>
      <c r="E5" s="12"/>
      <c r="F5" s="12" t="s">
        <v>183</v>
      </c>
      <c r="G5" s="12"/>
      <c r="H5" s="12"/>
      <c r="I5" s="12"/>
      <c r="J5" s="13">
        <v>16</v>
      </c>
      <c r="K5" s="12" t="s">
        <v>148</v>
      </c>
      <c r="L5" s="30">
        <v>0.14000000000000001</v>
      </c>
      <c r="M5" s="43">
        <f t="shared" si="0"/>
        <v>2.2400000000000002</v>
      </c>
      <c r="P5" s="42"/>
    </row>
    <row r="6" spans="1:16">
      <c r="A6" s="12">
        <v>1.6</v>
      </c>
      <c r="B6" s="12"/>
      <c r="C6" s="12" t="s">
        <v>182</v>
      </c>
      <c r="D6" s="12"/>
      <c r="E6" s="12"/>
      <c r="F6" s="12" t="s">
        <v>183</v>
      </c>
      <c r="G6" s="12" t="s">
        <v>184</v>
      </c>
      <c r="H6" s="12"/>
      <c r="I6" s="12"/>
      <c r="J6" s="13">
        <v>1</v>
      </c>
      <c r="K6" s="12" t="s">
        <v>148</v>
      </c>
      <c r="L6" s="30">
        <v>0.23</v>
      </c>
      <c r="M6" s="43">
        <f t="shared" si="0"/>
        <v>0.23</v>
      </c>
      <c r="P6" s="42"/>
    </row>
    <row r="7" spans="1:16">
      <c r="A7" s="12">
        <v>2</v>
      </c>
      <c r="B7" s="12"/>
      <c r="C7" s="12" t="s">
        <v>182</v>
      </c>
      <c r="D7" s="12"/>
      <c r="E7" s="12" t="s">
        <v>5</v>
      </c>
      <c r="F7" s="12" t="s">
        <v>183</v>
      </c>
      <c r="G7" s="12"/>
      <c r="H7" s="12"/>
      <c r="I7" s="12"/>
      <c r="J7" s="13">
        <v>8</v>
      </c>
      <c r="K7" s="12" t="s">
        <v>148</v>
      </c>
      <c r="L7" s="30">
        <v>0.66</v>
      </c>
      <c r="M7" s="43">
        <f t="shared" si="0"/>
        <v>5.28</v>
      </c>
      <c r="P7" s="42"/>
    </row>
    <row r="8" spans="1:16">
      <c r="A8" s="12">
        <v>2.5</v>
      </c>
      <c r="B8" s="12"/>
      <c r="C8" s="12" t="s">
        <v>182</v>
      </c>
      <c r="D8" s="12"/>
      <c r="E8" s="12"/>
      <c r="F8" s="12" t="s">
        <v>183</v>
      </c>
      <c r="G8" s="12"/>
      <c r="H8" s="12"/>
      <c r="I8" s="12"/>
      <c r="J8" s="13">
        <v>12</v>
      </c>
      <c r="K8" s="12" t="s">
        <v>148</v>
      </c>
      <c r="L8" s="30">
        <v>0.15</v>
      </c>
      <c r="M8" s="43">
        <f t="shared" si="0"/>
        <v>1.7999999999999998</v>
      </c>
      <c r="P8" s="42"/>
    </row>
    <row r="9" spans="1:16">
      <c r="A9" s="12">
        <v>2.6</v>
      </c>
      <c r="B9" s="12"/>
      <c r="C9" s="12" t="s">
        <v>182</v>
      </c>
      <c r="D9" s="12"/>
      <c r="E9" s="12"/>
      <c r="F9" s="12" t="s">
        <v>183</v>
      </c>
      <c r="G9" s="12"/>
      <c r="H9" s="12"/>
      <c r="I9" s="12"/>
      <c r="J9" s="13">
        <v>0</v>
      </c>
      <c r="K9" s="12" t="s">
        <v>148</v>
      </c>
      <c r="L9" s="30">
        <v>0.27</v>
      </c>
      <c r="M9" s="43">
        <f t="shared" si="0"/>
        <v>0</v>
      </c>
      <c r="P9" s="42"/>
    </row>
    <row r="10" spans="1:16">
      <c r="A10" s="12">
        <v>3</v>
      </c>
      <c r="B10" s="12"/>
      <c r="C10" s="12" t="s">
        <v>182</v>
      </c>
      <c r="D10" s="12"/>
      <c r="E10" s="12"/>
      <c r="F10" s="12" t="s">
        <v>183</v>
      </c>
      <c r="G10" s="12"/>
      <c r="H10" s="12"/>
      <c r="I10" s="12"/>
      <c r="J10" s="13">
        <v>1</v>
      </c>
      <c r="K10" s="12" t="s">
        <v>148</v>
      </c>
      <c r="L10" s="30">
        <v>0.16</v>
      </c>
      <c r="M10" s="43">
        <f t="shared" si="0"/>
        <v>0.16</v>
      </c>
      <c r="P10" s="42"/>
    </row>
    <row r="11" spans="1:16">
      <c r="A11" s="12">
        <v>3.3</v>
      </c>
      <c r="B11" s="12"/>
      <c r="C11" s="12" t="s">
        <v>182</v>
      </c>
      <c r="D11" s="12"/>
      <c r="E11" s="12" t="s">
        <v>5</v>
      </c>
      <c r="F11" s="12" t="s">
        <v>183</v>
      </c>
      <c r="G11" s="12"/>
      <c r="H11" s="12"/>
      <c r="I11" s="12"/>
      <c r="J11" s="13">
        <v>1</v>
      </c>
      <c r="K11" s="12" t="s">
        <v>148</v>
      </c>
      <c r="L11" s="30">
        <v>0.2</v>
      </c>
      <c r="M11" s="43">
        <f t="shared" si="0"/>
        <v>0.2</v>
      </c>
      <c r="P11" s="42"/>
    </row>
    <row r="12" spans="1:16">
      <c r="A12" s="12">
        <v>3.5</v>
      </c>
      <c r="B12" s="12"/>
      <c r="C12" s="12" t="s">
        <v>182</v>
      </c>
      <c r="D12" s="12"/>
      <c r="E12" s="12" t="s">
        <v>5</v>
      </c>
      <c r="F12" s="12" t="s">
        <v>183</v>
      </c>
      <c r="G12" s="12"/>
      <c r="H12" s="12"/>
      <c r="I12" s="12"/>
      <c r="J12" s="13">
        <v>0</v>
      </c>
      <c r="K12" s="12" t="s">
        <v>148</v>
      </c>
      <c r="L12" s="30">
        <v>0.24</v>
      </c>
      <c r="M12" s="43">
        <f t="shared" si="0"/>
        <v>0</v>
      </c>
      <c r="P12" s="42"/>
    </row>
    <row r="13" spans="1:16">
      <c r="A13" s="12">
        <v>3.8</v>
      </c>
      <c r="B13" s="12"/>
      <c r="C13" s="12" t="s">
        <v>182</v>
      </c>
      <c r="D13" s="12"/>
      <c r="E13" s="12"/>
      <c r="F13" s="12" t="s">
        <v>185</v>
      </c>
      <c r="G13" s="12"/>
      <c r="H13" s="12"/>
      <c r="I13" s="12"/>
      <c r="J13" s="13">
        <v>4</v>
      </c>
      <c r="K13" s="12" t="s">
        <v>148</v>
      </c>
      <c r="L13" s="30">
        <v>1.08</v>
      </c>
      <c r="M13" s="43">
        <f t="shared" si="0"/>
        <v>4.32</v>
      </c>
      <c r="P13" s="42"/>
    </row>
    <row r="14" spans="1:16">
      <c r="A14" s="12">
        <v>4</v>
      </c>
      <c r="B14" s="12"/>
      <c r="C14" s="12" t="s">
        <v>182</v>
      </c>
      <c r="D14" s="12"/>
      <c r="E14" s="12"/>
      <c r="F14" s="12" t="s">
        <v>183</v>
      </c>
      <c r="G14" s="12"/>
      <c r="H14" s="12"/>
      <c r="I14" s="12"/>
      <c r="J14" s="13">
        <v>5</v>
      </c>
      <c r="K14" s="12" t="s">
        <v>148</v>
      </c>
      <c r="L14" s="30">
        <v>0.2</v>
      </c>
      <c r="M14" s="43">
        <f t="shared" si="0"/>
        <v>1</v>
      </c>
      <c r="P14" s="42"/>
    </row>
    <row r="15" spans="1:16">
      <c r="A15" s="12">
        <v>4.2</v>
      </c>
      <c r="B15" s="12"/>
      <c r="C15" s="12" t="s">
        <v>182</v>
      </c>
      <c r="D15" s="12"/>
      <c r="E15" s="12" t="s">
        <v>5</v>
      </c>
      <c r="F15" s="12" t="s">
        <v>183</v>
      </c>
      <c r="G15" s="12"/>
      <c r="H15" s="12"/>
      <c r="I15" s="12"/>
      <c r="J15" s="13">
        <v>12</v>
      </c>
      <c r="K15" s="12" t="s">
        <v>148</v>
      </c>
      <c r="L15" s="30">
        <v>0.25</v>
      </c>
      <c r="M15" s="43">
        <f t="shared" si="0"/>
        <v>3</v>
      </c>
      <c r="P15" s="42"/>
    </row>
    <row r="16" spans="1:16">
      <c r="A16" s="12">
        <v>4.5</v>
      </c>
      <c r="B16" s="12"/>
      <c r="C16" s="12" t="s">
        <v>182</v>
      </c>
      <c r="D16" s="12"/>
      <c r="E16" s="12" t="s">
        <v>5</v>
      </c>
      <c r="F16" s="12" t="s">
        <v>183</v>
      </c>
      <c r="G16" s="12"/>
      <c r="H16" s="12"/>
      <c r="I16" s="12"/>
      <c r="J16" s="13">
        <v>0</v>
      </c>
      <c r="K16" s="12" t="s">
        <v>148</v>
      </c>
      <c r="L16" s="30">
        <v>1.08</v>
      </c>
      <c r="M16" s="43">
        <f t="shared" si="0"/>
        <v>0</v>
      </c>
      <c r="P16" s="42"/>
    </row>
    <row r="17" spans="1:16">
      <c r="A17" s="12">
        <v>4.8</v>
      </c>
      <c r="B17" s="12"/>
      <c r="C17" s="12" t="s">
        <v>182</v>
      </c>
      <c r="D17" s="12"/>
      <c r="E17" s="12" t="s">
        <v>5</v>
      </c>
      <c r="F17" s="12" t="s">
        <v>183</v>
      </c>
      <c r="G17" s="12"/>
      <c r="H17" s="12"/>
      <c r="I17" s="12"/>
      <c r="J17" s="13">
        <v>5</v>
      </c>
      <c r="K17" s="12" t="s">
        <v>148</v>
      </c>
      <c r="L17" s="30">
        <v>0.3</v>
      </c>
      <c r="M17" s="43">
        <f t="shared" si="0"/>
        <v>1.5</v>
      </c>
      <c r="P17" s="42"/>
    </row>
    <row r="18" spans="1:16">
      <c r="A18" s="12">
        <v>5</v>
      </c>
      <c r="B18" s="12"/>
      <c r="C18" s="12" t="s">
        <v>182</v>
      </c>
      <c r="D18" s="12"/>
      <c r="E18" s="12" t="s">
        <v>5</v>
      </c>
      <c r="F18" s="12" t="s">
        <v>183</v>
      </c>
      <c r="G18" s="12"/>
      <c r="H18" s="12"/>
      <c r="I18" s="12"/>
      <c r="J18" s="13">
        <v>8</v>
      </c>
      <c r="K18" s="12" t="s">
        <v>148</v>
      </c>
      <c r="L18" s="30">
        <v>0.24</v>
      </c>
      <c r="M18" s="43">
        <f t="shared" si="0"/>
        <v>1.92</v>
      </c>
      <c r="P18" s="42"/>
    </row>
    <row r="19" spans="1:16">
      <c r="A19" s="12">
        <v>5.5</v>
      </c>
      <c r="B19" s="12"/>
      <c r="C19" s="12" t="s">
        <v>182</v>
      </c>
      <c r="D19" s="12"/>
      <c r="E19" s="12" t="s">
        <v>5</v>
      </c>
      <c r="F19" s="12" t="s">
        <v>183</v>
      </c>
      <c r="G19" s="12"/>
      <c r="H19" s="12"/>
      <c r="I19" s="12"/>
      <c r="J19" s="13">
        <v>0</v>
      </c>
      <c r="K19" s="12" t="s">
        <v>148</v>
      </c>
      <c r="L19" s="30">
        <v>0.27</v>
      </c>
      <c r="M19" s="43">
        <f t="shared" si="0"/>
        <v>0</v>
      </c>
      <c r="P19" s="42"/>
    </row>
    <row r="20" spans="1:16">
      <c r="A20" s="12">
        <v>5.8</v>
      </c>
      <c r="B20" s="12"/>
      <c r="C20" s="12" t="s">
        <v>182</v>
      </c>
      <c r="D20" s="12"/>
      <c r="E20" s="12"/>
      <c r="F20" s="12"/>
      <c r="G20" s="12"/>
      <c r="H20" s="12"/>
      <c r="I20" s="12"/>
      <c r="J20" s="13">
        <v>4</v>
      </c>
      <c r="K20" s="12" t="s">
        <v>148</v>
      </c>
      <c r="L20" s="30">
        <v>0.38</v>
      </c>
      <c r="M20" s="43">
        <f t="shared" si="0"/>
        <v>1.52</v>
      </c>
      <c r="P20" s="42"/>
    </row>
    <row r="21" spans="1:16">
      <c r="A21" s="12">
        <v>6</v>
      </c>
      <c r="B21" s="12"/>
      <c r="C21" s="12" t="s">
        <v>182</v>
      </c>
      <c r="D21" s="12"/>
      <c r="E21" s="12"/>
      <c r="F21" s="12"/>
      <c r="G21" s="12"/>
      <c r="H21" s="12"/>
      <c r="I21" s="12"/>
      <c r="J21" s="13">
        <v>9</v>
      </c>
      <c r="K21" s="12" t="s">
        <v>148</v>
      </c>
      <c r="L21" s="30">
        <v>0.38</v>
      </c>
      <c r="M21" s="43">
        <f t="shared" si="0"/>
        <v>3.42</v>
      </c>
      <c r="P21" s="42"/>
    </row>
    <row r="22" spans="1:16">
      <c r="A22" s="12">
        <v>6.2</v>
      </c>
      <c r="B22" s="12"/>
      <c r="C22" s="12" t="s">
        <v>182</v>
      </c>
      <c r="D22" s="12"/>
      <c r="E22" s="12" t="s">
        <v>5</v>
      </c>
      <c r="F22" s="12"/>
      <c r="G22" s="12"/>
      <c r="H22" s="12"/>
      <c r="I22" s="12"/>
      <c r="J22" s="13">
        <v>0</v>
      </c>
      <c r="K22" s="12" t="s">
        <v>148</v>
      </c>
      <c r="L22" s="30">
        <v>1.52</v>
      </c>
      <c r="M22" s="43">
        <f t="shared" si="0"/>
        <v>0</v>
      </c>
      <c r="P22" s="42"/>
    </row>
    <row r="23" spans="1:16">
      <c r="A23" s="12">
        <v>6.5</v>
      </c>
      <c r="B23" s="12"/>
      <c r="C23" s="12" t="s">
        <v>182</v>
      </c>
      <c r="D23" s="12"/>
      <c r="E23" s="12" t="s">
        <v>5</v>
      </c>
      <c r="F23" s="12" t="s">
        <v>183</v>
      </c>
      <c r="G23" s="12"/>
      <c r="H23" s="12"/>
      <c r="I23" s="12"/>
      <c r="J23" s="13">
        <v>4</v>
      </c>
      <c r="K23" s="12" t="s">
        <v>148</v>
      </c>
      <c r="L23" s="30">
        <v>0.32</v>
      </c>
      <c r="M23" s="43">
        <f t="shared" si="0"/>
        <v>1.28</v>
      </c>
      <c r="P23" s="42"/>
    </row>
    <row r="24" spans="1:16">
      <c r="A24" s="12">
        <v>6.75</v>
      </c>
      <c r="B24" s="12"/>
      <c r="C24" s="12" t="s">
        <v>182</v>
      </c>
      <c r="D24" s="12"/>
      <c r="E24" s="12" t="s">
        <v>5</v>
      </c>
      <c r="F24" s="12"/>
      <c r="G24" s="12"/>
      <c r="H24" s="12"/>
      <c r="I24" s="12"/>
      <c r="J24" s="13">
        <v>10</v>
      </c>
      <c r="K24" s="12" t="s">
        <v>148</v>
      </c>
      <c r="L24" s="30">
        <v>0.52</v>
      </c>
      <c r="M24" s="43">
        <f t="shared" si="0"/>
        <v>5.2</v>
      </c>
      <c r="P24" s="42"/>
    </row>
    <row r="25" spans="1:16">
      <c r="A25" s="12">
        <v>6.8</v>
      </c>
      <c r="B25" s="12"/>
      <c r="C25" s="12" t="s">
        <v>182</v>
      </c>
      <c r="D25" s="12"/>
      <c r="E25" s="12" t="s">
        <v>5</v>
      </c>
      <c r="F25" s="12"/>
      <c r="G25" s="12"/>
      <c r="H25" s="12"/>
      <c r="I25" s="12"/>
      <c r="J25" s="13">
        <v>1</v>
      </c>
      <c r="K25" s="12" t="s">
        <v>148</v>
      </c>
      <c r="L25" s="30">
        <v>0.52</v>
      </c>
      <c r="M25" s="43">
        <f t="shared" si="0"/>
        <v>0.52</v>
      </c>
      <c r="P25" s="42"/>
    </row>
    <row r="26" spans="1:16">
      <c r="A26" s="12">
        <v>7</v>
      </c>
      <c r="B26" s="12"/>
      <c r="C26" s="12" t="s">
        <v>182</v>
      </c>
      <c r="D26" s="12"/>
      <c r="E26" s="12" t="s">
        <v>5</v>
      </c>
      <c r="F26" s="12" t="s">
        <v>183</v>
      </c>
      <c r="G26" s="12"/>
      <c r="H26" s="12"/>
      <c r="I26" s="12"/>
      <c r="J26" s="13">
        <v>2</v>
      </c>
      <c r="K26" s="12" t="s">
        <v>148</v>
      </c>
      <c r="L26" s="30">
        <v>0.59</v>
      </c>
      <c r="M26" s="43">
        <f t="shared" si="0"/>
        <v>1.18</v>
      </c>
      <c r="P26" s="42"/>
    </row>
    <row r="27" spans="1:16">
      <c r="A27" s="12">
        <v>7.8</v>
      </c>
      <c r="B27" s="12"/>
      <c r="C27" s="12" t="s">
        <v>182</v>
      </c>
      <c r="D27" s="12"/>
      <c r="E27" s="12"/>
      <c r="F27" s="12"/>
      <c r="G27" s="12"/>
      <c r="H27" s="12"/>
      <c r="I27" s="12"/>
      <c r="J27" s="13">
        <v>13</v>
      </c>
      <c r="K27" s="12" t="s">
        <v>148</v>
      </c>
      <c r="L27" s="30">
        <v>0.75</v>
      </c>
      <c r="M27" s="43">
        <f t="shared" si="0"/>
        <v>9.75</v>
      </c>
      <c r="P27" s="42"/>
    </row>
    <row r="28" spans="1:16">
      <c r="A28" s="12">
        <v>8</v>
      </c>
      <c r="B28" s="12"/>
      <c r="C28" s="12" t="s">
        <v>182</v>
      </c>
      <c r="D28" s="12"/>
      <c r="E28" s="12" t="s">
        <v>5</v>
      </c>
      <c r="F28" s="12"/>
      <c r="G28" s="12"/>
      <c r="H28" s="12"/>
      <c r="I28" s="12"/>
      <c r="J28" s="13">
        <v>3</v>
      </c>
      <c r="K28" s="12" t="s">
        <v>148</v>
      </c>
      <c r="L28" s="30">
        <v>5.68</v>
      </c>
      <c r="M28" s="43">
        <f t="shared" si="0"/>
        <v>17.04</v>
      </c>
      <c r="P28" s="42"/>
    </row>
    <row r="29" spans="1:16">
      <c r="A29" s="12">
        <v>8.5</v>
      </c>
      <c r="B29" s="12"/>
      <c r="C29" s="12" t="s">
        <v>182</v>
      </c>
      <c r="D29" s="12"/>
      <c r="E29" s="12"/>
      <c r="F29" s="12"/>
      <c r="G29" s="12"/>
      <c r="H29" s="12"/>
      <c r="I29" s="12"/>
      <c r="J29" s="13">
        <v>9</v>
      </c>
      <c r="K29" s="12" t="s">
        <v>148</v>
      </c>
      <c r="L29" s="30">
        <v>0.81</v>
      </c>
      <c r="M29" s="43">
        <f t="shared" si="0"/>
        <v>7.2900000000000009</v>
      </c>
      <c r="P29" s="42"/>
    </row>
    <row r="30" spans="1:16">
      <c r="A30" s="12">
        <v>9</v>
      </c>
      <c r="B30" s="12"/>
      <c r="C30" s="12" t="s">
        <v>182</v>
      </c>
      <c r="D30" s="12"/>
      <c r="E30" s="12" t="s">
        <v>5</v>
      </c>
      <c r="F30" s="12" t="s">
        <v>183</v>
      </c>
      <c r="G30" s="12"/>
      <c r="H30" s="12"/>
      <c r="I30" s="12"/>
      <c r="J30" s="13">
        <v>0</v>
      </c>
      <c r="K30" s="12" t="s">
        <v>148</v>
      </c>
      <c r="L30" s="30">
        <v>3.67</v>
      </c>
      <c r="M30" s="43">
        <f t="shared" si="0"/>
        <v>0</v>
      </c>
      <c r="P30" s="42"/>
    </row>
    <row r="31" spans="1:16">
      <c r="A31" s="12">
        <v>9</v>
      </c>
      <c r="B31" s="12"/>
      <c r="C31" s="12" t="s">
        <v>182</v>
      </c>
      <c r="D31" s="12"/>
      <c r="E31" s="12" t="s">
        <v>5</v>
      </c>
      <c r="F31" s="12" t="s">
        <v>183</v>
      </c>
      <c r="G31" s="12" t="s">
        <v>186</v>
      </c>
      <c r="H31" s="12"/>
      <c r="I31" s="12"/>
      <c r="J31" s="13">
        <v>0</v>
      </c>
      <c r="K31" s="12" t="s">
        <v>148</v>
      </c>
      <c r="L31" s="30">
        <v>0.45</v>
      </c>
      <c r="M31" s="43">
        <f t="shared" si="0"/>
        <v>0</v>
      </c>
      <c r="P31" s="42"/>
    </row>
    <row r="32" spans="1:16">
      <c r="A32" s="12">
        <v>9.6</v>
      </c>
      <c r="B32" s="12"/>
      <c r="C32" s="12" t="s">
        <v>182</v>
      </c>
      <c r="D32" s="12"/>
      <c r="E32" s="12" t="s">
        <v>5</v>
      </c>
      <c r="F32" s="12"/>
      <c r="G32" s="12"/>
      <c r="H32" s="12"/>
      <c r="I32" s="12"/>
      <c r="J32" s="13">
        <v>0</v>
      </c>
      <c r="K32" s="12" t="s">
        <v>148</v>
      </c>
      <c r="L32" s="30">
        <v>1.32</v>
      </c>
      <c r="M32" s="43">
        <f t="shared" si="0"/>
        <v>0</v>
      </c>
      <c r="P32" s="42"/>
    </row>
    <row r="33" spans="1:16">
      <c r="A33" s="12">
        <v>9.8000000000000007</v>
      </c>
      <c r="B33" s="12"/>
      <c r="C33" s="12" t="s">
        <v>182</v>
      </c>
      <c r="D33" s="12"/>
      <c r="E33" s="12" t="s">
        <v>5</v>
      </c>
      <c r="F33" s="12" t="s">
        <v>183</v>
      </c>
      <c r="G33" s="12"/>
      <c r="H33" s="12"/>
      <c r="I33" s="12"/>
      <c r="J33" s="13">
        <v>0</v>
      </c>
      <c r="K33" s="12" t="s">
        <v>148</v>
      </c>
      <c r="L33" s="30">
        <v>1.32</v>
      </c>
      <c r="M33" s="43">
        <f t="shared" si="0"/>
        <v>0</v>
      </c>
      <c r="P33" s="42"/>
    </row>
    <row r="34" spans="1:16">
      <c r="A34" s="12">
        <v>10</v>
      </c>
      <c r="B34" s="12"/>
      <c r="C34" s="12" t="s">
        <v>182</v>
      </c>
      <c r="D34" s="12"/>
      <c r="E34" s="12"/>
      <c r="F34" s="12" t="s">
        <v>183</v>
      </c>
      <c r="G34" s="12"/>
      <c r="H34" s="12"/>
      <c r="I34" s="12"/>
      <c r="J34" s="13">
        <v>1</v>
      </c>
      <c r="K34" s="12" t="s">
        <v>148</v>
      </c>
      <c r="L34" s="30">
        <v>1.08</v>
      </c>
      <c r="M34" s="43">
        <f t="shared" si="0"/>
        <v>1.08</v>
      </c>
      <c r="P34" s="42"/>
    </row>
    <row r="35" spans="1:16">
      <c r="A35" s="12">
        <v>10.199999999999999</v>
      </c>
      <c r="B35" s="12"/>
      <c r="C35" s="12" t="s">
        <v>182</v>
      </c>
      <c r="D35" s="12"/>
      <c r="E35" s="12" t="s">
        <v>5</v>
      </c>
      <c r="F35" s="12"/>
      <c r="G35" s="12"/>
      <c r="H35" s="12"/>
      <c r="I35" s="12"/>
      <c r="J35" s="13">
        <v>4</v>
      </c>
      <c r="K35" s="12" t="s">
        <v>148</v>
      </c>
      <c r="L35" s="30">
        <v>1.82</v>
      </c>
      <c r="M35" s="43">
        <f t="shared" si="0"/>
        <v>7.28</v>
      </c>
      <c r="P35" s="42"/>
    </row>
    <row r="36" spans="1:16">
      <c r="A36" s="12">
        <v>10.5</v>
      </c>
      <c r="B36" s="12"/>
      <c r="C36" s="12" t="s">
        <v>182</v>
      </c>
      <c r="D36" s="12"/>
      <c r="E36" s="12"/>
      <c r="F36" s="12" t="s">
        <v>183</v>
      </c>
      <c r="G36" s="12"/>
      <c r="H36" s="12"/>
      <c r="I36" s="12"/>
      <c r="J36" s="13">
        <v>0</v>
      </c>
      <c r="K36" s="12" t="s">
        <v>148</v>
      </c>
      <c r="L36" s="30">
        <v>1.29</v>
      </c>
      <c r="M36" s="43">
        <f t="shared" si="0"/>
        <v>0</v>
      </c>
      <c r="P36" s="42"/>
    </row>
    <row r="37" spans="1:16">
      <c r="A37" s="12">
        <v>11</v>
      </c>
      <c r="B37" s="12"/>
      <c r="C37" s="12" t="s">
        <v>182</v>
      </c>
      <c r="D37" s="12"/>
      <c r="E37" s="12" t="s">
        <v>5</v>
      </c>
      <c r="F37" s="12" t="s">
        <v>183</v>
      </c>
      <c r="G37" s="12"/>
      <c r="H37" s="12"/>
      <c r="I37" s="12"/>
      <c r="J37" s="13">
        <v>5</v>
      </c>
      <c r="K37" s="12" t="s">
        <v>148</v>
      </c>
      <c r="L37" s="30">
        <v>3.84</v>
      </c>
      <c r="M37" s="43">
        <f t="shared" si="0"/>
        <v>19.2</v>
      </c>
      <c r="P37" s="42"/>
    </row>
    <row r="38" spans="1:16">
      <c r="A38" s="12">
        <v>11.5</v>
      </c>
      <c r="B38" s="12"/>
      <c r="C38" s="12" t="s">
        <v>182</v>
      </c>
      <c r="D38" s="12"/>
      <c r="E38" s="12"/>
      <c r="F38" s="12"/>
      <c r="G38" s="12" t="s">
        <v>184</v>
      </c>
      <c r="H38" s="12"/>
      <c r="I38" s="12"/>
      <c r="J38" s="13">
        <v>0</v>
      </c>
      <c r="K38" s="12" t="s">
        <v>148</v>
      </c>
      <c r="L38" s="30">
        <v>2.19</v>
      </c>
      <c r="M38" s="43">
        <f t="shared" si="0"/>
        <v>0</v>
      </c>
      <c r="P38" s="42"/>
    </row>
    <row r="39" spans="1:16">
      <c r="A39" s="12">
        <v>11.5</v>
      </c>
      <c r="B39" s="12"/>
      <c r="C39" s="12" t="s">
        <v>182</v>
      </c>
      <c r="D39" s="12"/>
      <c r="E39" s="12" t="s">
        <v>5</v>
      </c>
      <c r="F39" s="12"/>
      <c r="G39" s="12"/>
      <c r="H39" s="12"/>
      <c r="I39" s="12" t="s">
        <v>187</v>
      </c>
      <c r="J39" s="13">
        <v>1</v>
      </c>
      <c r="K39" s="12" t="s">
        <v>148</v>
      </c>
      <c r="L39" s="30">
        <v>2.96</v>
      </c>
      <c r="M39" s="43">
        <f t="shared" si="0"/>
        <v>2.96</v>
      </c>
      <c r="P39" s="42"/>
    </row>
    <row r="40" spans="1:16">
      <c r="A40" s="12">
        <v>11.75</v>
      </c>
      <c r="B40" s="12"/>
      <c r="C40" s="12" t="s">
        <v>182</v>
      </c>
      <c r="D40" s="12"/>
      <c r="E40" s="12" t="s">
        <v>5</v>
      </c>
      <c r="F40" s="12" t="s">
        <v>183</v>
      </c>
      <c r="G40" s="12"/>
      <c r="H40" s="12"/>
      <c r="I40" s="12"/>
      <c r="J40" s="13">
        <v>1</v>
      </c>
      <c r="K40" s="12" t="s">
        <v>148</v>
      </c>
      <c r="L40" s="30">
        <v>2.12</v>
      </c>
      <c r="M40" s="43">
        <f t="shared" si="0"/>
        <v>2.12</v>
      </c>
      <c r="P40" s="42"/>
    </row>
    <row r="41" spans="1:16">
      <c r="A41" s="12">
        <v>11.75</v>
      </c>
      <c r="B41" s="12"/>
      <c r="C41" s="12" t="s">
        <v>182</v>
      </c>
      <c r="D41" s="12"/>
      <c r="E41" s="12" t="s">
        <v>5</v>
      </c>
      <c r="F41" s="12" t="s">
        <v>188</v>
      </c>
      <c r="G41" s="12"/>
      <c r="H41" s="12"/>
      <c r="I41" s="12"/>
      <c r="J41" s="13">
        <v>1</v>
      </c>
      <c r="K41" s="12" t="s">
        <v>148</v>
      </c>
      <c r="L41" s="30">
        <v>3.34</v>
      </c>
      <c r="M41" s="43">
        <f t="shared" si="0"/>
        <v>3.34</v>
      </c>
      <c r="P41" s="42"/>
    </row>
    <row r="42" spans="1:16">
      <c r="A42" s="12">
        <v>12</v>
      </c>
      <c r="B42" s="12"/>
      <c r="C42" s="12" t="s">
        <v>182</v>
      </c>
      <c r="D42" s="12"/>
      <c r="E42" s="12" t="s">
        <v>5</v>
      </c>
      <c r="F42" s="12" t="s">
        <v>183</v>
      </c>
      <c r="G42" s="12"/>
      <c r="H42" s="12"/>
      <c r="I42" s="12"/>
      <c r="J42" s="13">
        <v>2</v>
      </c>
      <c r="K42" s="12" t="s">
        <v>148</v>
      </c>
      <c r="L42" s="30">
        <v>1.82</v>
      </c>
      <c r="M42" s="43">
        <f t="shared" si="0"/>
        <v>3.64</v>
      </c>
      <c r="P42" s="42"/>
    </row>
    <row r="43" spans="1:16">
      <c r="A43" s="12">
        <v>12.2</v>
      </c>
      <c r="B43" s="12"/>
      <c r="C43" s="12" t="s">
        <v>182</v>
      </c>
      <c r="D43" s="12"/>
      <c r="E43" s="12" t="s">
        <v>5</v>
      </c>
      <c r="F43" s="12" t="s">
        <v>188</v>
      </c>
      <c r="G43" s="12"/>
      <c r="H43" s="12"/>
      <c r="I43" s="12"/>
      <c r="J43" s="13">
        <v>2</v>
      </c>
      <c r="K43" s="12" t="s">
        <v>148</v>
      </c>
      <c r="L43" s="30">
        <v>2.63</v>
      </c>
      <c r="M43" s="43">
        <f t="shared" si="0"/>
        <v>5.26</v>
      </c>
      <c r="P43" s="42"/>
    </row>
    <row r="44" spans="1:16">
      <c r="A44" s="12">
        <v>12.25</v>
      </c>
      <c r="B44" s="12"/>
      <c r="C44" s="12" t="s">
        <v>182</v>
      </c>
      <c r="D44" s="12"/>
      <c r="E44" s="12" t="s">
        <v>5</v>
      </c>
      <c r="F44" s="12" t="s">
        <v>188</v>
      </c>
      <c r="G44" s="12"/>
      <c r="H44" s="12"/>
      <c r="I44" s="12"/>
      <c r="J44" s="13">
        <v>3</v>
      </c>
      <c r="K44" s="12" t="s">
        <v>148</v>
      </c>
      <c r="L44" s="30">
        <v>1.68</v>
      </c>
      <c r="M44" s="43">
        <f t="shared" si="0"/>
        <v>5.04</v>
      </c>
      <c r="P44" s="42"/>
    </row>
    <row r="45" spans="1:16">
      <c r="A45" s="12">
        <v>12.5</v>
      </c>
      <c r="B45" s="12"/>
      <c r="C45" s="12" t="s">
        <v>182</v>
      </c>
      <c r="D45" s="12"/>
      <c r="E45" s="12" t="s">
        <v>5</v>
      </c>
      <c r="F45" s="12" t="s">
        <v>188</v>
      </c>
      <c r="G45" s="12"/>
      <c r="H45" s="12"/>
      <c r="I45" s="12"/>
      <c r="J45" s="13">
        <v>0</v>
      </c>
      <c r="K45" s="12" t="s">
        <v>148</v>
      </c>
      <c r="L45" s="30">
        <v>3.01</v>
      </c>
      <c r="M45" s="43">
        <f t="shared" si="0"/>
        <v>0</v>
      </c>
      <c r="P45" s="42"/>
    </row>
    <row r="46" spans="1:16">
      <c r="A46" s="12">
        <v>13</v>
      </c>
      <c r="B46" s="12"/>
      <c r="C46" s="12" t="s">
        <v>182</v>
      </c>
      <c r="D46" s="12"/>
      <c r="E46" s="12" t="s">
        <v>5</v>
      </c>
      <c r="F46" s="12" t="s">
        <v>183</v>
      </c>
      <c r="G46" s="12"/>
      <c r="H46" s="12"/>
      <c r="I46" s="12"/>
      <c r="J46" s="13">
        <v>2</v>
      </c>
      <c r="K46" s="12" t="s">
        <v>148</v>
      </c>
      <c r="L46" s="30">
        <v>1.81</v>
      </c>
      <c r="M46" s="43">
        <f t="shared" si="0"/>
        <v>3.62</v>
      </c>
      <c r="P46" s="42"/>
    </row>
    <row r="47" spans="1:16">
      <c r="A47" s="12">
        <v>13.8</v>
      </c>
      <c r="B47" s="12"/>
      <c r="C47" s="12" t="s">
        <v>182</v>
      </c>
      <c r="D47" s="12"/>
      <c r="E47" s="12"/>
      <c r="F47" s="12" t="s">
        <v>188</v>
      </c>
      <c r="G47" s="12"/>
      <c r="H47" s="12"/>
      <c r="I47" s="12" t="s">
        <v>187</v>
      </c>
      <c r="J47" s="13">
        <v>2</v>
      </c>
      <c r="K47" s="12" t="s">
        <v>148</v>
      </c>
      <c r="L47" s="30">
        <v>5.62</v>
      </c>
      <c r="M47" s="43">
        <f>SUM(J47*L47)</f>
        <v>11.24</v>
      </c>
      <c r="P47" s="42"/>
    </row>
    <row r="48" spans="1:16">
      <c r="A48" s="12">
        <v>14</v>
      </c>
      <c r="B48" s="12"/>
      <c r="C48" s="12" t="s">
        <v>182</v>
      </c>
      <c r="D48" s="12"/>
      <c r="E48" s="12" t="s">
        <v>5</v>
      </c>
      <c r="F48" s="12" t="s">
        <v>183</v>
      </c>
      <c r="G48" s="12"/>
      <c r="H48" s="12"/>
      <c r="I48" s="12"/>
      <c r="J48" s="13">
        <v>5</v>
      </c>
      <c r="K48" s="12" t="s">
        <v>148</v>
      </c>
      <c r="L48" s="30">
        <v>5.62</v>
      </c>
      <c r="M48" s="43">
        <f>SUM(J48*L48)</f>
        <v>28.1</v>
      </c>
      <c r="P48" s="42"/>
    </row>
    <row r="49" spans="1:16">
      <c r="A49" s="12">
        <v>14</v>
      </c>
      <c r="B49" s="12"/>
      <c r="C49" s="12" t="s">
        <v>182</v>
      </c>
      <c r="D49" s="12"/>
      <c r="E49" s="12" t="s">
        <v>5</v>
      </c>
      <c r="F49" s="12" t="s">
        <v>188</v>
      </c>
      <c r="G49" s="12"/>
      <c r="H49" s="12"/>
      <c r="I49" s="12"/>
      <c r="J49" s="13">
        <v>3</v>
      </c>
      <c r="K49" s="12" t="s">
        <v>148</v>
      </c>
      <c r="L49" s="30">
        <v>3.09</v>
      </c>
      <c r="M49" s="43">
        <f t="shared" si="0"/>
        <v>9.27</v>
      </c>
      <c r="P49" s="42"/>
    </row>
    <row r="50" spans="1:16">
      <c r="A50" s="12">
        <v>15</v>
      </c>
      <c r="B50" s="12"/>
      <c r="C50" s="12" t="s">
        <v>182</v>
      </c>
      <c r="D50" s="12"/>
      <c r="E50" s="12"/>
      <c r="F50" s="12" t="s">
        <v>185</v>
      </c>
      <c r="G50" s="12"/>
      <c r="H50" s="12"/>
      <c r="I50" s="12" t="s">
        <v>189</v>
      </c>
      <c r="J50" s="13">
        <v>0</v>
      </c>
      <c r="K50" s="12" t="s">
        <v>148</v>
      </c>
      <c r="L50" s="30">
        <v>5.3</v>
      </c>
      <c r="M50" s="43">
        <f t="shared" si="0"/>
        <v>0</v>
      </c>
      <c r="P50" s="42"/>
    </row>
    <row r="51" spans="1:16">
      <c r="A51" s="12">
        <v>15.5</v>
      </c>
      <c r="B51" s="12"/>
      <c r="C51" s="12" t="s">
        <v>182</v>
      </c>
      <c r="D51" s="12"/>
      <c r="E51" s="12" t="s">
        <v>5</v>
      </c>
      <c r="F51" s="12" t="s">
        <v>188</v>
      </c>
      <c r="G51" s="12"/>
      <c r="H51" s="12"/>
      <c r="I51" s="12"/>
      <c r="J51" s="13">
        <v>9</v>
      </c>
      <c r="K51" s="12" t="s">
        <v>148</v>
      </c>
      <c r="L51" s="30">
        <v>4.57</v>
      </c>
      <c r="M51" s="43">
        <f t="shared" si="0"/>
        <v>41.13</v>
      </c>
      <c r="P51" s="42"/>
    </row>
    <row r="52" spans="1:16">
      <c r="A52" s="12">
        <v>15.75</v>
      </c>
      <c r="B52" s="12"/>
      <c r="C52" s="12" t="s">
        <v>182</v>
      </c>
      <c r="D52" s="12"/>
      <c r="E52" s="12" t="s">
        <v>5</v>
      </c>
      <c r="F52" s="12" t="s">
        <v>188</v>
      </c>
      <c r="G52" s="12"/>
      <c r="H52" s="12"/>
      <c r="I52" s="12"/>
      <c r="J52" s="13">
        <v>1</v>
      </c>
      <c r="K52" s="12" t="s">
        <v>148</v>
      </c>
      <c r="L52" s="30">
        <v>5.92</v>
      </c>
      <c r="M52" s="43">
        <f t="shared" si="0"/>
        <v>5.92</v>
      </c>
      <c r="P52" s="42"/>
    </row>
    <row r="53" spans="1:16">
      <c r="A53" s="12">
        <v>16</v>
      </c>
      <c r="B53" s="12"/>
      <c r="C53" s="12" t="s">
        <v>182</v>
      </c>
      <c r="D53" s="12"/>
      <c r="E53" s="12"/>
      <c r="F53" s="12"/>
      <c r="G53" s="12"/>
      <c r="H53" s="12"/>
      <c r="I53" s="12" t="s">
        <v>189</v>
      </c>
      <c r="J53" s="13">
        <v>3</v>
      </c>
      <c r="K53" s="12" t="s">
        <v>148</v>
      </c>
      <c r="L53" s="30">
        <v>7.24</v>
      </c>
      <c r="M53" s="43">
        <f t="shared" si="0"/>
        <v>21.72</v>
      </c>
      <c r="P53" s="42"/>
    </row>
    <row r="54" spans="1:16">
      <c r="A54" s="12">
        <v>16.5</v>
      </c>
      <c r="B54" s="12"/>
      <c r="C54" s="12" t="s">
        <v>182</v>
      </c>
      <c r="D54" s="12"/>
      <c r="E54" s="12" t="s">
        <v>5</v>
      </c>
      <c r="F54" s="12"/>
      <c r="G54" s="12"/>
      <c r="H54" s="12"/>
      <c r="I54" s="12" t="s">
        <v>189</v>
      </c>
      <c r="J54" s="13">
        <v>2</v>
      </c>
      <c r="K54" s="12" t="s">
        <v>148</v>
      </c>
      <c r="L54" s="30">
        <v>2.6</v>
      </c>
      <c r="M54" s="43">
        <f t="shared" si="0"/>
        <v>5.2</v>
      </c>
      <c r="P54" s="42"/>
    </row>
    <row r="55" spans="1:16">
      <c r="A55" s="12">
        <v>17.5</v>
      </c>
      <c r="B55" s="12"/>
      <c r="C55" s="12" t="s">
        <v>182</v>
      </c>
      <c r="D55" s="12"/>
      <c r="E55" s="12" t="s">
        <v>5</v>
      </c>
      <c r="F55" s="12" t="s">
        <v>188</v>
      </c>
      <c r="G55" s="12"/>
      <c r="H55" s="12"/>
      <c r="I55" s="12"/>
      <c r="J55" s="13">
        <v>3</v>
      </c>
      <c r="K55" s="12" t="s">
        <v>148</v>
      </c>
      <c r="L55" s="30">
        <v>8.75</v>
      </c>
      <c r="M55" s="43">
        <f t="shared" si="0"/>
        <v>26.25</v>
      </c>
      <c r="P55" s="42"/>
    </row>
    <row r="56" spans="1:16">
      <c r="A56" s="12">
        <v>17.75</v>
      </c>
      <c r="B56" s="12"/>
      <c r="C56" s="12" t="s">
        <v>182</v>
      </c>
      <c r="D56" s="12"/>
      <c r="E56" s="12"/>
      <c r="F56" s="12"/>
      <c r="G56" s="12"/>
      <c r="H56" s="12"/>
      <c r="I56" s="12" t="s">
        <v>189</v>
      </c>
      <c r="J56" s="13">
        <v>0</v>
      </c>
      <c r="K56" s="12" t="s">
        <v>148</v>
      </c>
      <c r="L56" s="30">
        <v>5.98</v>
      </c>
      <c r="M56" s="43">
        <f t="shared" si="0"/>
        <v>0</v>
      </c>
      <c r="P56" s="42"/>
    </row>
    <row r="57" spans="1:16">
      <c r="A57" s="12">
        <v>19.5</v>
      </c>
      <c r="B57" s="12"/>
      <c r="C57" s="12" t="s">
        <v>182</v>
      </c>
      <c r="D57" s="12"/>
      <c r="E57" s="12" t="s">
        <v>5</v>
      </c>
      <c r="F57" s="12"/>
      <c r="G57" s="12"/>
      <c r="H57" s="12"/>
      <c r="I57" s="12" t="s">
        <v>190</v>
      </c>
      <c r="J57" s="13">
        <v>1</v>
      </c>
      <c r="K57" s="12" t="s">
        <v>148</v>
      </c>
      <c r="L57" s="30">
        <v>12.07</v>
      </c>
      <c r="M57" s="43">
        <f t="shared" si="0"/>
        <v>12.07</v>
      </c>
      <c r="P57" s="42"/>
    </row>
    <row r="58" spans="1:16">
      <c r="A58" s="12">
        <v>20</v>
      </c>
      <c r="B58" s="12"/>
      <c r="C58" s="12" t="s">
        <v>182</v>
      </c>
      <c r="D58" s="12"/>
      <c r="E58" s="12" t="s">
        <v>5</v>
      </c>
      <c r="F58" s="12"/>
      <c r="G58" s="12"/>
      <c r="H58" s="12"/>
      <c r="I58" s="12" t="s">
        <v>190</v>
      </c>
      <c r="J58" s="13">
        <v>0</v>
      </c>
      <c r="K58" s="12" t="s">
        <v>148</v>
      </c>
      <c r="L58" s="30">
        <v>7.74</v>
      </c>
      <c r="M58" s="43">
        <f t="shared" si="0"/>
        <v>0</v>
      </c>
      <c r="P58" s="42"/>
    </row>
    <row r="59" spans="1:16">
      <c r="A59" s="12">
        <v>6</v>
      </c>
      <c r="B59" s="12"/>
      <c r="C59" s="12" t="s">
        <v>182</v>
      </c>
      <c r="D59" s="12">
        <v>90</v>
      </c>
      <c r="E59" s="12"/>
      <c r="F59" s="12"/>
      <c r="G59" s="12"/>
      <c r="H59" s="12" t="s">
        <v>191</v>
      </c>
      <c r="I59" s="12" t="s">
        <v>192</v>
      </c>
      <c r="J59" s="13">
        <v>3</v>
      </c>
      <c r="K59" s="12" t="s">
        <v>148</v>
      </c>
      <c r="L59" s="30">
        <v>15.44</v>
      </c>
      <c r="M59" s="43">
        <f t="shared" si="0"/>
        <v>46.32</v>
      </c>
      <c r="P59" s="42"/>
    </row>
    <row r="60" spans="1:16">
      <c r="A60" s="12">
        <v>6</v>
      </c>
      <c r="B60" s="12">
        <v>120</v>
      </c>
      <c r="C60" s="12" t="s">
        <v>182</v>
      </c>
      <c r="D60" s="12"/>
      <c r="E60" s="12"/>
      <c r="F60" s="12"/>
      <c r="G60" s="12"/>
      <c r="H60" s="12" t="s">
        <v>191</v>
      </c>
      <c r="I60" s="12"/>
      <c r="J60" s="13">
        <v>1</v>
      </c>
      <c r="K60" s="12" t="s">
        <v>148</v>
      </c>
      <c r="L60" s="30">
        <v>11.59</v>
      </c>
      <c r="M60" s="43">
        <f t="shared" si="0"/>
        <v>11.59</v>
      </c>
      <c r="P60" s="42"/>
    </row>
    <row r="61" spans="1:16">
      <c r="A61" s="12">
        <v>10</v>
      </c>
      <c r="B61" s="12"/>
      <c r="C61" s="12" t="s">
        <v>182</v>
      </c>
      <c r="D61" s="12">
        <v>90</v>
      </c>
      <c r="E61" s="12"/>
      <c r="F61" s="12"/>
      <c r="G61" s="12"/>
      <c r="H61" s="12" t="s">
        <v>191</v>
      </c>
      <c r="I61" s="12" t="s">
        <v>192</v>
      </c>
      <c r="J61" s="13">
        <v>2</v>
      </c>
      <c r="K61" s="12" t="s">
        <v>148</v>
      </c>
      <c r="L61" s="30">
        <v>15.45</v>
      </c>
      <c r="M61" s="43">
        <f t="shared" si="0"/>
        <v>30.9</v>
      </c>
      <c r="P61" s="42"/>
    </row>
    <row r="62" spans="1:16">
      <c r="A62" s="12">
        <v>10</v>
      </c>
      <c r="B62" s="12"/>
      <c r="C62" s="12" t="s">
        <v>182</v>
      </c>
      <c r="D62" s="12">
        <v>120</v>
      </c>
      <c r="E62" s="12"/>
      <c r="F62" s="12"/>
      <c r="G62" s="12"/>
      <c r="H62" s="12" t="s">
        <v>191</v>
      </c>
      <c r="I62" s="12" t="s">
        <v>192</v>
      </c>
      <c r="J62" s="13">
        <v>1</v>
      </c>
      <c r="K62" s="12" t="s">
        <v>148</v>
      </c>
      <c r="L62" s="30">
        <v>16.45</v>
      </c>
      <c r="M62" s="43">
        <f>SUM(J62*L62)</f>
        <v>16.45</v>
      </c>
      <c r="P62" s="42"/>
    </row>
    <row r="63" spans="1:16">
      <c r="A63" s="12">
        <v>12</v>
      </c>
      <c r="B63" s="12"/>
      <c r="C63" s="12" t="s">
        <v>182</v>
      </c>
      <c r="D63" s="12">
        <v>90</v>
      </c>
      <c r="E63" s="12"/>
      <c r="F63" s="12"/>
      <c r="G63" s="12"/>
      <c r="H63" s="12" t="s">
        <v>191</v>
      </c>
      <c r="I63" s="12"/>
      <c r="J63" s="13">
        <v>1</v>
      </c>
      <c r="K63" s="12" t="s">
        <v>148</v>
      </c>
      <c r="L63" s="30">
        <v>27.68</v>
      </c>
      <c r="M63" s="43">
        <f t="shared" si="0"/>
        <v>27.68</v>
      </c>
      <c r="P63" s="42"/>
    </row>
    <row r="64" spans="1:16">
      <c r="A64" s="12">
        <v>14</v>
      </c>
      <c r="B64" s="12"/>
      <c r="C64" s="12" t="s">
        <v>182</v>
      </c>
      <c r="D64" s="12">
        <v>120</v>
      </c>
      <c r="E64" s="12"/>
      <c r="F64" s="12"/>
      <c r="G64" s="12"/>
      <c r="H64" s="12" t="s">
        <v>191</v>
      </c>
      <c r="I64" s="12"/>
      <c r="J64" s="13">
        <v>4</v>
      </c>
      <c r="K64" s="12" t="s">
        <v>148</v>
      </c>
      <c r="L64" s="30">
        <v>25.23</v>
      </c>
      <c r="M64" s="43">
        <f t="shared" si="0"/>
        <v>100.92</v>
      </c>
      <c r="P64" s="42"/>
    </row>
    <row r="65" spans="1:16">
      <c r="A65" s="12">
        <v>16</v>
      </c>
      <c r="B65" s="12"/>
      <c r="C65" s="12" t="s">
        <v>182</v>
      </c>
      <c r="D65" s="12">
        <v>90</v>
      </c>
      <c r="E65" s="12"/>
      <c r="F65" s="12"/>
      <c r="G65" s="12"/>
      <c r="H65" s="12" t="s">
        <v>191</v>
      </c>
      <c r="I65" s="12"/>
      <c r="J65" s="13">
        <v>1</v>
      </c>
      <c r="K65" s="12" t="s">
        <v>148</v>
      </c>
      <c r="L65" s="30">
        <v>24.64</v>
      </c>
      <c r="M65" s="43">
        <f t="shared" si="0"/>
        <v>24.64</v>
      </c>
      <c r="P65" s="42"/>
    </row>
    <row r="66" spans="1:16">
      <c r="A66" s="12">
        <v>6</v>
      </c>
      <c r="B66" s="12">
        <v>2</v>
      </c>
      <c r="C66" s="12" t="s">
        <v>182</v>
      </c>
      <c r="D66" s="12"/>
      <c r="E66" s="12"/>
      <c r="F66" s="12"/>
      <c r="G66" s="12"/>
      <c r="H66" s="12" t="s">
        <v>193</v>
      </c>
      <c r="I66" s="12" t="s">
        <v>194</v>
      </c>
      <c r="J66" s="13">
        <v>5</v>
      </c>
      <c r="K66" s="12" t="s">
        <v>148</v>
      </c>
      <c r="L66" s="30">
        <v>3.72</v>
      </c>
      <c r="M66" s="43">
        <f t="shared" si="0"/>
        <v>18.600000000000001</v>
      </c>
      <c r="P66" s="42"/>
    </row>
    <row r="67" spans="1:16">
      <c r="A67" s="12">
        <v>8</v>
      </c>
      <c r="B67" s="12">
        <v>3.15</v>
      </c>
      <c r="C67" s="12" t="s">
        <v>182</v>
      </c>
      <c r="D67" s="12"/>
      <c r="E67" s="12"/>
      <c r="F67" s="12"/>
      <c r="G67" s="12"/>
      <c r="H67" s="12" t="s">
        <v>193</v>
      </c>
      <c r="I67" s="12"/>
      <c r="J67" s="13">
        <v>8</v>
      </c>
      <c r="K67" s="12" t="s">
        <v>148</v>
      </c>
      <c r="L67" s="30">
        <v>2.88</v>
      </c>
      <c r="M67" s="43">
        <f>PRODUCT(J67,L67)</f>
        <v>23.04</v>
      </c>
      <c r="P67" s="42"/>
    </row>
    <row r="68" spans="1:16">
      <c r="A68" s="51" t="s">
        <v>122</v>
      </c>
      <c r="B68" s="12"/>
      <c r="C68" s="12"/>
      <c r="D68" s="12"/>
      <c r="E68" s="12"/>
      <c r="F68" s="12"/>
      <c r="G68" s="12"/>
      <c r="H68" s="12"/>
      <c r="I68" s="12"/>
      <c r="J68" s="10"/>
      <c r="K68" s="10"/>
      <c r="L68" s="35"/>
      <c r="M68" s="44">
        <f>SUM(M2:M67)</f>
        <v>587.44999999999993</v>
      </c>
      <c r="P68" s="42"/>
    </row>
  </sheetData>
  <pageMargins left="0.7" right="0.7" top="0.75" bottom="0.75" header="0.3" footer="0.3"/>
  <pageSetup paperSize="9" orientation="landscape" horizontalDpi="4294967293" r:id="rId1"/>
  <headerFooter>
    <oddHeader>&amp;CForêts
2021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Q28"/>
  <sheetViews>
    <sheetView view="pageLayout" zoomScaleNormal="100" workbookViewId="0">
      <selection sqref="A1:XFD1"/>
    </sheetView>
  </sheetViews>
  <sheetFormatPr baseColWidth="10" defaultColWidth="11.44140625" defaultRowHeight="13.2"/>
  <cols>
    <col min="1" max="1" width="34" customWidth="1"/>
    <col min="2" max="2" width="15.33203125" customWidth="1"/>
    <col min="3" max="3" width="9.44140625" customWidth="1"/>
    <col min="4" max="4" width="14.33203125" customWidth="1"/>
    <col min="5" max="5" width="5.88671875" customWidth="1"/>
    <col min="6" max="6" width="9.44140625" customWidth="1"/>
    <col min="7" max="7" width="14.44140625" customWidth="1"/>
    <col min="8" max="8" width="4.88671875" customWidth="1"/>
    <col min="9" max="9" width="5.109375" customWidth="1"/>
    <col min="10" max="10" width="4.88671875" customWidth="1"/>
    <col min="11" max="11" width="5.44140625" customWidth="1"/>
    <col min="12" max="12" width="4.6640625" customWidth="1"/>
    <col min="13" max="13" width="5.44140625" customWidth="1"/>
    <col min="14" max="14" width="4.33203125" customWidth="1"/>
    <col min="15" max="15" width="4.5546875" customWidth="1"/>
    <col min="16" max="16" width="4.109375" customWidth="1"/>
    <col min="17" max="17" width="5" customWidth="1"/>
  </cols>
  <sheetData>
    <row r="1" spans="1:17">
      <c r="A1" s="8" t="s">
        <v>195</v>
      </c>
      <c r="B1" s="8" t="s">
        <v>196</v>
      </c>
      <c r="C1" s="8" t="s">
        <v>197</v>
      </c>
      <c r="D1" s="8" t="s">
        <v>198</v>
      </c>
      <c r="E1" s="10" t="s">
        <v>199</v>
      </c>
      <c r="F1" s="11" t="s">
        <v>126</v>
      </c>
      <c r="G1" s="21" t="s">
        <v>127</v>
      </c>
      <c r="H1" s="15"/>
      <c r="I1" s="15"/>
      <c r="J1" s="15"/>
      <c r="K1" s="15"/>
      <c r="L1" s="15"/>
      <c r="M1" s="15"/>
      <c r="N1" s="15"/>
      <c r="O1" s="15"/>
      <c r="P1" s="15"/>
      <c r="Q1" s="15"/>
    </row>
    <row r="2" spans="1:17">
      <c r="A2" s="1" t="s">
        <v>200</v>
      </c>
      <c r="B2" s="1"/>
      <c r="C2" s="12"/>
      <c r="D2" s="12"/>
      <c r="E2" s="13">
        <v>2</v>
      </c>
      <c r="F2" s="30">
        <v>548.4</v>
      </c>
      <c r="G2" s="31">
        <f t="shared" ref="G2:G8" si="0">SUM(E2*F2)</f>
        <v>1096.8</v>
      </c>
      <c r="H2" s="14"/>
      <c r="I2" s="14"/>
      <c r="J2" s="14"/>
      <c r="K2" s="14"/>
      <c r="L2" s="14"/>
      <c r="M2" s="14"/>
      <c r="N2" s="14"/>
      <c r="O2" s="14"/>
      <c r="P2" s="14"/>
      <c r="Q2" s="14"/>
    </row>
    <row r="3" spans="1:17">
      <c r="A3" s="1" t="s">
        <v>201</v>
      </c>
      <c r="B3" s="1"/>
      <c r="C3" s="12"/>
      <c r="D3" s="12"/>
      <c r="E3" s="13">
        <v>4</v>
      </c>
      <c r="F3" s="30">
        <v>24</v>
      </c>
      <c r="G3" s="31">
        <f t="shared" si="0"/>
        <v>96</v>
      </c>
      <c r="H3" s="14"/>
      <c r="I3" s="14"/>
      <c r="J3" s="14"/>
      <c r="K3" s="14"/>
      <c r="L3" s="14"/>
      <c r="M3" s="14"/>
      <c r="N3" s="14"/>
      <c r="O3" s="14"/>
      <c r="P3" s="14"/>
      <c r="Q3" s="14"/>
    </row>
    <row r="4" spans="1:17">
      <c r="A4" s="1" t="s">
        <v>202</v>
      </c>
      <c r="B4" s="1"/>
      <c r="C4" s="12"/>
      <c r="D4" s="12"/>
      <c r="E4" s="13">
        <v>4</v>
      </c>
      <c r="F4" s="30">
        <v>89.95</v>
      </c>
      <c r="G4" s="31">
        <f t="shared" si="0"/>
        <v>359.8</v>
      </c>
      <c r="H4" s="14"/>
      <c r="I4" s="14"/>
      <c r="J4" s="14"/>
      <c r="K4" s="14"/>
      <c r="L4" s="14"/>
      <c r="M4" s="14"/>
      <c r="N4" s="14"/>
      <c r="O4" s="14"/>
      <c r="P4" s="14"/>
      <c r="Q4" s="14"/>
    </row>
    <row r="5" spans="1:17">
      <c r="A5" s="1" t="s">
        <v>203</v>
      </c>
      <c r="B5" s="1"/>
      <c r="C5" s="12"/>
      <c r="D5" s="12"/>
      <c r="E5" s="13">
        <v>6</v>
      </c>
      <c r="F5" s="30">
        <v>10.9</v>
      </c>
      <c r="G5" s="31">
        <f t="shared" si="0"/>
        <v>65.400000000000006</v>
      </c>
      <c r="H5" s="14"/>
      <c r="I5" s="14"/>
      <c r="J5" s="14"/>
      <c r="K5" s="14"/>
      <c r="L5" s="14"/>
      <c r="M5" s="14"/>
      <c r="N5" s="14"/>
      <c r="O5" s="14"/>
      <c r="P5" s="14"/>
      <c r="Q5" s="14"/>
    </row>
    <row r="6" spans="1:17">
      <c r="A6" s="1" t="s">
        <v>204</v>
      </c>
      <c r="B6" s="1"/>
      <c r="C6" s="12"/>
      <c r="D6" s="12"/>
      <c r="E6" s="12">
        <v>12</v>
      </c>
      <c r="F6" s="32">
        <v>9.3000000000000007</v>
      </c>
      <c r="G6" s="33">
        <f t="shared" si="0"/>
        <v>111.60000000000001</v>
      </c>
      <c r="H6" s="14"/>
      <c r="I6" s="14"/>
      <c r="J6" s="14"/>
      <c r="K6" s="14"/>
      <c r="L6" s="14"/>
      <c r="M6" s="14"/>
      <c r="N6" s="14"/>
      <c r="O6" s="14"/>
      <c r="P6" s="14"/>
      <c r="Q6" s="14"/>
    </row>
    <row r="7" spans="1:17">
      <c r="A7" s="1" t="s">
        <v>205</v>
      </c>
      <c r="B7" s="1"/>
      <c r="C7" s="12"/>
      <c r="D7" s="12"/>
      <c r="E7" s="13">
        <v>24</v>
      </c>
      <c r="F7" s="30">
        <v>18.23</v>
      </c>
      <c r="G7" s="31">
        <f t="shared" si="0"/>
        <v>437.52</v>
      </c>
      <c r="H7" s="14"/>
      <c r="I7" s="14"/>
      <c r="J7" s="14"/>
      <c r="K7" s="14"/>
      <c r="L7" s="14"/>
      <c r="M7" s="14"/>
      <c r="N7" s="14"/>
      <c r="O7" s="14"/>
      <c r="P7" s="14"/>
      <c r="Q7" s="14"/>
    </row>
    <row r="8" spans="1:17">
      <c r="A8" s="1" t="s">
        <v>206</v>
      </c>
      <c r="B8" s="1"/>
      <c r="C8" s="12"/>
      <c r="D8" s="12"/>
      <c r="E8" s="13">
        <v>1</v>
      </c>
      <c r="F8" s="30">
        <v>29.99</v>
      </c>
      <c r="G8" s="31">
        <f t="shared" si="0"/>
        <v>29.99</v>
      </c>
      <c r="H8" s="14"/>
      <c r="I8" s="14"/>
      <c r="J8" s="14"/>
      <c r="K8" s="14"/>
      <c r="L8" s="14"/>
      <c r="M8" s="14"/>
      <c r="N8" s="14"/>
      <c r="O8" s="14"/>
      <c r="P8" s="14"/>
      <c r="Q8" s="14"/>
    </row>
    <row r="9" spans="1:17">
      <c r="A9" s="1" t="s">
        <v>207</v>
      </c>
      <c r="B9" s="1" t="s">
        <v>208</v>
      </c>
      <c r="C9" s="12">
        <v>1.8</v>
      </c>
      <c r="D9" s="12" t="s">
        <v>209</v>
      </c>
      <c r="E9" s="13">
        <v>2</v>
      </c>
      <c r="F9" s="30">
        <v>14.99</v>
      </c>
      <c r="G9" s="31">
        <f t="shared" ref="G9:G16" si="1">SUM(E9*F9)</f>
        <v>29.98</v>
      </c>
      <c r="H9" s="14"/>
      <c r="I9" s="14"/>
      <c r="J9" s="14"/>
      <c r="K9" s="14"/>
      <c r="L9" s="14"/>
      <c r="M9" s="14"/>
      <c r="N9" s="14"/>
      <c r="O9" s="14"/>
      <c r="P9" s="14"/>
      <c r="Q9" s="14"/>
    </row>
    <row r="10" spans="1:17">
      <c r="A10" s="1" t="s">
        <v>210</v>
      </c>
      <c r="B10" s="1" t="s">
        <v>211</v>
      </c>
      <c r="C10" s="12">
        <v>12</v>
      </c>
      <c r="D10" s="12" t="s">
        <v>209</v>
      </c>
      <c r="E10" s="13">
        <v>1</v>
      </c>
      <c r="F10" s="30">
        <v>69.900000000000006</v>
      </c>
      <c r="G10" s="34">
        <f t="shared" si="1"/>
        <v>69.900000000000006</v>
      </c>
      <c r="H10" s="14"/>
      <c r="I10" s="14"/>
      <c r="J10" s="14"/>
      <c r="K10" s="14"/>
      <c r="L10" s="14"/>
      <c r="M10" s="14"/>
      <c r="N10" s="14"/>
      <c r="O10" s="14"/>
      <c r="P10" s="14"/>
      <c r="Q10" s="14"/>
    </row>
    <row r="11" spans="1:17">
      <c r="A11" s="1" t="s">
        <v>210</v>
      </c>
      <c r="B11" s="1" t="s">
        <v>212</v>
      </c>
      <c r="C11" s="12">
        <v>3</v>
      </c>
      <c r="D11" s="12" t="s">
        <v>209</v>
      </c>
      <c r="E11" s="12">
        <v>6</v>
      </c>
      <c r="F11" s="32">
        <v>9.99</v>
      </c>
      <c r="G11" s="33">
        <f t="shared" si="1"/>
        <v>59.94</v>
      </c>
      <c r="H11" s="14"/>
      <c r="I11" s="14"/>
      <c r="J11" s="14"/>
      <c r="K11" s="14"/>
      <c r="L11" s="14"/>
      <c r="M11" s="14"/>
      <c r="N11" s="14"/>
      <c r="O11" s="14"/>
      <c r="P11" s="14"/>
      <c r="Q11" s="14"/>
    </row>
    <row r="12" spans="1:17">
      <c r="A12" s="1" t="s">
        <v>207</v>
      </c>
      <c r="B12" s="1" t="s">
        <v>212</v>
      </c>
      <c r="C12" s="12">
        <v>5</v>
      </c>
      <c r="D12" s="12" t="s">
        <v>209</v>
      </c>
      <c r="E12" s="13">
        <v>1</v>
      </c>
      <c r="F12" s="30">
        <v>8.9499999999999993</v>
      </c>
      <c r="G12" s="31">
        <f t="shared" si="1"/>
        <v>8.9499999999999993</v>
      </c>
      <c r="H12" s="14"/>
      <c r="I12" s="14"/>
      <c r="J12" s="14"/>
      <c r="K12" s="14"/>
      <c r="L12" s="14"/>
      <c r="M12" s="14"/>
      <c r="N12" s="14"/>
      <c r="O12" s="14"/>
      <c r="P12" s="14"/>
      <c r="Q12" s="14"/>
    </row>
    <row r="13" spans="1:17">
      <c r="A13" s="1" t="s">
        <v>207</v>
      </c>
      <c r="B13" s="1" t="s">
        <v>212</v>
      </c>
      <c r="C13" s="12">
        <v>10</v>
      </c>
      <c r="D13" s="12" t="s">
        <v>209</v>
      </c>
      <c r="E13" s="13">
        <v>1</v>
      </c>
      <c r="F13" s="30">
        <v>16.78</v>
      </c>
      <c r="G13" s="31">
        <f t="shared" si="1"/>
        <v>16.78</v>
      </c>
      <c r="H13" s="14"/>
      <c r="I13" s="14"/>
      <c r="J13" s="14"/>
      <c r="K13" s="14"/>
      <c r="L13" s="14"/>
      <c r="M13" s="14"/>
      <c r="N13" s="14"/>
      <c r="O13" s="14"/>
      <c r="P13" s="14"/>
      <c r="Q13" s="14"/>
    </row>
    <row r="14" spans="1:17">
      <c r="A14" s="1" t="s">
        <v>207</v>
      </c>
      <c r="B14" s="1" t="s">
        <v>211</v>
      </c>
      <c r="C14" s="12">
        <v>2</v>
      </c>
      <c r="D14" s="12" t="s">
        <v>209</v>
      </c>
      <c r="E14" s="13">
        <v>2</v>
      </c>
      <c r="F14" s="30">
        <v>3.08</v>
      </c>
      <c r="G14" s="34">
        <f t="shared" si="1"/>
        <v>6.16</v>
      </c>
      <c r="H14" s="14"/>
      <c r="I14" s="14"/>
      <c r="J14" s="14"/>
      <c r="K14" s="14"/>
      <c r="L14" s="14"/>
      <c r="M14" s="14"/>
      <c r="N14" s="14"/>
      <c r="O14" s="14"/>
      <c r="P14" s="14"/>
      <c r="Q14" s="14"/>
    </row>
    <row r="15" spans="1:17">
      <c r="A15" s="1" t="s">
        <v>207</v>
      </c>
      <c r="B15" s="1" t="s">
        <v>213</v>
      </c>
      <c r="C15" s="12">
        <v>2</v>
      </c>
      <c r="D15" s="12" t="s">
        <v>209</v>
      </c>
      <c r="E15" s="12">
        <v>9</v>
      </c>
      <c r="F15" s="32">
        <v>3.9</v>
      </c>
      <c r="G15" s="33">
        <f t="shared" si="1"/>
        <v>35.1</v>
      </c>
      <c r="H15" s="14"/>
      <c r="I15" s="14"/>
      <c r="J15" s="14"/>
      <c r="K15" s="14"/>
      <c r="L15" s="14"/>
      <c r="M15" s="14"/>
      <c r="N15" s="14"/>
      <c r="O15" s="14"/>
      <c r="P15" s="14"/>
      <c r="Q15" s="14"/>
    </row>
    <row r="16" spans="1:17">
      <c r="A16" s="1" t="s">
        <v>207</v>
      </c>
      <c r="B16" s="1" t="s">
        <v>213</v>
      </c>
      <c r="C16" s="12">
        <v>3</v>
      </c>
      <c r="D16" s="12" t="s">
        <v>209</v>
      </c>
      <c r="E16" s="13">
        <v>1</v>
      </c>
      <c r="F16" s="30">
        <v>4.3899999999999997</v>
      </c>
      <c r="G16" s="31">
        <f t="shared" si="1"/>
        <v>4.3899999999999997</v>
      </c>
      <c r="H16" s="14"/>
      <c r="I16" s="14"/>
      <c r="J16" s="14"/>
      <c r="K16" s="14"/>
      <c r="L16" s="14"/>
      <c r="M16" s="14"/>
      <c r="N16" s="14"/>
      <c r="O16" s="14"/>
      <c r="P16" s="14"/>
      <c r="Q16" s="14"/>
    </row>
    <row r="17" spans="1:17">
      <c r="A17" s="1" t="s">
        <v>207</v>
      </c>
      <c r="B17" s="1" t="s">
        <v>213</v>
      </c>
      <c r="C17" s="12">
        <v>5</v>
      </c>
      <c r="D17" s="12" t="s">
        <v>209</v>
      </c>
      <c r="E17" s="13">
        <v>3</v>
      </c>
      <c r="F17" s="30">
        <v>6.41</v>
      </c>
      <c r="G17" s="31">
        <f t="shared" ref="G17:G23" si="2">SUM(E17*F17)</f>
        <v>19.23</v>
      </c>
      <c r="H17" s="14"/>
      <c r="I17" s="14"/>
      <c r="J17" s="14"/>
      <c r="K17" s="14"/>
      <c r="L17" s="14"/>
      <c r="M17" s="14"/>
      <c r="N17" s="14"/>
      <c r="O17" s="14"/>
      <c r="P17" s="14"/>
      <c r="Q17" s="14"/>
    </row>
    <row r="18" spans="1:17">
      <c r="A18" s="1" t="s">
        <v>214</v>
      </c>
      <c r="B18" s="1" t="s">
        <v>213</v>
      </c>
      <c r="C18" s="12">
        <v>10</v>
      </c>
      <c r="D18" s="12" t="s">
        <v>209</v>
      </c>
      <c r="E18" s="13">
        <v>0</v>
      </c>
      <c r="F18" s="30">
        <v>10.69</v>
      </c>
      <c r="G18" s="31">
        <f t="shared" si="2"/>
        <v>0</v>
      </c>
      <c r="H18" s="14"/>
      <c r="I18" s="14"/>
      <c r="J18" s="14"/>
      <c r="K18" s="14"/>
      <c r="L18" s="14"/>
      <c r="M18" s="14"/>
      <c r="N18" s="14"/>
      <c r="O18" s="14"/>
      <c r="P18" s="14"/>
      <c r="Q18" s="14"/>
    </row>
    <row r="19" spans="1:17">
      <c r="A19" s="1" t="s">
        <v>207</v>
      </c>
      <c r="B19" s="1" t="s">
        <v>213</v>
      </c>
      <c r="C19" s="12">
        <v>20</v>
      </c>
      <c r="D19" s="12" t="s">
        <v>209</v>
      </c>
      <c r="E19" s="13">
        <v>1</v>
      </c>
      <c r="F19" s="30">
        <v>15.73</v>
      </c>
      <c r="G19" s="31">
        <f t="shared" si="2"/>
        <v>15.73</v>
      </c>
      <c r="H19" s="14"/>
      <c r="I19" s="14"/>
      <c r="J19" s="14"/>
      <c r="K19" s="14"/>
      <c r="L19" s="14"/>
      <c r="M19" s="14"/>
      <c r="N19" s="14"/>
      <c r="O19" s="14"/>
      <c r="P19" s="14"/>
      <c r="Q19" s="14"/>
    </row>
    <row r="20" spans="1:17">
      <c r="A20" s="1" t="s">
        <v>207</v>
      </c>
      <c r="B20" s="1" t="s">
        <v>215</v>
      </c>
      <c r="C20" s="12">
        <v>1</v>
      </c>
      <c r="D20" s="12" t="s">
        <v>209</v>
      </c>
      <c r="E20" s="13">
        <v>3</v>
      </c>
      <c r="F20" s="30">
        <v>11.88</v>
      </c>
      <c r="G20" s="31">
        <f t="shared" si="2"/>
        <v>35.64</v>
      </c>
      <c r="H20" s="14"/>
      <c r="I20" s="14"/>
      <c r="J20" s="14"/>
      <c r="K20" s="14"/>
      <c r="L20" s="14"/>
      <c r="M20" s="14"/>
      <c r="N20" s="14"/>
      <c r="O20" s="14"/>
      <c r="P20" s="14"/>
      <c r="Q20" s="14"/>
    </row>
    <row r="21" spans="1:17">
      <c r="A21" s="1" t="s">
        <v>207</v>
      </c>
      <c r="B21" s="1" t="s">
        <v>216</v>
      </c>
      <c r="C21" s="12">
        <v>1.8</v>
      </c>
      <c r="D21" s="12" t="s">
        <v>209</v>
      </c>
      <c r="E21" s="13">
        <v>0</v>
      </c>
      <c r="F21" s="30">
        <v>23.88</v>
      </c>
      <c r="G21" s="31">
        <f t="shared" si="2"/>
        <v>0</v>
      </c>
      <c r="H21" s="14"/>
      <c r="I21" s="14"/>
      <c r="J21" s="14"/>
      <c r="K21" s="14"/>
      <c r="L21" s="14"/>
      <c r="M21" s="14"/>
      <c r="N21" s="14"/>
      <c r="O21" s="14"/>
      <c r="P21" s="14"/>
      <c r="Q21" s="14"/>
    </row>
    <row r="22" spans="1:17">
      <c r="A22" s="1" t="s">
        <v>207</v>
      </c>
      <c r="B22" s="1" t="s">
        <v>216</v>
      </c>
      <c r="C22" s="12">
        <v>1.5</v>
      </c>
      <c r="D22" s="12" t="s">
        <v>209</v>
      </c>
      <c r="E22" s="13">
        <v>14</v>
      </c>
      <c r="F22" s="30">
        <v>17.88</v>
      </c>
      <c r="G22" s="31">
        <f t="shared" si="2"/>
        <v>250.32</v>
      </c>
      <c r="H22" s="14"/>
      <c r="I22" s="14"/>
      <c r="J22" s="14"/>
      <c r="K22" s="14"/>
      <c r="L22" s="14"/>
      <c r="M22" s="14"/>
      <c r="N22" s="14"/>
      <c r="O22" s="14"/>
      <c r="P22" s="14"/>
      <c r="Q22" s="14"/>
    </row>
    <row r="23" spans="1:17">
      <c r="A23" s="1" t="s">
        <v>217</v>
      </c>
      <c r="B23" s="1"/>
      <c r="C23" s="12"/>
      <c r="D23" s="12"/>
      <c r="E23" s="13">
        <v>3</v>
      </c>
      <c r="F23" s="30">
        <v>386.4</v>
      </c>
      <c r="G23" s="31">
        <f t="shared" si="2"/>
        <v>1159.1999999999998</v>
      </c>
      <c r="H23" s="14"/>
      <c r="I23" s="14"/>
      <c r="J23" s="14"/>
      <c r="K23" s="14"/>
      <c r="L23" s="14"/>
      <c r="M23" s="14"/>
      <c r="N23" s="14"/>
      <c r="O23" s="14"/>
      <c r="P23" s="14"/>
      <c r="Q23" s="14"/>
    </row>
    <row r="24" spans="1:17">
      <c r="A24" s="1" t="s">
        <v>218</v>
      </c>
      <c r="B24" s="1"/>
      <c r="C24" s="12"/>
      <c r="D24" s="12"/>
      <c r="E24" s="13">
        <v>10</v>
      </c>
      <c r="F24" s="30">
        <v>7.2</v>
      </c>
      <c r="G24" s="31">
        <f>E24*F24</f>
        <v>72</v>
      </c>
      <c r="H24" s="14"/>
      <c r="I24" s="14"/>
      <c r="J24" s="14"/>
      <c r="K24" s="14"/>
      <c r="L24" s="14"/>
      <c r="M24" s="14"/>
      <c r="N24" s="14"/>
      <c r="O24" s="14"/>
      <c r="P24" s="14"/>
      <c r="Q24" s="14"/>
    </row>
    <row r="25" spans="1:17">
      <c r="A25" s="1" t="s">
        <v>219</v>
      </c>
      <c r="B25" s="1"/>
      <c r="C25" s="12"/>
      <c r="D25" s="12"/>
      <c r="E25" s="13">
        <v>1</v>
      </c>
      <c r="F25" s="30">
        <v>14.9</v>
      </c>
      <c r="G25" s="31">
        <f>SUM(E25*F25)</f>
        <v>14.9</v>
      </c>
      <c r="H25" s="14"/>
      <c r="I25" s="14"/>
      <c r="J25" s="14"/>
      <c r="K25" s="14"/>
      <c r="L25" s="14"/>
      <c r="M25" s="14"/>
      <c r="N25" s="14"/>
      <c r="O25" s="14"/>
      <c r="P25" s="14"/>
      <c r="Q25" s="14"/>
    </row>
    <row r="26" spans="1:17">
      <c r="A26" s="1" t="s">
        <v>220</v>
      </c>
      <c r="B26" s="1"/>
      <c r="C26" s="12"/>
      <c r="D26" s="12"/>
      <c r="E26" s="13">
        <v>3</v>
      </c>
      <c r="F26" s="30">
        <v>11.85</v>
      </c>
      <c r="G26" s="31">
        <f>SUM(E26*F26)</f>
        <v>35.549999999999997</v>
      </c>
      <c r="H26" s="14"/>
      <c r="I26" s="14"/>
      <c r="J26" s="14"/>
      <c r="K26" s="14"/>
      <c r="L26" s="14"/>
      <c r="M26" s="14"/>
      <c r="N26" s="14"/>
      <c r="O26" s="14"/>
      <c r="P26" s="14"/>
      <c r="Q26" s="14"/>
    </row>
    <row r="27" spans="1:17">
      <c r="A27" s="4" t="s">
        <v>122</v>
      </c>
      <c r="B27" s="4"/>
      <c r="C27" s="10"/>
      <c r="D27" s="12"/>
      <c r="E27" s="10"/>
      <c r="F27" s="35"/>
      <c r="G27" s="36">
        <f>SUM(G4:G26)</f>
        <v>2838.0800000000004</v>
      </c>
    </row>
    <row r="28" spans="1:17">
      <c r="E28" s="14"/>
      <c r="F28" s="14"/>
      <c r="G28" s="14"/>
    </row>
  </sheetData>
  <pageMargins left="0.7" right="0.7" top="0.75" bottom="0.75" header="0.3" footer="0.3"/>
  <pageSetup paperSize="9" orientation="landscape" horizontalDpi="4294967293" r:id="rId1"/>
  <headerFooter>
    <oddHeader>&amp;CMatériels Informatiques
2021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144"/>
  <sheetViews>
    <sheetView view="pageLayout" zoomScaleNormal="100" workbookViewId="0">
      <selection activeCell="Q12" sqref="Q12"/>
    </sheetView>
  </sheetViews>
  <sheetFormatPr baseColWidth="10" defaultColWidth="11.44140625" defaultRowHeight="13.2"/>
  <cols>
    <col min="1" max="1" width="26.109375" bestFit="1" customWidth="1"/>
    <col min="2" max="2" width="19" bestFit="1" customWidth="1"/>
    <col min="3" max="3" width="7" bestFit="1" customWidth="1"/>
    <col min="4" max="4" width="9.109375" bestFit="1" customWidth="1"/>
    <col min="5" max="5" width="11.88671875" bestFit="1" customWidth="1"/>
    <col min="6" max="6" width="9.6640625" bestFit="1" customWidth="1"/>
    <col min="7" max="8" width="8" bestFit="1" customWidth="1"/>
    <col min="9" max="9" width="11.88671875" bestFit="1" customWidth="1"/>
    <col min="10" max="10" width="9.44140625" customWidth="1"/>
    <col min="11" max="11" width="14.6640625" bestFit="1" customWidth="1"/>
  </cols>
  <sheetData>
    <row r="1" spans="1:11">
      <c r="A1" s="8" t="s">
        <v>123</v>
      </c>
      <c r="B1" s="8" t="s">
        <v>153</v>
      </c>
      <c r="C1" s="8" t="s">
        <v>221</v>
      </c>
      <c r="D1" s="8" t="s">
        <v>151</v>
      </c>
      <c r="E1" s="8" t="s">
        <v>222</v>
      </c>
      <c r="F1" s="8" t="s">
        <v>197</v>
      </c>
      <c r="G1" s="8" t="s">
        <v>223</v>
      </c>
      <c r="H1" s="8" t="s">
        <v>124</v>
      </c>
      <c r="I1" s="8" t="s">
        <v>125</v>
      </c>
      <c r="J1" s="9" t="s">
        <v>126</v>
      </c>
      <c r="K1" s="4" t="s">
        <v>127</v>
      </c>
    </row>
    <row r="2" spans="1:11">
      <c r="A2" s="1" t="s">
        <v>224</v>
      </c>
      <c r="B2" s="1"/>
      <c r="C2" s="1"/>
      <c r="D2" s="1"/>
      <c r="E2" s="1"/>
      <c r="F2" s="1">
        <v>20</v>
      </c>
      <c r="G2" s="1">
        <v>8</v>
      </c>
      <c r="H2" s="2" t="s">
        <v>136</v>
      </c>
      <c r="I2" s="7">
        <v>4.2</v>
      </c>
      <c r="J2" s="26">
        <v>0.57999999999999996</v>
      </c>
      <c r="K2" s="26">
        <f>PRODUCT(I2,J2)</f>
        <v>2.4359999999999999</v>
      </c>
    </row>
    <row r="3" spans="1:11">
      <c r="A3" s="1" t="s">
        <v>224</v>
      </c>
      <c r="B3" s="1"/>
      <c r="C3" s="1"/>
      <c r="D3" s="1"/>
      <c r="E3" s="1"/>
      <c r="F3" s="1">
        <v>20</v>
      </c>
      <c r="G3" s="1">
        <v>6</v>
      </c>
      <c r="H3" s="2" t="s">
        <v>136</v>
      </c>
      <c r="I3" s="7">
        <v>2.13</v>
      </c>
      <c r="J3" s="26">
        <v>0.57999999999999996</v>
      </c>
      <c r="K3" s="26">
        <f t="shared" ref="K3:K65" si="0">PRODUCT(I3,J3)</f>
        <v>1.2353999999999998</v>
      </c>
    </row>
    <row r="4" spans="1:11">
      <c r="A4" s="1" t="s">
        <v>224</v>
      </c>
      <c r="B4" s="1"/>
      <c r="C4" s="1"/>
      <c r="D4" s="1"/>
      <c r="E4" s="1"/>
      <c r="F4" s="1">
        <v>25</v>
      </c>
      <c r="G4" s="1">
        <v>16</v>
      </c>
      <c r="H4" s="2" t="s">
        <v>136</v>
      </c>
      <c r="I4" s="7">
        <v>37.6</v>
      </c>
      <c r="J4" s="26">
        <v>0.84</v>
      </c>
      <c r="K4" s="26">
        <f t="shared" si="0"/>
        <v>31.584</v>
      </c>
    </row>
    <row r="5" spans="1:11">
      <c r="A5" s="1" t="s">
        <v>224</v>
      </c>
      <c r="B5" s="1"/>
      <c r="C5" s="1"/>
      <c r="D5" s="1"/>
      <c r="E5" s="1"/>
      <c r="F5" s="1">
        <v>25</v>
      </c>
      <c r="G5" s="1">
        <v>12</v>
      </c>
      <c r="H5" s="2" t="s">
        <v>136</v>
      </c>
      <c r="I5" s="7">
        <v>4.8</v>
      </c>
      <c r="J5" s="26">
        <v>1.35</v>
      </c>
      <c r="K5" s="26">
        <f>PRODUCT(I5,J5)</f>
        <v>6.48</v>
      </c>
    </row>
    <row r="6" spans="1:11">
      <c r="A6" s="1" t="s">
        <v>224</v>
      </c>
      <c r="B6" s="1"/>
      <c r="C6" s="1"/>
      <c r="D6" s="1"/>
      <c r="E6" s="1"/>
      <c r="F6" s="1">
        <v>25</v>
      </c>
      <c r="G6" s="1">
        <v>20</v>
      </c>
      <c r="H6" s="2" t="s">
        <v>136</v>
      </c>
      <c r="I6" s="7">
        <v>67.739999999999995</v>
      </c>
      <c r="J6" s="26">
        <v>0.85</v>
      </c>
      <c r="K6" s="26">
        <f t="shared" si="0"/>
        <v>57.578999999999994</v>
      </c>
    </row>
    <row r="7" spans="1:11">
      <c r="A7" s="1" t="s">
        <v>225</v>
      </c>
      <c r="B7" s="1"/>
      <c r="C7" s="1"/>
      <c r="D7" s="1"/>
      <c r="E7" s="1"/>
      <c r="F7" s="1">
        <v>20</v>
      </c>
      <c r="G7" s="1">
        <v>12</v>
      </c>
      <c r="H7" s="2" t="s">
        <v>136</v>
      </c>
      <c r="I7" s="7">
        <v>6</v>
      </c>
      <c r="J7" s="26">
        <v>5.5</v>
      </c>
      <c r="K7" s="26">
        <f t="shared" si="0"/>
        <v>33</v>
      </c>
    </row>
    <row r="8" spans="1:11">
      <c r="A8" s="1" t="s">
        <v>225</v>
      </c>
      <c r="B8" s="1"/>
      <c r="C8" s="1"/>
      <c r="D8" s="1"/>
      <c r="E8" s="1"/>
      <c r="F8" s="1">
        <v>25</v>
      </c>
      <c r="G8" s="1">
        <v>10</v>
      </c>
      <c r="H8" s="2" t="s">
        <v>136</v>
      </c>
      <c r="I8" s="7">
        <v>10.75</v>
      </c>
      <c r="J8" s="26">
        <v>16.55</v>
      </c>
      <c r="K8" s="26">
        <f t="shared" si="0"/>
        <v>177.91249999999999</v>
      </c>
    </row>
    <row r="9" spans="1:11">
      <c r="A9" s="1" t="s">
        <v>225</v>
      </c>
      <c r="B9" s="1"/>
      <c r="C9" s="1"/>
      <c r="D9" s="1"/>
      <c r="E9" s="1"/>
      <c r="F9" s="1">
        <v>30</v>
      </c>
      <c r="G9" s="1">
        <v>10</v>
      </c>
      <c r="H9" s="2" t="s">
        <v>136</v>
      </c>
      <c r="I9" s="7">
        <v>9.25</v>
      </c>
      <c r="J9" s="26">
        <v>32.92</v>
      </c>
      <c r="K9" s="26">
        <f t="shared" si="0"/>
        <v>304.51</v>
      </c>
    </row>
    <row r="10" spans="1:11">
      <c r="A10" s="1" t="s">
        <v>225</v>
      </c>
      <c r="B10" s="1"/>
      <c r="C10" s="1"/>
      <c r="D10" s="1"/>
      <c r="E10" s="1"/>
      <c r="F10" s="1">
        <v>30</v>
      </c>
      <c r="G10" s="1">
        <v>20</v>
      </c>
      <c r="H10" s="2" t="s">
        <v>136</v>
      </c>
      <c r="I10" s="7">
        <v>2.2999999999999998</v>
      </c>
      <c r="J10" s="26">
        <v>9.5399999999999991</v>
      </c>
      <c r="K10" s="26">
        <f t="shared" si="0"/>
        <v>21.941999999999997</v>
      </c>
    </row>
    <row r="11" spans="1:11">
      <c r="A11" s="1" t="s">
        <v>225</v>
      </c>
      <c r="B11" s="1"/>
      <c r="C11" s="1"/>
      <c r="D11" s="1"/>
      <c r="E11" s="1"/>
      <c r="F11" s="1">
        <v>40</v>
      </c>
      <c r="G11" s="1">
        <v>15</v>
      </c>
      <c r="H11" s="2" t="s">
        <v>136</v>
      </c>
      <c r="I11" s="7">
        <v>0</v>
      </c>
      <c r="J11" s="26">
        <v>3.06</v>
      </c>
      <c r="K11" s="26">
        <f t="shared" si="0"/>
        <v>0</v>
      </c>
    </row>
    <row r="12" spans="1:11">
      <c r="A12" s="1" t="s">
        <v>225</v>
      </c>
      <c r="B12" s="1"/>
      <c r="C12" s="1"/>
      <c r="D12" s="1"/>
      <c r="E12" s="1"/>
      <c r="F12" s="1">
        <v>40</v>
      </c>
      <c r="G12" s="1">
        <v>25</v>
      </c>
      <c r="H12" s="2" t="s">
        <v>136</v>
      </c>
      <c r="I12" s="7">
        <v>0</v>
      </c>
      <c r="J12" s="26">
        <v>7.68</v>
      </c>
      <c r="K12" s="26">
        <f t="shared" si="0"/>
        <v>0</v>
      </c>
    </row>
    <row r="13" spans="1:11">
      <c r="A13" s="1" t="s">
        <v>225</v>
      </c>
      <c r="B13" s="1"/>
      <c r="C13" s="1"/>
      <c r="D13" s="1"/>
      <c r="E13" s="1"/>
      <c r="F13" s="1">
        <v>40</v>
      </c>
      <c r="G13" s="1">
        <v>30</v>
      </c>
      <c r="H13" s="2" t="s">
        <v>136</v>
      </c>
      <c r="I13" s="7">
        <v>14.9</v>
      </c>
      <c r="J13" s="26">
        <v>5.0999999999999996</v>
      </c>
      <c r="K13" s="26">
        <f t="shared" si="0"/>
        <v>75.989999999999995</v>
      </c>
    </row>
    <row r="14" spans="1:11">
      <c r="A14" s="1" t="s">
        <v>225</v>
      </c>
      <c r="B14" s="1"/>
      <c r="C14" s="1"/>
      <c r="D14" s="1"/>
      <c r="E14" s="1"/>
      <c r="F14" s="1">
        <v>50</v>
      </c>
      <c r="G14" s="1">
        <v>20</v>
      </c>
      <c r="H14" s="2" t="s">
        <v>136</v>
      </c>
      <c r="I14" s="7">
        <v>0</v>
      </c>
      <c r="J14" s="26">
        <v>5.5</v>
      </c>
      <c r="K14" s="26">
        <f t="shared" si="0"/>
        <v>0</v>
      </c>
    </row>
    <row r="15" spans="1:11">
      <c r="A15" s="1" t="s">
        <v>225</v>
      </c>
      <c r="B15" s="1"/>
      <c r="C15" s="1"/>
      <c r="D15" s="1"/>
      <c r="E15" s="1"/>
      <c r="F15" s="1">
        <v>60</v>
      </c>
      <c r="G15" s="1">
        <v>30</v>
      </c>
      <c r="H15" s="2" t="s">
        <v>136</v>
      </c>
      <c r="I15" s="7">
        <v>41.9</v>
      </c>
      <c r="J15" s="26">
        <v>6.79</v>
      </c>
      <c r="K15" s="26">
        <f t="shared" si="0"/>
        <v>284.50099999999998</v>
      </c>
    </row>
    <row r="16" spans="1:11">
      <c r="A16" s="1" t="s">
        <v>225</v>
      </c>
      <c r="B16" s="1"/>
      <c r="C16" s="1"/>
      <c r="D16" s="1"/>
      <c r="E16" s="1"/>
      <c r="F16" s="1">
        <v>60</v>
      </c>
      <c r="G16" s="1">
        <v>40</v>
      </c>
      <c r="H16" s="2" t="s">
        <v>136</v>
      </c>
      <c r="I16" s="7">
        <v>30.45</v>
      </c>
      <c r="J16" s="26">
        <v>1.53</v>
      </c>
      <c r="K16" s="26">
        <f t="shared" si="0"/>
        <v>46.588499999999996</v>
      </c>
    </row>
    <row r="17" spans="1:11">
      <c r="A17" s="1" t="s">
        <v>225</v>
      </c>
      <c r="B17" s="1"/>
      <c r="C17" s="1"/>
      <c r="D17" s="1"/>
      <c r="E17" s="1"/>
      <c r="F17" s="1">
        <v>80</v>
      </c>
      <c r="G17" s="1">
        <v>40</v>
      </c>
      <c r="H17" s="2" t="s">
        <v>136</v>
      </c>
      <c r="I17" s="7">
        <v>21.7</v>
      </c>
      <c r="J17" s="26">
        <v>5.88</v>
      </c>
      <c r="K17" s="26">
        <f t="shared" si="0"/>
        <v>127.59599999999999</v>
      </c>
    </row>
    <row r="18" spans="1:11">
      <c r="A18" s="1" t="s">
        <v>225</v>
      </c>
      <c r="B18" s="1"/>
      <c r="C18" s="1"/>
      <c r="D18" s="1"/>
      <c r="E18" s="1"/>
      <c r="F18" s="1">
        <v>100</v>
      </c>
      <c r="G18" s="1">
        <v>15</v>
      </c>
      <c r="H18" s="2" t="s">
        <v>136</v>
      </c>
      <c r="I18" s="7">
        <v>5.6</v>
      </c>
      <c r="J18" s="26">
        <v>14.68</v>
      </c>
      <c r="K18" s="26">
        <f t="shared" si="0"/>
        <v>82.207999999999998</v>
      </c>
    </row>
    <row r="19" spans="1:11">
      <c r="A19" s="1" t="s">
        <v>225</v>
      </c>
      <c r="B19" s="1"/>
      <c r="C19" s="1"/>
      <c r="D19" s="1"/>
      <c r="E19" s="1"/>
      <c r="F19" s="1">
        <v>100</v>
      </c>
      <c r="G19" s="1">
        <v>30</v>
      </c>
      <c r="H19" s="2" t="s">
        <v>136</v>
      </c>
      <c r="I19" s="7">
        <v>55.76</v>
      </c>
      <c r="J19" s="26">
        <v>6.91</v>
      </c>
      <c r="K19" s="26">
        <f t="shared" si="0"/>
        <v>385.30160000000001</v>
      </c>
    </row>
    <row r="20" spans="1:11">
      <c r="A20" s="1" t="s">
        <v>225</v>
      </c>
      <c r="B20" s="1"/>
      <c r="C20" s="1"/>
      <c r="D20" s="1"/>
      <c r="E20" s="1"/>
      <c r="F20" s="1">
        <v>100</v>
      </c>
      <c r="G20" s="1">
        <v>50</v>
      </c>
      <c r="H20" s="2" t="s">
        <v>136</v>
      </c>
      <c r="I20" s="7">
        <v>32</v>
      </c>
      <c r="J20" s="26">
        <v>7.54</v>
      </c>
      <c r="K20" s="26">
        <f t="shared" si="0"/>
        <v>241.28</v>
      </c>
    </row>
    <row r="21" spans="1:11">
      <c r="A21" s="1" t="s">
        <v>225</v>
      </c>
      <c r="B21" s="1"/>
      <c r="C21" s="1"/>
      <c r="D21" s="1"/>
      <c r="E21" s="1"/>
      <c r="F21" s="1">
        <v>100</v>
      </c>
      <c r="G21" s="1">
        <v>40</v>
      </c>
      <c r="H21" s="2" t="s">
        <v>136</v>
      </c>
      <c r="I21" s="7">
        <v>78</v>
      </c>
      <c r="J21" s="26">
        <v>5.97</v>
      </c>
      <c r="K21" s="26">
        <f t="shared" si="0"/>
        <v>465.65999999999997</v>
      </c>
    </row>
    <row r="22" spans="1:11">
      <c r="A22" s="1" t="s">
        <v>226</v>
      </c>
      <c r="B22" s="1"/>
      <c r="C22" s="1"/>
      <c r="D22" s="1"/>
      <c r="E22" s="1"/>
      <c r="F22" s="1">
        <v>40</v>
      </c>
      <c r="G22" s="1">
        <v>15</v>
      </c>
      <c r="H22" s="2" t="s">
        <v>136</v>
      </c>
      <c r="I22" s="7">
        <v>25.6</v>
      </c>
      <c r="J22" s="26">
        <v>11.5</v>
      </c>
      <c r="K22" s="26">
        <f t="shared" si="0"/>
        <v>294.40000000000003</v>
      </c>
    </row>
    <row r="23" spans="1:11">
      <c r="A23" s="1" t="s">
        <v>227</v>
      </c>
      <c r="B23" s="1"/>
      <c r="C23" s="1"/>
      <c r="D23" s="1"/>
      <c r="E23" s="1"/>
      <c r="F23" s="1">
        <v>20</v>
      </c>
      <c r="G23" s="1">
        <v>6</v>
      </c>
      <c r="H23" s="2" t="s">
        <v>136</v>
      </c>
      <c r="I23" s="7">
        <v>3.6</v>
      </c>
      <c r="J23" s="26">
        <v>2.14</v>
      </c>
      <c r="K23" s="26">
        <f t="shared" si="0"/>
        <v>7.7040000000000006</v>
      </c>
    </row>
    <row r="24" spans="1:11">
      <c r="A24" s="1" t="s">
        <v>228</v>
      </c>
      <c r="B24" s="1" t="s">
        <v>229</v>
      </c>
      <c r="C24" s="1"/>
      <c r="D24" s="1"/>
      <c r="E24" s="1"/>
      <c r="F24" s="1">
        <v>16</v>
      </c>
      <c r="G24" s="1">
        <v>8</v>
      </c>
      <c r="H24" s="2" t="s">
        <v>136</v>
      </c>
      <c r="I24" s="7">
        <v>4</v>
      </c>
      <c r="J24" s="26">
        <v>1.26</v>
      </c>
      <c r="K24" s="26">
        <f t="shared" si="0"/>
        <v>5.04</v>
      </c>
    </row>
    <row r="25" spans="1:11">
      <c r="A25" s="1" t="s">
        <v>228</v>
      </c>
      <c r="B25" s="1" t="s">
        <v>229</v>
      </c>
      <c r="C25" s="1"/>
      <c r="D25" s="1"/>
      <c r="E25" s="1"/>
      <c r="F25" s="1">
        <v>80</v>
      </c>
      <c r="G25" s="1">
        <v>8</v>
      </c>
      <c r="H25" s="2" t="s">
        <v>136</v>
      </c>
      <c r="I25" s="7">
        <v>6</v>
      </c>
      <c r="J25" s="26">
        <v>1</v>
      </c>
      <c r="K25" s="26">
        <f t="shared" si="0"/>
        <v>6</v>
      </c>
    </row>
    <row r="26" spans="1:11">
      <c r="A26" s="1" t="s">
        <v>230</v>
      </c>
      <c r="B26" s="1" t="s">
        <v>229</v>
      </c>
      <c r="C26" s="1"/>
      <c r="D26" s="1"/>
      <c r="E26" s="1"/>
      <c r="F26" s="1">
        <v>45</v>
      </c>
      <c r="G26" s="1">
        <v>16</v>
      </c>
      <c r="H26" s="2" t="s">
        <v>136</v>
      </c>
      <c r="I26" s="7">
        <v>11.6</v>
      </c>
      <c r="J26" s="26">
        <v>0.22</v>
      </c>
      <c r="K26" s="26">
        <f t="shared" si="0"/>
        <v>2.552</v>
      </c>
    </row>
    <row r="27" spans="1:11">
      <c r="A27" s="1" t="s">
        <v>228</v>
      </c>
      <c r="B27" s="1"/>
      <c r="C27" s="1"/>
      <c r="D27" s="1"/>
      <c r="E27" s="1"/>
      <c r="F27" s="1">
        <v>40</v>
      </c>
      <c r="G27" s="1">
        <v>18</v>
      </c>
      <c r="H27" s="2" t="s">
        <v>136</v>
      </c>
      <c r="I27" s="7">
        <v>33.6</v>
      </c>
      <c r="J27" s="26">
        <v>0.22</v>
      </c>
      <c r="K27" s="26">
        <f t="shared" si="0"/>
        <v>7.3920000000000003</v>
      </c>
    </row>
    <row r="28" spans="1:11">
      <c r="A28" s="1" t="s">
        <v>231</v>
      </c>
      <c r="B28" s="1" t="s">
        <v>229</v>
      </c>
      <c r="C28" s="1"/>
      <c r="D28" s="1"/>
      <c r="E28" s="1"/>
      <c r="F28" s="1">
        <v>30</v>
      </c>
      <c r="G28" s="1">
        <v>12</v>
      </c>
      <c r="H28" s="2" t="s">
        <v>136</v>
      </c>
      <c r="I28" s="7">
        <v>11.8</v>
      </c>
      <c r="J28" s="26">
        <v>1.68</v>
      </c>
      <c r="K28" s="26">
        <f t="shared" si="0"/>
        <v>19.824000000000002</v>
      </c>
    </row>
    <row r="29" spans="1:11">
      <c r="A29" s="1" t="s">
        <v>231</v>
      </c>
      <c r="B29" s="1" t="s">
        <v>232</v>
      </c>
      <c r="C29" s="1"/>
      <c r="D29" s="1"/>
      <c r="E29" s="1"/>
      <c r="F29" s="1">
        <v>16</v>
      </c>
      <c r="G29" s="1">
        <v>12</v>
      </c>
      <c r="H29" s="2" t="s">
        <v>136</v>
      </c>
      <c r="I29" s="7">
        <v>3.94</v>
      </c>
      <c r="J29" s="26">
        <v>2.16</v>
      </c>
      <c r="K29" s="26">
        <f t="shared" si="0"/>
        <v>8.5104000000000006</v>
      </c>
    </row>
    <row r="30" spans="1:11">
      <c r="A30" s="1" t="s">
        <v>231</v>
      </c>
      <c r="B30" s="1" t="s">
        <v>232</v>
      </c>
      <c r="C30" s="1"/>
      <c r="D30" s="1"/>
      <c r="E30" s="1"/>
      <c r="F30" s="1">
        <v>40</v>
      </c>
      <c r="G30" s="1">
        <v>10</v>
      </c>
      <c r="H30" s="2" t="s">
        <v>136</v>
      </c>
      <c r="I30" s="7">
        <v>7.4</v>
      </c>
      <c r="J30" s="26">
        <v>1.36</v>
      </c>
      <c r="K30" s="26">
        <f t="shared" si="0"/>
        <v>10.064000000000002</v>
      </c>
    </row>
    <row r="31" spans="1:11">
      <c r="A31" s="1" t="s">
        <v>233</v>
      </c>
      <c r="B31" s="1" t="s">
        <v>229</v>
      </c>
      <c r="C31" s="1"/>
      <c r="D31" s="1"/>
      <c r="E31" s="1"/>
      <c r="F31" s="1">
        <v>60</v>
      </c>
      <c r="G31" s="1">
        <v>40</v>
      </c>
      <c r="H31" s="2" t="s">
        <v>136</v>
      </c>
      <c r="I31" s="7">
        <v>115.6</v>
      </c>
      <c r="J31" s="26">
        <v>1.29</v>
      </c>
      <c r="K31" s="26">
        <f t="shared" si="0"/>
        <v>149.124</v>
      </c>
    </row>
    <row r="32" spans="1:11">
      <c r="A32" s="1" t="s">
        <v>233</v>
      </c>
      <c r="B32" s="1" t="s">
        <v>229</v>
      </c>
      <c r="C32" s="1"/>
      <c r="D32" s="1"/>
      <c r="E32" s="1"/>
      <c r="F32" s="1">
        <v>80</v>
      </c>
      <c r="G32" s="1">
        <v>60</v>
      </c>
      <c r="H32" s="2" t="s">
        <v>136</v>
      </c>
      <c r="I32" s="7">
        <v>86</v>
      </c>
      <c r="J32" s="26">
        <v>1.53</v>
      </c>
      <c r="K32" s="26">
        <f t="shared" si="0"/>
        <v>131.58000000000001</v>
      </c>
    </row>
    <row r="33" spans="1:11">
      <c r="A33" s="1" t="s">
        <v>233</v>
      </c>
      <c r="B33" s="1" t="s">
        <v>232</v>
      </c>
      <c r="C33" s="1"/>
      <c r="D33" s="1"/>
      <c r="E33" s="1"/>
      <c r="F33" s="1">
        <v>30</v>
      </c>
      <c r="G33" s="1">
        <v>12</v>
      </c>
      <c r="H33" s="2" t="s">
        <v>136</v>
      </c>
      <c r="I33" s="7">
        <v>0</v>
      </c>
      <c r="J33" s="26">
        <v>1.23</v>
      </c>
      <c r="K33" s="26">
        <f t="shared" si="0"/>
        <v>0</v>
      </c>
    </row>
    <row r="34" spans="1:11">
      <c r="A34" s="1" t="s">
        <v>234</v>
      </c>
      <c r="B34" s="1" t="s">
        <v>232</v>
      </c>
      <c r="C34" s="1"/>
      <c r="D34" s="1"/>
      <c r="E34" s="1"/>
      <c r="F34" s="1">
        <v>20</v>
      </c>
      <c r="G34" s="1">
        <v>10</v>
      </c>
      <c r="H34" s="2" t="s">
        <v>136</v>
      </c>
      <c r="I34" s="7">
        <v>19.600000000000001</v>
      </c>
      <c r="J34" s="26">
        <v>8.39</v>
      </c>
      <c r="K34" s="26">
        <f t="shared" si="0"/>
        <v>164.44400000000002</v>
      </c>
    </row>
    <row r="35" spans="1:11">
      <c r="A35" s="1" t="s">
        <v>234</v>
      </c>
      <c r="B35" s="1" t="s">
        <v>232</v>
      </c>
      <c r="C35" s="1"/>
      <c r="D35" s="1"/>
      <c r="E35" s="1"/>
      <c r="F35" s="1">
        <v>50</v>
      </c>
      <c r="G35" s="1">
        <v>20</v>
      </c>
      <c r="H35" s="2" t="s">
        <v>136</v>
      </c>
      <c r="I35" s="7">
        <v>11.7</v>
      </c>
      <c r="J35" s="26">
        <v>1.22</v>
      </c>
      <c r="K35" s="26">
        <f t="shared" si="0"/>
        <v>14.273999999999999</v>
      </c>
    </row>
    <row r="36" spans="1:11">
      <c r="A36" s="1" t="s">
        <v>234</v>
      </c>
      <c r="B36" s="1" t="s">
        <v>232</v>
      </c>
      <c r="C36" s="1"/>
      <c r="D36" s="1"/>
      <c r="E36" s="1"/>
      <c r="F36" s="1">
        <v>50</v>
      </c>
      <c r="G36" s="1">
        <v>40</v>
      </c>
      <c r="H36" s="2" t="s">
        <v>136</v>
      </c>
      <c r="I36" s="7">
        <v>32.58</v>
      </c>
      <c r="J36" s="26">
        <v>2.15</v>
      </c>
      <c r="K36" s="26">
        <f t="shared" si="0"/>
        <v>70.046999999999997</v>
      </c>
    </row>
    <row r="37" spans="1:11">
      <c r="A37" s="1" t="s">
        <v>235</v>
      </c>
      <c r="B37" s="1" t="s">
        <v>236</v>
      </c>
      <c r="C37" s="1"/>
      <c r="D37" s="1"/>
      <c r="E37" s="1"/>
      <c r="F37" s="1">
        <v>40</v>
      </c>
      <c r="G37" s="1">
        <v>15</v>
      </c>
      <c r="H37" s="2" t="s">
        <v>136</v>
      </c>
      <c r="I37" s="7">
        <v>16.600000000000001</v>
      </c>
      <c r="J37" s="26">
        <v>1.23</v>
      </c>
      <c r="K37" s="26">
        <f t="shared" si="0"/>
        <v>20.418000000000003</v>
      </c>
    </row>
    <row r="38" spans="1:11">
      <c r="A38" s="1" t="s">
        <v>237</v>
      </c>
      <c r="B38" s="1" t="s">
        <v>236</v>
      </c>
      <c r="C38" s="1"/>
      <c r="D38" s="1"/>
      <c r="E38" s="1"/>
      <c r="F38" s="1">
        <v>83</v>
      </c>
      <c r="G38" s="1">
        <v>30</v>
      </c>
      <c r="H38" s="2" t="s">
        <v>136</v>
      </c>
      <c r="I38" s="7">
        <v>58</v>
      </c>
      <c r="J38" s="26">
        <v>2</v>
      </c>
      <c r="K38" s="26">
        <f t="shared" si="0"/>
        <v>116</v>
      </c>
    </row>
    <row r="39" spans="1:11">
      <c r="A39" s="1" t="s">
        <v>225</v>
      </c>
      <c r="B39" s="1"/>
      <c r="C39" s="1"/>
      <c r="D39" s="1">
        <v>110</v>
      </c>
      <c r="E39" s="1">
        <v>90</v>
      </c>
      <c r="F39" s="1"/>
      <c r="G39" s="1"/>
      <c r="H39" s="2" t="s">
        <v>136</v>
      </c>
      <c r="I39" s="7">
        <v>19</v>
      </c>
      <c r="J39" s="26">
        <v>11.9</v>
      </c>
      <c r="K39" s="26">
        <f t="shared" si="0"/>
        <v>226.1</v>
      </c>
    </row>
    <row r="40" spans="1:11">
      <c r="A40" s="1" t="s">
        <v>225</v>
      </c>
      <c r="B40" s="1"/>
      <c r="C40" s="1"/>
      <c r="D40" s="1">
        <v>10</v>
      </c>
      <c r="E40" s="1">
        <v>1</v>
      </c>
      <c r="F40" s="1"/>
      <c r="G40" s="1"/>
      <c r="H40" s="2" t="s">
        <v>136</v>
      </c>
      <c r="I40" s="7">
        <v>1.4</v>
      </c>
      <c r="J40" s="26">
        <v>4.43</v>
      </c>
      <c r="K40" s="26">
        <f t="shared" si="0"/>
        <v>6.2019999999999991</v>
      </c>
    </row>
    <row r="41" spans="1:11">
      <c r="A41" s="1" t="s">
        <v>225</v>
      </c>
      <c r="B41" s="1"/>
      <c r="C41" s="1"/>
      <c r="D41" s="1">
        <v>120</v>
      </c>
      <c r="E41" s="1"/>
      <c r="F41" s="1"/>
      <c r="G41" s="1"/>
      <c r="H41" s="2" t="s">
        <v>136</v>
      </c>
      <c r="I41" s="7">
        <v>0</v>
      </c>
      <c r="J41" s="26">
        <v>4.13</v>
      </c>
      <c r="K41" s="26">
        <f t="shared" si="0"/>
        <v>0</v>
      </c>
    </row>
    <row r="42" spans="1:11">
      <c r="A42" s="1" t="s">
        <v>225</v>
      </c>
      <c r="B42" s="1"/>
      <c r="C42" s="1"/>
      <c r="D42" s="1">
        <v>110</v>
      </c>
      <c r="E42" s="1"/>
      <c r="F42" s="1"/>
      <c r="G42" s="1"/>
      <c r="H42" s="2" t="s">
        <v>136</v>
      </c>
      <c r="I42" s="7">
        <v>103.95</v>
      </c>
      <c r="J42" s="26">
        <v>5.4</v>
      </c>
      <c r="K42" s="26">
        <f t="shared" si="0"/>
        <v>561.33000000000004</v>
      </c>
    </row>
    <row r="43" spans="1:11">
      <c r="A43" s="1" t="s">
        <v>225</v>
      </c>
      <c r="B43" s="1"/>
      <c r="C43" s="1"/>
      <c r="D43" s="1">
        <v>85</v>
      </c>
      <c r="E43" s="1"/>
      <c r="F43" s="1"/>
      <c r="G43" s="1"/>
      <c r="H43" s="2" t="s">
        <v>136</v>
      </c>
      <c r="I43" s="7">
        <v>26.4</v>
      </c>
      <c r="J43" s="26">
        <v>4.13</v>
      </c>
      <c r="K43" s="26">
        <f t="shared" si="0"/>
        <v>109.032</v>
      </c>
    </row>
    <row r="44" spans="1:11">
      <c r="A44" s="1" t="s">
        <v>225</v>
      </c>
      <c r="B44" s="1"/>
      <c r="C44" s="1"/>
      <c r="D44" s="1">
        <v>100</v>
      </c>
      <c r="E44" s="1"/>
      <c r="F44" s="1"/>
      <c r="G44" s="1"/>
      <c r="H44" s="2" t="s">
        <v>136</v>
      </c>
      <c r="I44" s="7">
        <v>0</v>
      </c>
      <c r="J44" s="26">
        <v>4.95</v>
      </c>
      <c r="K44" s="26">
        <f t="shared" si="0"/>
        <v>0</v>
      </c>
    </row>
    <row r="45" spans="1:11">
      <c r="A45" s="1" t="s">
        <v>225</v>
      </c>
      <c r="B45" s="1"/>
      <c r="C45" s="1"/>
      <c r="D45" s="1">
        <v>90</v>
      </c>
      <c r="E45" s="1"/>
      <c r="F45" s="1"/>
      <c r="G45" s="1"/>
      <c r="H45" s="2" t="s">
        <v>136</v>
      </c>
      <c r="I45" s="7">
        <v>37.590000000000003</v>
      </c>
      <c r="J45" s="26">
        <v>5.4</v>
      </c>
      <c r="K45" s="26">
        <f t="shared" si="0"/>
        <v>202.98600000000002</v>
      </c>
    </row>
    <row r="46" spans="1:11">
      <c r="A46" s="1" t="s">
        <v>225</v>
      </c>
      <c r="B46" s="1"/>
      <c r="C46" s="1"/>
      <c r="D46" s="1">
        <v>80</v>
      </c>
      <c r="E46" s="1"/>
      <c r="F46" s="1"/>
      <c r="G46" s="1"/>
      <c r="H46" s="2" t="s">
        <v>136</v>
      </c>
      <c r="I46" s="7">
        <v>16.010000000000002</v>
      </c>
      <c r="J46" s="26">
        <v>3.95</v>
      </c>
      <c r="K46" s="26">
        <f t="shared" si="0"/>
        <v>63.239500000000007</v>
      </c>
    </row>
    <row r="47" spans="1:11">
      <c r="A47" s="1" t="s">
        <v>225</v>
      </c>
      <c r="B47" s="1"/>
      <c r="C47" s="1"/>
      <c r="D47" s="1">
        <v>70</v>
      </c>
      <c r="E47" s="1"/>
      <c r="F47" s="1"/>
      <c r="G47" s="1"/>
      <c r="H47" s="2" t="s">
        <v>136</v>
      </c>
      <c r="I47" s="7">
        <v>90.25</v>
      </c>
      <c r="J47" s="26">
        <v>4.2</v>
      </c>
      <c r="K47" s="26">
        <f t="shared" si="0"/>
        <v>379.05</v>
      </c>
    </row>
    <row r="48" spans="1:11">
      <c r="A48" s="1" t="s">
        <v>225</v>
      </c>
      <c r="B48" s="1"/>
      <c r="C48" s="1"/>
      <c r="D48" s="1">
        <v>65</v>
      </c>
      <c r="E48" s="1"/>
      <c r="F48" s="1"/>
      <c r="G48" s="1"/>
      <c r="H48" s="2" t="s">
        <v>136</v>
      </c>
      <c r="I48" s="7">
        <v>55</v>
      </c>
      <c r="J48" s="26">
        <v>5.88</v>
      </c>
      <c r="K48" s="26">
        <f t="shared" si="0"/>
        <v>323.39999999999998</v>
      </c>
    </row>
    <row r="49" spans="1:11">
      <c r="A49" s="1" t="s">
        <v>225</v>
      </c>
      <c r="B49" s="1"/>
      <c r="C49" s="1"/>
      <c r="D49" s="1">
        <v>65</v>
      </c>
      <c r="E49" s="1"/>
      <c r="F49" s="1"/>
      <c r="G49" s="1"/>
      <c r="H49" s="2" t="s">
        <v>136</v>
      </c>
      <c r="I49" s="7">
        <v>5</v>
      </c>
      <c r="J49" s="26">
        <v>6.32</v>
      </c>
      <c r="K49" s="26">
        <f t="shared" si="0"/>
        <v>31.6</v>
      </c>
    </row>
    <row r="50" spans="1:11">
      <c r="A50" s="1" t="s">
        <v>225</v>
      </c>
      <c r="B50" s="1"/>
      <c r="C50" s="1"/>
      <c r="D50" s="1">
        <v>50</v>
      </c>
      <c r="E50" s="1"/>
      <c r="F50" s="1"/>
      <c r="G50" s="1"/>
      <c r="H50" s="2" t="s">
        <v>136</v>
      </c>
      <c r="I50" s="7">
        <v>35.51</v>
      </c>
      <c r="J50" s="26">
        <v>5.49</v>
      </c>
      <c r="K50" s="26">
        <f>PRODUCT(I50,J50)</f>
        <v>194.94989999999999</v>
      </c>
    </row>
    <row r="51" spans="1:11">
      <c r="A51" s="1" t="s">
        <v>225</v>
      </c>
      <c r="B51" s="1"/>
      <c r="C51" s="1"/>
      <c r="D51" s="1">
        <v>45</v>
      </c>
      <c r="E51" s="1"/>
      <c r="F51" s="1"/>
      <c r="G51" s="1"/>
      <c r="H51" s="2" t="s">
        <v>136</v>
      </c>
      <c r="I51" s="7">
        <v>50.3</v>
      </c>
      <c r="J51" s="26">
        <v>9.35</v>
      </c>
      <c r="K51" s="26">
        <f t="shared" si="0"/>
        <v>470.30499999999995</v>
      </c>
    </row>
    <row r="52" spans="1:11">
      <c r="A52" s="1" t="s">
        <v>225</v>
      </c>
      <c r="B52" s="1"/>
      <c r="C52" s="1"/>
      <c r="D52" s="1">
        <v>40</v>
      </c>
      <c r="E52" s="1"/>
      <c r="F52" s="1"/>
      <c r="G52" s="1"/>
      <c r="H52" s="2" t="s">
        <v>136</v>
      </c>
      <c r="I52" s="7">
        <v>5</v>
      </c>
      <c r="J52" s="26">
        <v>6.65</v>
      </c>
      <c r="K52" s="26">
        <f t="shared" si="0"/>
        <v>33.25</v>
      </c>
    </row>
    <row r="53" spans="1:11">
      <c r="A53" s="1" t="s">
        <v>225</v>
      </c>
      <c r="B53" s="1"/>
      <c r="C53" s="1"/>
      <c r="D53" s="1">
        <v>35</v>
      </c>
      <c r="E53" s="1"/>
      <c r="F53" s="1"/>
      <c r="G53" s="1"/>
      <c r="H53" s="2" t="s">
        <v>136</v>
      </c>
      <c r="I53" s="7">
        <v>16</v>
      </c>
      <c r="J53" s="26">
        <v>3.08</v>
      </c>
      <c r="K53" s="26">
        <f t="shared" si="0"/>
        <v>49.28</v>
      </c>
    </row>
    <row r="54" spans="1:11">
      <c r="A54" s="1" t="s">
        <v>225</v>
      </c>
      <c r="B54" s="1"/>
      <c r="C54" s="1"/>
      <c r="D54" s="1">
        <v>36</v>
      </c>
      <c r="E54" s="1"/>
      <c r="F54" s="1"/>
      <c r="G54" s="1"/>
      <c r="H54" s="2" t="s">
        <v>136</v>
      </c>
      <c r="I54" s="7">
        <v>0</v>
      </c>
      <c r="J54" s="26">
        <v>8.74</v>
      </c>
      <c r="K54" s="26">
        <f t="shared" si="0"/>
        <v>0</v>
      </c>
    </row>
    <row r="55" spans="1:11">
      <c r="A55" s="1" t="s">
        <v>225</v>
      </c>
      <c r="B55" s="1"/>
      <c r="C55" s="1"/>
      <c r="D55" s="1">
        <v>30</v>
      </c>
      <c r="E55" s="1"/>
      <c r="F55" s="1"/>
      <c r="G55" s="1"/>
      <c r="H55" s="2" t="s">
        <v>136</v>
      </c>
      <c r="I55" s="7">
        <v>6.2</v>
      </c>
      <c r="J55" s="26">
        <v>3.09</v>
      </c>
      <c r="K55" s="26">
        <f t="shared" si="0"/>
        <v>19.158000000000001</v>
      </c>
    </row>
    <row r="56" spans="1:11">
      <c r="A56" s="1" t="s">
        <v>225</v>
      </c>
      <c r="B56" s="1"/>
      <c r="C56" s="1"/>
      <c r="D56" s="1">
        <v>32</v>
      </c>
      <c r="E56" s="1"/>
      <c r="F56" s="1"/>
      <c r="G56" s="1"/>
      <c r="H56" s="2" t="s">
        <v>136</v>
      </c>
      <c r="I56" s="7">
        <v>0</v>
      </c>
      <c r="J56" s="26">
        <v>6.08</v>
      </c>
      <c r="K56" s="26">
        <f t="shared" si="0"/>
        <v>0</v>
      </c>
    </row>
    <row r="57" spans="1:11">
      <c r="A57" s="1" t="s">
        <v>225</v>
      </c>
      <c r="B57" s="1"/>
      <c r="C57" s="1"/>
      <c r="D57" s="1">
        <v>25</v>
      </c>
      <c r="E57" s="1"/>
      <c r="F57" s="1"/>
      <c r="G57" s="1"/>
      <c r="H57" s="2" t="s">
        <v>136</v>
      </c>
      <c r="I57" s="7">
        <v>10.6</v>
      </c>
      <c r="J57" s="26">
        <v>5.05</v>
      </c>
      <c r="K57" s="26">
        <f t="shared" si="0"/>
        <v>53.529999999999994</v>
      </c>
    </row>
    <row r="58" spans="1:11">
      <c r="A58" s="1" t="s">
        <v>225</v>
      </c>
      <c r="B58" s="1"/>
      <c r="C58" s="1"/>
      <c r="D58" s="1">
        <v>20</v>
      </c>
      <c r="E58" s="1"/>
      <c r="F58" s="1"/>
      <c r="G58" s="1"/>
      <c r="H58" s="2" t="s">
        <v>136</v>
      </c>
      <c r="I58" s="7">
        <v>3.87</v>
      </c>
      <c r="J58" s="26">
        <v>15.72</v>
      </c>
      <c r="K58" s="26">
        <f t="shared" si="0"/>
        <v>60.836400000000005</v>
      </c>
    </row>
    <row r="59" spans="1:11">
      <c r="A59" s="1" t="s">
        <v>227</v>
      </c>
      <c r="B59" s="1" t="s">
        <v>232</v>
      </c>
      <c r="C59" s="1"/>
      <c r="D59" s="1">
        <v>18</v>
      </c>
      <c r="E59" s="1"/>
      <c r="F59" s="1"/>
      <c r="G59" s="1"/>
      <c r="H59" s="2" t="s">
        <v>136</v>
      </c>
      <c r="I59" s="7">
        <v>7.8</v>
      </c>
      <c r="J59" s="26">
        <v>2.82</v>
      </c>
      <c r="K59" s="26">
        <f t="shared" si="0"/>
        <v>21.995999999999999</v>
      </c>
    </row>
    <row r="60" spans="1:11">
      <c r="A60" s="1" t="s">
        <v>226</v>
      </c>
      <c r="B60" s="1"/>
      <c r="C60" s="1"/>
      <c r="D60" s="1">
        <v>35</v>
      </c>
      <c r="E60" s="1"/>
      <c r="F60" s="1"/>
      <c r="G60" s="1"/>
      <c r="H60" s="2" t="s">
        <v>136</v>
      </c>
      <c r="I60" s="7">
        <v>11.4</v>
      </c>
      <c r="J60" s="26">
        <v>11.9</v>
      </c>
      <c r="K60" s="26">
        <f t="shared" si="0"/>
        <v>135.66</v>
      </c>
    </row>
    <row r="61" spans="1:11">
      <c r="A61" s="1" t="s">
        <v>226</v>
      </c>
      <c r="B61" s="1"/>
      <c r="C61" s="1"/>
      <c r="D61" s="1">
        <v>40</v>
      </c>
      <c r="E61" s="1"/>
      <c r="F61" s="1"/>
      <c r="G61" s="1"/>
      <c r="H61" s="2" t="s">
        <v>136</v>
      </c>
      <c r="I61" s="7">
        <v>0</v>
      </c>
      <c r="J61" s="26">
        <v>11.9</v>
      </c>
      <c r="K61" s="26">
        <f>SUM(I61*J61)</f>
        <v>0</v>
      </c>
    </row>
    <row r="62" spans="1:11">
      <c r="A62" s="1" t="s">
        <v>238</v>
      </c>
      <c r="B62" s="1"/>
      <c r="C62" s="1"/>
      <c r="D62" s="1">
        <v>12</v>
      </c>
      <c r="E62" s="1"/>
      <c r="F62" s="1"/>
      <c r="G62" s="1"/>
      <c r="H62" s="2" t="s">
        <v>136</v>
      </c>
      <c r="I62" s="7">
        <v>8.9499999999999993</v>
      </c>
      <c r="J62" s="26">
        <v>12.86</v>
      </c>
      <c r="K62" s="26">
        <f t="shared" si="0"/>
        <v>115.09699999999998</v>
      </c>
    </row>
    <row r="63" spans="1:11">
      <c r="A63" s="1" t="s">
        <v>238</v>
      </c>
      <c r="B63" s="1"/>
      <c r="C63" s="1"/>
      <c r="D63" s="1">
        <v>14</v>
      </c>
      <c r="E63" s="1"/>
      <c r="F63" s="1"/>
      <c r="G63" s="1"/>
      <c r="H63" s="2" t="s">
        <v>136</v>
      </c>
      <c r="I63" s="7">
        <v>0</v>
      </c>
      <c r="J63" s="26">
        <v>2.44</v>
      </c>
      <c r="K63" s="26">
        <f t="shared" si="0"/>
        <v>0</v>
      </c>
    </row>
    <row r="64" spans="1:11">
      <c r="A64" s="1" t="s">
        <v>238</v>
      </c>
      <c r="B64" s="1"/>
      <c r="C64" s="1"/>
      <c r="D64" s="1">
        <v>16</v>
      </c>
      <c r="E64" s="1"/>
      <c r="F64" s="1"/>
      <c r="G64" s="1"/>
      <c r="H64" s="2" t="s">
        <v>136</v>
      </c>
      <c r="I64" s="7">
        <v>17.440000000000001</v>
      </c>
      <c r="J64" s="26">
        <v>7.2</v>
      </c>
      <c r="K64" s="26">
        <f t="shared" si="0"/>
        <v>125.56800000000001</v>
      </c>
    </row>
    <row r="65" spans="1:11">
      <c r="A65" s="1" t="s">
        <v>238</v>
      </c>
      <c r="B65" s="1"/>
      <c r="C65" s="1"/>
      <c r="D65" s="1">
        <v>18</v>
      </c>
      <c r="E65" s="1"/>
      <c r="F65" s="1"/>
      <c r="G65" s="1"/>
      <c r="H65" s="2" t="s">
        <v>136</v>
      </c>
      <c r="I65" s="7">
        <v>0</v>
      </c>
      <c r="J65" s="26">
        <v>1.33</v>
      </c>
      <c r="K65" s="26">
        <f t="shared" si="0"/>
        <v>0</v>
      </c>
    </row>
    <row r="66" spans="1:11">
      <c r="A66" s="1" t="s">
        <v>238</v>
      </c>
      <c r="B66" s="1"/>
      <c r="C66" s="1"/>
      <c r="D66" s="1">
        <v>20</v>
      </c>
      <c r="E66" s="1"/>
      <c r="F66" s="1"/>
      <c r="G66" s="1"/>
      <c r="H66" s="2" t="s">
        <v>136</v>
      </c>
      <c r="I66" s="7">
        <v>13.35</v>
      </c>
      <c r="J66" s="26">
        <v>8.77</v>
      </c>
      <c r="K66" s="26">
        <f t="shared" ref="K66:K128" si="1">PRODUCT(I66,J66)</f>
        <v>117.0795</v>
      </c>
    </row>
    <row r="67" spans="1:11">
      <c r="A67" s="1" t="s">
        <v>239</v>
      </c>
      <c r="B67" s="1"/>
      <c r="C67" s="1"/>
      <c r="D67" s="1">
        <v>40</v>
      </c>
      <c r="E67" s="1"/>
      <c r="F67" s="1"/>
      <c r="G67" s="1"/>
      <c r="H67" s="2" t="s">
        <v>136</v>
      </c>
      <c r="I67" s="7">
        <v>27.2</v>
      </c>
      <c r="J67" s="26">
        <v>1.2</v>
      </c>
      <c r="K67" s="26">
        <f t="shared" si="1"/>
        <v>32.64</v>
      </c>
    </row>
    <row r="68" spans="1:11">
      <c r="A68" s="1" t="s">
        <v>240</v>
      </c>
      <c r="B68" s="1"/>
      <c r="C68" s="1"/>
      <c r="D68" s="1">
        <v>150</v>
      </c>
      <c r="E68" s="1"/>
      <c r="F68" s="1"/>
      <c r="G68" s="1"/>
      <c r="H68" s="2" t="s">
        <v>136</v>
      </c>
      <c r="I68" s="7">
        <v>30.8</v>
      </c>
      <c r="J68" s="26">
        <v>7.33</v>
      </c>
      <c r="K68" s="26">
        <f t="shared" si="1"/>
        <v>225.76400000000001</v>
      </c>
    </row>
    <row r="69" spans="1:11">
      <c r="A69" s="1" t="s">
        <v>240</v>
      </c>
      <c r="B69" s="1"/>
      <c r="C69" s="1"/>
      <c r="D69" s="1">
        <v>60</v>
      </c>
      <c r="E69" s="1"/>
      <c r="F69" s="1"/>
      <c r="G69" s="1"/>
      <c r="H69" s="2" t="s">
        <v>136</v>
      </c>
      <c r="I69" s="7">
        <v>12.2</v>
      </c>
      <c r="J69" s="26">
        <v>7.19</v>
      </c>
      <c r="K69" s="26">
        <f t="shared" si="1"/>
        <v>87.718000000000004</v>
      </c>
    </row>
    <row r="70" spans="1:11">
      <c r="A70" s="1" t="s">
        <v>241</v>
      </c>
      <c r="B70" s="1"/>
      <c r="C70" s="1"/>
      <c r="D70" s="1">
        <v>4</v>
      </c>
      <c r="E70" s="1"/>
      <c r="F70" s="1"/>
      <c r="G70" s="1"/>
      <c r="H70" s="2" t="s">
        <v>242</v>
      </c>
      <c r="I70" s="7">
        <v>23.1</v>
      </c>
      <c r="J70" s="26">
        <v>3.29</v>
      </c>
      <c r="K70" s="26">
        <f t="shared" si="1"/>
        <v>75.999000000000009</v>
      </c>
    </row>
    <row r="71" spans="1:11">
      <c r="A71" s="1" t="s">
        <v>241</v>
      </c>
      <c r="B71" s="1"/>
      <c r="C71" s="1"/>
      <c r="D71" s="1">
        <v>5</v>
      </c>
      <c r="E71" s="1"/>
      <c r="F71" s="1"/>
      <c r="G71" s="1"/>
      <c r="H71" s="2" t="s">
        <v>242</v>
      </c>
      <c r="I71" s="7">
        <v>26.6</v>
      </c>
      <c r="J71" s="26">
        <v>3.29</v>
      </c>
      <c r="K71" s="26">
        <f t="shared" si="1"/>
        <v>87.51400000000001</v>
      </c>
    </row>
    <row r="72" spans="1:11">
      <c r="A72" s="1" t="s">
        <v>243</v>
      </c>
      <c r="B72" s="1"/>
      <c r="C72" s="1"/>
      <c r="D72" s="1">
        <v>6</v>
      </c>
      <c r="E72" s="1"/>
      <c r="F72" s="1"/>
      <c r="G72" s="1"/>
      <c r="H72" s="2" t="s">
        <v>242</v>
      </c>
      <c r="I72" s="7">
        <v>31.1</v>
      </c>
      <c r="J72" s="26">
        <v>4.22</v>
      </c>
      <c r="K72" s="26">
        <f t="shared" si="1"/>
        <v>131.24199999999999</v>
      </c>
    </row>
    <row r="73" spans="1:11">
      <c r="A73" s="1" t="s">
        <v>243</v>
      </c>
      <c r="B73" s="1"/>
      <c r="C73" s="1"/>
      <c r="D73" s="1">
        <v>8</v>
      </c>
      <c r="E73" s="1"/>
      <c r="F73" s="1"/>
      <c r="G73" s="1"/>
      <c r="H73" s="2" t="s">
        <v>242</v>
      </c>
      <c r="I73" s="7">
        <v>20.170000000000002</v>
      </c>
      <c r="J73" s="26">
        <v>6.25</v>
      </c>
      <c r="K73" s="26">
        <f t="shared" si="1"/>
        <v>126.06250000000001</v>
      </c>
    </row>
    <row r="74" spans="1:11">
      <c r="A74" s="1" t="s">
        <v>241</v>
      </c>
      <c r="B74" s="1"/>
      <c r="C74" s="1"/>
      <c r="D74" s="1">
        <v>10</v>
      </c>
      <c r="E74" s="1"/>
      <c r="F74" s="1"/>
      <c r="G74" s="1"/>
      <c r="H74" s="2" t="s">
        <v>242</v>
      </c>
      <c r="I74" s="7">
        <v>8.75</v>
      </c>
      <c r="J74" s="26">
        <v>8.17</v>
      </c>
      <c r="K74" s="26">
        <f t="shared" si="1"/>
        <v>71.487499999999997</v>
      </c>
    </row>
    <row r="75" spans="1:11">
      <c r="A75" s="1" t="s">
        <v>243</v>
      </c>
      <c r="B75" s="1"/>
      <c r="C75" s="1"/>
      <c r="D75" s="1">
        <v>12</v>
      </c>
      <c r="E75" s="1"/>
      <c r="F75" s="1"/>
      <c r="G75" s="1"/>
      <c r="H75" s="2" t="s">
        <v>242</v>
      </c>
      <c r="I75" s="7">
        <v>4.8499999999999996</v>
      </c>
      <c r="J75" s="26">
        <v>10.6</v>
      </c>
      <c r="K75" s="26">
        <f t="shared" si="1"/>
        <v>51.41</v>
      </c>
    </row>
    <row r="76" spans="1:11">
      <c r="A76" s="1" t="s">
        <v>243</v>
      </c>
      <c r="B76" s="1"/>
      <c r="C76" s="1"/>
      <c r="D76" s="1">
        <v>14</v>
      </c>
      <c r="E76" s="1"/>
      <c r="F76" s="1"/>
      <c r="G76" s="1"/>
      <c r="H76" s="2" t="s">
        <v>136</v>
      </c>
      <c r="I76" s="7">
        <v>0</v>
      </c>
      <c r="J76" s="26">
        <v>6.67</v>
      </c>
      <c r="K76" s="26">
        <f t="shared" si="1"/>
        <v>0</v>
      </c>
    </row>
    <row r="77" spans="1:11">
      <c r="A77" s="1" t="s">
        <v>243</v>
      </c>
      <c r="B77" s="1"/>
      <c r="C77" s="1"/>
      <c r="D77" s="1">
        <v>16</v>
      </c>
      <c r="E77" s="1"/>
      <c r="F77" s="1"/>
      <c r="G77" s="1"/>
      <c r="H77" s="2" t="s">
        <v>136</v>
      </c>
      <c r="I77" s="7">
        <v>0.75</v>
      </c>
      <c r="J77" s="26">
        <v>6.15</v>
      </c>
      <c r="K77" s="26">
        <f t="shared" si="1"/>
        <v>4.6125000000000007</v>
      </c>
    </row>
    <row r="78" spans="1:11">
      <c r="A78" s="1" t="s">
        <v>243</v>
      </c>
      <c r="B78" s="1"/>
      <c r="C78" s="1"/>
      <c r="D78" s="1">
        <v>18</v>
      </c>
      <c r="E78" s="1"/>
      <c r="F78" s="1"/>
      <c r="G78" s="1"/>
      <c r="H78" s="2" t="s">
        <v>136</v>
      </c>
      <c r="I78" s="7">
        <v>0.3</v>
      </c>
      <c r="J78" s="26">
        <v>6.5</v>
      </c>
      <c r="K78" s="26">
        <f t="shared" si="1"/>
        <v>1.95</v>
      </c>
    </row>
    <row r="79" spans="1:11">
      <c r="A79" s="1" t="s">
        <v>224</v>
      </c>
      <c r="B79" s="1" t="s">
        <v>244</v>
      </c>
      <c r="C79" s="1"/>
      <c r="D79" s="1">
        <v>90</v>
      </c>
      <c r="E79" s="1"/>
      <c r="F79" s="1"/>
      <c r="G79" s="1"/>
      <c r="H79" s="2" t="s">
        <v>136</v>
      </c>
      <c r="I79" s="7">
        <v>158.69999999999999</v>
      </c>
      <c r="J79" s="26">
        <v>1.26</v>
      </c>
      <c r="K79" s="26">
        <f t="shared" si="1"/>
        <v>199.96199999999999</v>
      </c>
    </row>
    <row r="80" spans="1:11">
      <c r="A80" s="1" t="s">
        <v>245</v>
      </c>
      <c r="B80" s="1" t="s">
        <v>246</v>
      </c>
      <c r="C80" s="1"/>
      <c r="D80" s="1">
        <v>40</v>
      </c>
      <c r="E80" s="1"/>
      <c r="F80" s="1"/>
      <c r="G80" s="1"/>
      <c r="H80" s="2" t="s">
        <v>136</v>
      </c>
      <c r="I80" s="7">
        <v>78.400000000000006</v>
      </c>
      <c r="J80" s="26">
        <v>1.29</v>
      </c>
      <c r="K80" s="26">
        <f t="shared" si="1"/>
        <v>101.13600000000001</v>
      </c>
    </row>
    <row r="81" spans="1:11">
      <c r="A81" s="1" t="s">
        <v>245</v>
      </c>
      <c r="B81" s="1" t="s">
        <v>246</v>
      </c>
      <c r="C81" s="1"/>
      <c r="D81" s="1">
        <v>45</v>
      </c>
      <c r="E81" s="1"/>
      <c r="F81" s="1"/>
      <c r="G81" s="1"/>
      <c r="H81" s="2" t="s">
        <v>136</v>
      </c>
      <c r="I81" s="2">
        <v>34.92</v>
      </c>
      <c r="J81" s="27">
        <v>1.29</v>
      </c>
      <c r="K81" s="26">
        <f t="shared" si="1"/>
        <v>45.046800000000005</v>
      </c>
    </row>
    <row r="82" spans="1:11">
      <c r="A82" s="1" t="s">
        <v>233</v>
      </c>
      <c r="B82" s="1" t="s">
        <v>247</v>
      </c>
      <c r="C82" s="1"/>
      <c r="D82" s="1">
        <v>50</v>
      </c>
      <c r="E82" s="1"/>
      <c r="F82" s="1"/>
      <c r="G82" s="1"/>
      <c r="H82" s="2" t="s">
        <v>136</v>
      </c>
      <c r="I82" s="2">
        <v>500</v>
      </c>
      <c r="J82" s="27">
        <v>1.84</v>
      </c>
      <c r="K82" s="26">
        <f t="shared" si="1"/>
        <v>920</v>
      </c>
    </row>
    <row r="83" spans="1:11">
      <c r="A83" s="1" t="s">
        <v>245</v>
      </c>
      <c r="B83" s="1" t="s">
        <v>246</v>
      </c>
      <c r="C83" s="1"/>
      <c r="D83" s="1">
        <v>60</v>
      </c>
      <c r="E83" s="1"/>
      <c r="F83" s="1"/>
      <c r="G83" s="1"/>
      <c r="H83" s="2" t="s">
        <v>136</v>
      </c>
      <c r="I83" s="2">
        <v>201.02</v>
      </c>
      <c r="J83" s="27">
        <v>1.84</v>
      </c>
      <c r="K83" s="26">
        <f t="shared" si="1"/>
        <v>369.87680000000006</v>
      </c>
    </row>
    <row r="84" spans="1:11">
      <c r="A84" s="1" t="s">
        <v>245</v>
      </c>
      <c r="B84" s="1" t="s">
        <v>246</v>
      </c>
      <c r="C84" s="1"/>
      <c r="D84" s="1">
        <v>70</v>
      </c>
      <c r="E84" s="1"/>
      <c r="F84" s="1"/>
      <c r="G84" s="1"/>
      <c r="H84" s="2" t="s">
        <v>136</v>
      </c>
      <c r="I84" s="2">
        <v>340.68</v>
      </c>
      <c r="J84" s="27">
        <v>0.93</v>
      </c>
      <c r="K84" s="26">
        <f t="shared" si="1"/>
        <v>316.83240000000001</v>
      </c>
    </row>
    <row r="85" spans="1:11">
      <c r="A85" s="1" t="s">
        <v>245</v>
      </c>
      <c r="B85" s="1" t="s">
        <v>246</v>
      </c>
      <c r="C85" s="1"/>
      <c r="D85" s="1">
        <v>80</v>
      </c>
      <c r="E85" s="1"/>
      <c r="F85" s="1"/>
      <c r="G85" s="1"/>
      <c r="H85" s="2" t="s">
        <v>136</v>
      </c>
      <c r="I85" s="2">
        <v>210.55</v>
      </c>
      <c r="J85" s="27">
        <v>1.1000000000000001</v>
      </c>
      <c r="K85" s="26">
        <f t="shared" si="1"/>
        <v>231.60500000000002</v>
      </c>
    </row>
    <row r="86" spans="1:11">
      <c r="A86" s="1" t="s">
        <v>245</v>
      </c>
      <c r="B86" s="1" t="s">
        <v>246</v>
      </c>
      <c r="C86" s="1"/>
      <c r="D86" s="1">
        <v>120</v>
      </c>
      <c r="E86" s="1"/>
      <c r="F86" s="1"/>
      <c r="G86" s="1"/>
      <c r="H86" s="2" t="s">
        <v>136</v>
      </c>
      <c r="I86" s="2">
        <v>115.3</v>
      </c>
      <c r="J86" s="27">
        <v>1.25</v>
      </c>
      <c r="K86" s="26">
        <f t="shared" si="1"/>
        <v>144.125</v>
      </c>
    </row>
    <row r="87" spans="1:11">
      <c r="A87" s="1" t="s">
        <v>248</v>
      </c>
      <c r="B87" s="1" t="s">
        <v>229</v>
      </c>
      <c r="C87" s="1"/>
      <c r="D87" s="1">
        <v>30</v>
      </c>
      <c r="E87" s="1"/>
      <c r="F87" s="1"/>
      <c r="G87" s="1"/>
      <c r="H87" s="2" t="s">
        <v>136</v>
      </c>
      <c r="I87" s="2">
        <v>0</v>
      </c>
      <c r="J87" s="27">
        <v>0.9</v>
      </c>
      <c r="K87" s="26">
        <f t="shared" si="1"/>
        <v>0</v>
      </c>
    </row>
    <row r="88" spans="1:11">
      <c r="A88" s="1" t="s">
        <v>248</v>
      </c>
      <c r="B88" s="1" t="s">
        <v>229</v>
      </c>
      <c r="C88" s="1"/>
      <c r="D88" s="1">
        <v>50</v>
      </c>
      <c r="E88" s="1"/>
      <c r="F88" s="1"/>
      <c r="G88" s="1"/>
      <c r="H88" s="2" t="s">
        <v>136</v>
      </c>
      <c r="I88" s="2">
        <v>64.599999999999994</v>
      </c>
      <c r="J88" s="27">
        <v>1.29</v>
      </c>
      <c r="K88" s="26">
        <f t="shared" si="1"/>
        <v>83.333999999999989</v>
      </c>
    </row>
    <row r="89" spans="1:11">
      <c r="A89" s="1" t="s">
        <v>248</v>
      </c>
      <c r="B89" s="1" t="s">
        <v>229</v>
      </c>
      <c r="C89" s="1"/>
      <c r="D89" s="1">
        <v>70</v>
      </c>
      <c r="E89" s="1"/>
      <c r="F89" s="1"/>
      <c r="G89" s="1"/>
      <c r="H89" s="2" t="s">
        <v>136</v>
      </c>
      <c r="I89" s="2">
        <v>128.80000000000001</v>
      </c>
      <c r="J89" s="27">
        <v>0.64</v>
      </c>
      <c r="K89" s="26">
        <f t="shared" si="1"/>
        <v>82.432000000000002</v>
      </c>
    </row>
    <row r="90" spans="1:11">
      <c r="A90" s="1" t="s">
        <v>248</v>
      </c>
      <c r="B90" s="1" t="s">
        <v>229</v>
      </c>
      <c r="C90" s="1"/>
      <c r="D90" s="1">
        <v>80</v>
      </c>
      <c r="E90" s="1"/>
      <c r="F90" s="1"/>
      <c r="G90" s="1"/>
      <c r="H90" s="2" t="s">
        <v>136</v>
      </c>
      <c r="I90" s="2">
        <v>106</v>
      </c>
      <c r="J90" s="27">
        <v>1.29</v>
      </c>
      <c r="K90" s="26">
        <f t="shared" si="1"/>
        <v>136.74</v>
      </c>
    </row>
    <row r="91" spans="1:11">
      <c r="A91" s="1" t="s">
        <v>249</v>
      </c>
      <c r="B91" s="1" t="s">
        <v>229</v>
      </c>
      <c r="C91" s="1"/>
      <c r="D91" s="1">
        <v>100</v>
      </c>
      <c r="E91" s="1"/>
      <c r="F91" s="1"/>
      <c r="G91" s="1"/>
      <c r="H91" s="2" t="s">
        <v>136</v>
      </c>
      <c r="I91" s="2">
        <v>137.80000000000001</v>
      </c>
      <c r="J91" s="27">
        <v>0.91</v>
      </c>
      <c r="K91" s="26">
        <f t="shared" si="1"/>
        <v>125.39800000000001</v>
      </c>
    </row>
    <row r="92" spans="1:11">
      <c r="A92" s="1" t="s">
        <v>248</v>
      </c>
      <c r="B92" s="1" t="s">
        <v>229</v>
      </c>
      <c r="C92" s="1"/>
      <c r="D92" s="1">
        <v>120</v>
      </c>
      <c r="E92" s="1"/>
      <c r="F92" s="1"/>
      <c r="G92" s="1"/>
      <c r="H92" s="2" t="s">
        <v>136</v>
      </c>
      <c r="I92" s="2">
        <v>192.2</v>
      </c>
      <c r="J92" s="27">
        <v>0.65</v>
      </c>
      <c r="K92" s="26">
        <f t="shared" si="1"/>
        <v>124.92999999999999</v>
      </c>
    </row>
    <row r="93" spans="1:11">
      <c r="A93" s="1" t="s">
        <v>233</v>
      </c>
      <c r="B93" s="1" t="s">
        <v>229</v>
      </c>
      <c r="C93" s="1"/>
      <c r="D93" s="1">
        <v>130</v>
      </c>
      <c r="E93" s="1"/>
      <c r="F93" s="1"/>
      <c r="G93" s="1"/>
      <c r="H93" s="2" t="s">
        <v>136</v>
      </c>
      <c r="I93" s="2">
        <v>10</v>
      </c>
      <c r="J93" s="27">
        <v>0.91</v>
      </c>
      <c r="K93" s="26">
        <f t="shared" si="1"/>
        <v>9.1</v>
      </c>
    </row>
    <row r="94" spans="1:11">
      <c r="A94" s="1" t="s">
        <v>250</v>
      </c>
      <c r="B94" s="1" t="s">
        <v>232</v>
      </c>
      <c r="C94" s="1"/>
      <c r="D94" s="1">
        <v>4</v>
      </c>
      <c r="E94" s="1"/>
      <c r="F94" s="1"/>
      <c r="G94" s="1"/>
      <c r="H94" s="2" t="s">
        <v>136</v>
      </c>
      <c r="I94" s="2">
        <v>3.1</v>
      </c>
      <c r="J94" s="27">
        <v>16</v>
      </c>
      <c r="K94" s="26">
        <f t="shared" si="1"/>
        <v>49.6</v>
      </c>
    </row>
    <row r="95" spans="1:11">
      <c r="A95" s="1" t="s">
        <v>250</v>
      </c>
      <c r="B95" s="1" t="s">
        <v>232</v>
      </c>
      <c r="C95" s="1"/>
      <c r="D95" s="1">
        <v>5</v>
      </c>
      <c r="E95" s="1"/>
      <c r="F95" s="1"/>
      <c r="G95" s="1"/>
      <c r="H95" s="2" t="s">
        <v>136</v>
      </c>
      <c r="I95" s="2">
        <v>6.35</v>
      </c>
      <c r="J95" s="27">
        <v>10.23</v>
      </c>
      <c r="K95" s="26">
        <f t="shared" si="1"/>
        <v>64.960499999999996</v>
      </c>
    </row>
    <row r="96" spans="1:11">
      <c r="A96" s="1" t="s">
        <v>250</v>
      </c>
      <c r="B96" s="1" t="s">
        <v>232</v>
      </c>
      <c r="C96" s="1"/>
      <c r="D96" s="1">
        <v>6</v>
      </c>
      <c r="E96" s="1"/>
      <c r="F96" s="1"/>
      <c r="G96" s="1"/>
      <c r="H96" s="2" t="s">
        <v>136</v>
      </c>
      <c r="I96" s="2">
        <v>13.6</v>
      </c>
      <c r="J96" s="27">
        <v>7.14</v>
      </c>
      <c r="K96" s="26">
        <f t="shared" si="1"/>
        <v>97.103999999999999</v>
      </c>
    </row>
    <row r="97" spans="1:11">
      <c r="A97" s="1" t="s">
        <v>250</v>
      </c>
      <c r="B97" s="1" t="s">
        <v>232</v>
      </c>
      <c r="C97" s="1"/>
      <c r="D97" s="1">
        <v>8</v>
      </c>
      <c r="E97" s="1"/>
      <c r="F97" s="1"/>
      <c r="G97" s="1"/>
      <c r="H97" s="2" t="s">
        <v>136</v>
      </c>
      <c r="I97" s="2">
        <v>9.27</v>
      </c>
      <c r="J97" s="27">
        <v>21</v>
      </c>
      <c r="K97" s="26">
        <f t="shared" si="1"/>
        <v>194.67</v>
      </c>
    </row>
    <row r="98" spans="1:11">
      <c r="A98" s="1" t="s">
        <v>250</v>
      </c>
      <c r="B98" s="1" t="s">
        <v>232</v>
      </c>
      <c r="C98" s="1"/>
      <c r="D98" s="1">
        <v>10</v>
      </c>
      <c r="E98" s="1"/>
      <c r="F98" s="1"/>
      <c r="G98" s="1"/>
      <c r="H98" s="2" t="s">
        <v>136</v>
      </c>
      <c r="I98" s="2">
        <v>6.94</v>
      </c>
      <c r="J98" s="27">
        <v>5.21</v>
      </c>
      <c r="K98" s="26">
        <f t="shared" si="1"/>
        <v>36.157400000000003</v>
      </c>
    </row>
    <row r="99" spans="1:11">
      <c r="A99" s="1" t="s">
        <v>250</v>
      </c>
      <c r="B99" s="1" t="s">
        <v>232</v>
      </c>
      <c r="C99" s="1"/>
      <c r="D99" s="1">
        <v>12</v>
      </c>
      <c r="E99" s="1"/>
      <c r="F99" s="1"/>
      <c r="G99" s="1"/>
      <c r="H99" s="2" t="s">
        <v>136</v>
      </c>
      <c r="I99" s="2">
        <v>63.56</v>
      </c>
      <c r="J99" s="27">
        <v>3.62</v>
      </c>
      <c r="K99" s="26">
        <f t="shared" si="1"/>
        <v>230.08720000000002</v>
      </c>
    </row>
    <row r="100" spans="1:11">
      <c r="A100" s="1" t="s">
        <v>250</v>
      </c>
      <c r="B100" s="1" t="s">
        <v>232</v>
      </c>
      <c r="C100" s="1"/>
      <c r="D100" s="1">
        <v>14</v>
      </c>
      <c r="E100" s="1"/>
      <c r="F100" s="1"/>
      <c r="G100" s="1"/>
      <c r="H100" s="2" t="s">
        <v>136</v>
      </c>
      <c r="I100" s="2">
        <v>68.05</v>
      </c>
      <c r="J100" s="27">
        <v>3.45</v>
      </c>
      <c r="K100" s="26">
        <f t="shared" si="1"/>
        <v>234.77250000000001</v>
      </c>
    </row>
    <row r="101" spans="1:11">
      <c r="A101" s="1" t="s">
        <v>251</v>
      </c>
      <c r="B101" s="1"/>
      <c r="C101" s="1"/>
      <c r="D101" s="1">
        <v>18</v>
      </c>
      <c r="E101" s="1"/>
      <c r="F101" s="1"/>
      <c r="G101" s="1"/>
      <c r="H101" s="2" t="s">
        <v>136</v>
      </c>
      <c r="I101" s="2">
        <v>1.8</v>
      </c>
      <c r="J101" s="27">
        <v>1.0900000000000001</v>
      </c>
      <c r="K101" s="26">
        <f t="shared" si="1"/>
        <v>1.9620000000000002</v>
      </c>
    </row>
    <row r="102" spans="1:11">
      <c r="A102" s="1" t="s">
        <v>252</v>
      </c>
      <c r="B102" s="1"/>
      <c r="C102" s="1"/>
      <c r="D102" s="1">
        <v>20</v>
      </c>
      <c r="E102" s="1"/>
      <c r="F102" s="1"/>
      <c r="G102" s="1"/>
      <c r="H102" s="2" t="s">
        <v>136</v>
      </c>
      <c r="I102" s="2">
        <v>12.13</v>
      </c>
      <c r="J102" s="27">
        <v>1.52</v>
      </c>
      <c r="K102" s="26">
        <f>PRODUCT(I102,J102)</f>
        <v>18.4376</v>
      </c>
    </row>
    <row r="103" spans="1:11">
      <c r="A103" s="1" t="s">
        <v>253</v>
      </c>
      <c r="B103" s="1" t="s">
        <v>232</v>
      </c>
      <c r="C103" s="1"/>
      <c r="D103" s="1">
        <v>25</v>
      </c>
      <c r="E103" s="1"/>
      <c r="F103" s="1"/>
      <c r="G103" s="1"/>
      <c r="H103" s="2" t="s">
        <v>136</v>
      </c>
      <c r="I103" s="2">
        <v>79.849999999999994</v>
      </c>
      <c r="J103" s="27">
        <v>1.52</v>
      </c>
      <c r="K103" s="26">
        <f t="shared" si="1"/>
        <v>121.37199999999999</v>
      </c>
    </row>
    <row r="104" spans="1:11">
      <c r="A104" s="1" t="s">
        <v>250</v>
      </c>
      <c r="B104" s="1" t="s">
        <v>232</v>
      </c>
      <c r="C104" s="1"/>
      <c r="D104" s="1">
        <v>30</v>
      </c>
      <c r="E104" s="1"/>
      <c r="F104" s="1"/>
      <c r="G104" s="1"/>
      <c r="H104" s="2" t="s">
        <v>136</v>
      </c>
      <c r="I104" s="2">
        <v>22.82</v>
      </c>
      <c r="J104" s="27">
        <v>3</v>
      </c>
      <c r="K104" s="26">
        <f>PRODUCT(I104,J104)</f>
        <v>68.460000000000008</v>
      </c>
    </row>
    <row r="105" spans="1:11">
      <c r="A105" s="1" t="s">
        <v>253</v>
      </c>
      <c r="B105" s="1" t="s">
        <v>232</v>
      </c>
      <c r="C105" s="1"/>
      <c r="D105" s="1">
        <v>35</v>
      </c>
      <c r="E105" s="1"/>
      <c r="F105" s="1"/>
      <c r="G105" s="1"/>
      <c r="H105" s="2" t="s">
        <v>136</v>
      </c>
      <c r="I105" s="2">
        <v>56.15</v>
      </c>
      <c r="J105" s="27">
        <v>2.4500000000000002</v>
      </c>
      <c r="K105" s="26">
        <f>PRODUCT(I105,J105)</f>
        <v>137.5675</v>
      </c>
    </row>
    <row r="106" spans="1:11">
      <c r="A106" s="1" t="s">
        <v>254</v>
      </c>
      <c r="B106" s="1" t="s">
        <v>255</v>
      </c>
      <c r="C106" s="1"/>
      <c r="D106" s="1">
        <v>70</v>
      </c>
      <c r="E106" s="1"/>
      <c r="F106" s="1"/>
      <c r="G106" s="1"/>
      <c r="H106" s="2" t="s">
        <v>136</v>
      </c>
      <c r="I106" s="7">
        <v>12</v>
      </c>
      <c r="J106" s="26">
        <v>2.1</v>
      </c>
      <c r="K106" s="26">
        <f t="shared" si="1"/>
        <v>25.200000000000003</v>
      </c>
    </row>
    <row r="107" spans="1:11">
      <c r="A107" s="1" t="s">
        <v>256</v>
      </c>
      <c r="B107" s="1" t="s">
        <v>255</v>
      </c>
      <c r="C107" s="1"/>
      <c r="D107" s="1">
        <v>40</v>
      </c>
      <c r="E107" s="1"/>
      <c r="F107" s="1"/>
      <c r="G107" s="1"/>
      <c r="H107" s="2" t="s">
        <v>136</v>
      </c>
      <c r="I107" s="7">
        <v>42.57</v>
      </c>
      <c r="J107" s="26">
        <v>1.56</v>
      </c>
      <c r="K107" s="26">
        <f>PRODUCT(I107,J107)</f>
        <v>66.409199999999998</v>
      </c>
    </row>
    <row r="108" spans="1:11">
      <c r="A108" s="1" t="s">
        <v>256</v>
      </c>
      <c r="B108" s="1" t="s">
        <v>229</v>
      </c>
      <c r="C108" s="1"/>
      <c r="D108" s="1">
        <v>50</v>
      </c>
      <c r="E108" s="1"/>
      <c r="F108" s="1"/>
      <c r="G108" s="1"/>
      <c r="H108" s="2" t="s">
        <v>136</v>
      </c>
      <c r="I108" s="7">
        <v>46</v>
      </c>
      <c r="J108" s="26">
        <v>1.36</v>
      </c>
      <c r="K108" s="26">
        <f>PRODUCT(I108,J108)</f>
        <v>62.56</v>
      </c>
    </row>
    <row r="109" spans="1:11">
      <c r="A109" s="1" t="s">
        <v>257</v>
      </c>
      <c r="B109" s="1" t="s">
        <v>258</v>
      </c>
      <c r="C109" s="1"/>
      <c r="D109" s="1">
        <v>110</v>
      </c>
      <c r="E109" s="1"/>
      <c r="F109" s="1"/>
      <c r="G109" s="1"/>
      <c r="H109" s="2" t="s">
        <v>136</v>
      </c>
      <c r="I109" s="7">
        <v>142.19999999999999</v>
      </c>
      <c r="J109" s="26">
        <v>6.48</v>
      </c>
      <c r="K109" s="26">
        <f>PRODUCT(I109,J109)</f>
        <v>921.45600000000002</v>
      </c>
    </row>
    <row r="110" spans="1:11">
      <c r="A110" s="1" t="s">
        <v>257</v>
      </c>
      <c r="B110" s="1" t="s">
        <v>258</v>
      </c>
      <c r="C110" s="1"/>
      <c r="D110" s="1">
        <v>50</v>
      </c>
      <c r="E110" s="1"/>
      <c r="F110" s="1"/>
      <c r="G110" s="1"/>
      <c r="H110" s="2" t="s">
        <v>136</v>
      </c>
      <c r="I110" s="7">
        <v>78.599999999999994</v>
      </c>
      <c r="J110" s="26">
        <v>3.48</v>
      </c>
      <c r="K110" s="26">
        <f t="shared" si="1"/>
        <v>273.52799999999996</v>
      </c>
    </row>
    <row r="111" spans="1:11">
      <c r="A111" s="1" t="s">
        <v>257</v>
      </c>
      <c r="B111" s="1" t="s">
        <v>258</v>
      </c>
      <c r="C111" s="1"/>
      <c r="D111" s="1">
        <v>40</v>
      </c>
      <c r="E111" s="1"/>
      <c r="F111" s="1"/>
      <c r="G111" s="1"/>
      <c r="H111" s="2" t="s">
        <v>136</v>
      </c>
      <c r="I111" s="7">
        <v>17</v>
      </c>
      <c r="J111" s="26">
        <v>3.38</v>
      </c>
      <c r="K111" s="26">
        <f t="shared" si="1"/>
        <v>57.46</v>
      </c>
    </row>
    <row r="112" spans="1:11">
      <c r="A112" s="1" t="s">
        <v>257</v>
      </c>
      <c r="B112" s="1" t="s">
        <v>258</v>
      </c>
      <c r="C112" s="1"/>
      <c r="D112" s="1">
        <v>30</v>
      </c>
      <c r="E112" s="1"/>
      <c r="F112" s="1"/>
      <c r="G112" s="1"/>
      <c r="H112" s="2" t="s">
        <v>136</v>
      </c>
      <c r="I112" s="7">
        <v>24.52</v>
      </c>
      <c r="J112" s="26">
        <v>3.23</v>
      </c>
      <c r="K112" s="26">
        <f t="shared" si="1"/>
        <v>79.199600000000004</v>
      </c>
    </row>
    <row r="113" spans="1:11">
      <c r="A113" s="1" t="s">
        <v>259</v>
      </c>
      <c r="B113" s="1" t="s">
        <v>260</v>
      </c>
      <c r="C113" s="1"/>
      <c r="D113" s="1"/>
      <c r="E113" s="1"/>
      <c r="F113" s="1">
        <v>1000</v>
      </c>
      <c r="G113" s="1">
        <v>2000</v>
      </c>
      <c r="H113" s="2" t="s">
        <v>136</v>
      </c>
      <c r="I113" s="7">
        <v>101.4</v>
      </c>
      <c r="J113" s="26">
        <v>0.63</v>
      </c>
      <c r="K113" s="26">
        <f t="shared" si="1"/>
        <v>63.882000000000005</v>
      </c>
    </row>
    <row r="114" spans="1:11">
      <c r="A114" s="1" t="s">
        <v>261</v>
      </c>
      <c r="B114" s="1" t="s">
        <v>262</v>
      </c>
      <c r="C114" s="1"/>
      <c r="D114" s="1"/>
      <c r="E114" s="1"/>
      <c r="F114" s="1">
        <v>1250</v>
      </c>
      <c r="G114" s="1">
        <v>2500</v>
      </c>
      <c r="H114" s="2" t="s">
        <v>136</v>
      </c>
      <c r="I114" s="7">
        <v>74</v>
      </c>
      <c r="J114" s="26">
        <v>2.99</v>
      </c>
      <c r="K114" s="26">
        <f t="shared" si="1"/>
        <v>221.26000000000002</v>
      </c>
    </row>
    <row r="115" spans="1:11">
      <c r="A115" s="1" t="s">
        <v>263</v>
      </c>
      <c r="B115" s="1"/>
      <c r="C115" s="1">
        <v>7</v>
      </c>
      <c r="D115" s="1"/>
      <c r="E115" s="1"/>
      <c r="F115" s="1"/>
      <c r="G115" s="1"/>
      <c r="H115" s="2" t="s">
        <v>136</v>
      </c>
      <c r="I115" s="7">
        <v>6.2</v>
      </c>
      <c r="J115" s="26">
        <v>1.06</v>
      </c>
      <c r="K115" s="26">
        <f t="shared" si="1"/>
        <v>6.572000000000001</v>
      </c>
    </row>
    <row r="116" spans="1:11">
      <c r="A116" s="1" t="s">
        <v>263</v>
      </c>
      <c r="B116" s="1"/>
      <c r="C116" s="1">
        <v>8</v>
      </c>
      <c r="D116" s="1"/>
      <c r="E116" s="1"/>
      <c r="F116" s="1"/>
      <c r="G116" s="1"/>
      <c r="H116" s="2" t="s">
        <v>136</v>
      </c>
      <c r="I116" s="7">
        <v>10.199999999999999</v>
      </c>
      <c r="J116" s="26">
        <v>0.99</v>
      </c>
      <c r="K116" s="26">
        <f t="shared" si="1"/>
        <v>10.097999999999999</v>
      </c>
    </row>
    <row r="117" spans="1:11">
      <c r="A117" s="1" t="s">
        <v>263</v>
      </c>
      <c r="B117" s="1"/>
      <c r="C117" s="1">
        <v>10</v>
      </c>
      <c r="D117" s="1"/>
      <c r="E117" s="1"/>
      <c r="F117" s="1"/>
      <c r="G117" s="1"/>
      <c r="H117" s="2" t="s">
        <v>136</v>
      </c>
      <c r="I117" s="7">
        <v>10</v>
      </c>
      <c r="J117" s="26">
        <v>0.99</v>
      </c>
      <c r="K117" s="26">
        <f t="shared" si="1"/>
        <v>9.9</v>
      </c>
    </row>
    <row r="118" spans="1:11">
      <c r="A118" s="1" t="s">
        <v>239</v>
      </c>
      <c r="B118" s="1"/>
      <c r="C118" s="1">
        <v>14</v>
      </c>
      <c r="D118" s="1"/>
      <c r="E118" s="1"/>
      <c r="F118" s="1"/>
      <c r="G118" s="1"/>
      <c r="H118" s="2" t="s">
        <v>136</v>
      </c>
      <c r="I118" s="7">
        <v>11.2</v>
      </c>
      <c r="J118" s="26">
        <v>1.93</v>
      </c>
      <c r="K118" s="26">
        <f t="shared" si="1"/>
        <v>21.616</v>
      </c>
    </row>
    <row r="119" spans="1:11">
      <c r="A119" s="1" t="s">
        <v>263</v>
      </c>
      <c r="B119" s="1"/>
      <c r="C119" s="1">
        <v>17</v>
      </c>
      <c r="D119" s="1"/>
      <c r="E119" s="1"/>
      <c r="F119" s="1"/>
      <c r="G119" s="1"/>
      <c r="H119" s="2" t="s">
        <v>136</v>
      </c>
      <c r="I119" s="7">
        <v>18.8</v>
      </c>
      <c r="J119" s="26">
        <v>0.99</v>
      </c>
      <c r="K119" s="26">
        <f t="shared" si="1"/>
        <v>18.612000000000002</v>
      </c>
    </row>
    <row r="120" spans="1:11">
      <c r="A120" s="1" t="s">
        <v>231</v>
      </c>
      <c r="B120" s="1" t="s">
        <v>264</v>
      </c>
      <c r="C120" s="1">
        <v>27</v>
      </c>
      <c r="D120" s="1"/>
      <c r="E120" s="1"/>
      <c r="F120" s="1"/>
      <c r="G120" s="1"/>
      <c r="H120" s="2" t="s">
        <v>136</v>
      </c>
      <c r="I120" s="7">
        <v>24.8</v>
      </c>
      <c r="J120" s="26">
        <v>0.39</v>
      </c>
      <c r="K120" s="26">
        <f t="shared" si="1"/>
        <v>9.6720000000000006</v>
      </c>
    </row>
    <row r="121" spans="1:11">
      <c r="A121" s="3" t="s">
        <v>225</v>
      </c>
      <c r="B121" s="3"/>
      <c r="C121" s="3"/>
      <c r="D121" s="3"/>
      <c r="E121" s="3"/>
      <c r="F121" s="3">
        <v>5</v>
      </c>
      <c r="G121" s="3">
        <v>5</v>
      </c>
      <c r="H121" s="2" t="s">
        <v>136</v>
      </c>
      <c r="I121" s="7">
        <v>0</v>
      </c>
      <c r="J121" s="26">
        <v>0.66</v>
      </c>
      <c r="K121" s="26">
        <f t="shared" si="1"/>
        <v>0</v>
      </c>
    </row>
    <row r="122" spans="1:11">
      <c r="A122" s="3" t="s">
        <v>225</v>
      </c>
      <c r="B122" s="3"/>
      <c r="C122" s="3"/>
      <c r="D122" s="3"/>
      <c r="E122" s="3"/>
      <c r="F122" s="3">
        <v>12</v>
      </c>
      <c r="G122" s="3">
        <v>12</v>
      </c>
      <c r="H122" s="2" t="s">
        <v>136</v>
      </c>
      <c r="I122" s="7">
        <v>5.45</v>
      </c>
      <c r="J122" s="26">
        <v>9.98</v>
      </c>
      <c r="K122" s="26">
        <f t="shared" si="1"/>
        <v>54.391000000000005</v>
      </c>
    </row>
    <row r="123" spans="1:11">
      <c r="A123" s="1" t="s">
        <v>225</v>
      </c>
      <c r="B123" s="1"/>
      <c r="C123" s="1"/>
      <c r="D123" s="1"/>
      <c r="E123" s="1"/>
      <c r="F123" s="1">
        <v>16</v>
      </c>
      <c r="G123" s="1">
        <v>16</v>
      </c>
      <c r="H123" s="2" t="s">
        <v>136</v>
      </c>
      <c r="I123" s="7">
        <v>14.37</v>
      </c>
      <c r="J123" s="26">
        <v>11.09</v>
      </c>
      <c r="K123" s="26">
        <f t="shared" si="1"/>
        <v>159.36329999999998</v>
      </c>
    </row>
    <row r="124" spans="1:11">
      <c r="A124" s="3" t="s">
        <v>225</v>
      </c>
      <c r="B124" s="3"/>
      <c r="C124" s="3"/>
      <c r="D124" s="3"/>
      <c r="E124" s="3"/>
      <c r="F124" s="3">
        <v>20</v>
      </c>
      <c r="G124" s="3">
        <v>20</v>
      </c>
      <c r="H124" s="2" t="s">
        <v>136</v>
      </c>
      <c r="I124" s="7">
        <v>0</v>
      </c>
      <c r="J124" s="26">
        <v>2.19</v>
      </c>
      <c r="K124" s="26">
        <f t="shared" si="1"/>
        <v>0</v>
      </c>
    </row>
    <row r="125" spans="1:11">
      <c r="A125" s="3" t="s">
        <v>225</v>
      </c>
      <c r="B125" s="3"/>
      <c r="C125" s="3"/>
      <c r="D125" s="3"/>
      <c r="E125" s="3"/>
      <c r="F125" s="3">
        <v>40</v>
      </c>
      <c r="G125" s="3">
        <v>40</v>
      </c>
      <c r="H125" s="2" t="s">
        <v>136</v>
      </c>
      <c r="I125" s="7"/>
      <c r="J125" s="26"/>
      <c r="K125" s="26">
        <f>PRODUCT(I125,J125)</f>
        <v>0</v>
      </c>
    </row>
    <row r="126" spans="1:11">
      <c r="A126" s="1" t="s">
        <v>225</v>
      </c>
      <c r="B126" s="1"/>
      <c r="C126" s="1"/>
      <c r="D126" s="1"/>
      <c r="E126" s="1"/>
      <c r="F126" s="1">
        <v>45</v>
      </c>
      <c r="G126" s="1">
        <v>45</v>
      </c>
      <c r="H126" s="2" t="s">
        <v>136</v>
      </c>
      <c r="I126" s="7">
        <v>35.9</v>
      </c>
      <c r="J126" s="26">
        <v>6.33</v>
      </c>
      <c r="K126" s="26">
        <f t="shared" si="1"/>
        <v>227.24699999999999</v>
      </c>
    </row>
    <row r="127" spans="1:11">
      <c r="A127" s="1" t="s">
        <v>225</v>
      </c>
      <c r="B127" s="1"/>
      <c r="C127" s="1"/>
      <c r="D127" s="1"/>
      <c r="E127" s="1"/>
      <c r="F127" s="1">
        <v>50</v>
      </c>
      <c r="G127" s="1">
        <v>50</v>
      </c>
      <c r="H127" s="2" t="s">
        <v>136</v>
      </c>
      <c r="I127" s="7">
        <v>34.01</v>
      </c>
      <c r="J127" s="26">
        <v>6.73</v>
      </c>
      <c r="K127" s="26">
        <f t="shared" si="1"/>
        <v>228.88730000000001</v>
      </c>
    </row>
    <row r="128" spans="1:11">
      <c r="A128" s="1" t="s">
        <v>225</v>
      </c>
      <c r="B128" s="1"/>
      <c r="C128" s="1"/>
      <c r="D128" s="1"/>
      <c r="E128" s="1"/>
      <c r="F128" s="1">
        <v>60</v>
      </c>
      <c r="G128" s="1">
        <v>60</v>
      </c>
      <c r="H128" s="2" t="s">
        <v>136</v>
      </c>
      <c r="I128" s="7">
        <v>17.899999999999999</v>
      </c>
      <c r="J128" s="26">
        <v>4.8</v>
      </c>
      <c r="K128" s="26">
        <f t="shared" si="1"/>
        <v>85.919999999999987</v>
      </c>
    </row>
    <row r="129" spans="1:11">
      <c r="A129" s="1" t="s">
        <v>225</v>
      </c>
      <c r="B129" s="1"/>
      <c r="C129" s="1"/>
      <c r="D129" s="1"/>
      <c r="E129" s="1"/>
      <c r="F129" s="1">
        <v>70</v>
      </c>
      <c r="G129" s="1">
        <v>70</v>
      </c>
      <c r="H129" s="2" t="s">
        <v>136</v>
      </c>
      <c r="I129" s="7">
        <v>18.8</v>
      </c>
      <c r="J129" s="26">
        <v>4.7</v>
      </c>
      <c r="K129" s="26">
        <f t="shared" ref="K129:K143" si="2">PRODUCT(I129,J129)</f>
        <v>88.360000000000014</v>
      </c>
    </row>
    <row r="130" spans="1:11">
      <c r="A130" s="1" t="s">
        <v>225</v>
      </c>
      <c r="B130" s="1"/>
      <c r="C130" s="1"/>
      <c r="D130" s="1"/>
      <c r="E130" s="1"/>
      <c r="F130" s="1">
        <v>80</v>
      </c>
      <c r="G130" s="1">
        <v>80</v>
      </c>
      <c r="H130" s="2" t="s">
        <v>136</v>
      </c>
      <c r="I130" s="7">
        <v>62.08</v>
      </c>
      <c r="J130" s="26">
        <v>4.6500000000000004</v>
      </c>
      <c r="K130" s="26">
        <f t="shared" si="2"/>
        <v>288.67200000000003</v>
      </c>
    </row>
    <row r="131" spans="1:11">
      <c r="A131" s="1" t="s">
        <v>225</v>
      </c>
      <c r="B131" s="1"/>
      <c r="C131" s="1"/>
      <c r="D131" s="1"/>
      <c r="E131" s="1"/>
      <c r="F131" s="1">
        <v>160</v>
      </c>
      <c r="G131" s="1">
        <v>160</v>
      </c>
      <c r="H131" s="2" t="s">
        <v>136</v>
      </c>
      <c r="I131" s="7">
        <v>0</v>
      </c>
      <c r="J131" s="26">
        <v>6.87</v>
      </c>
      <c r="K131" s="26">
        <f t="shared" si="2"/>
        <v>0</v>
      </c>
    </row>
    <row r="132" spans="1:11">
      <c r="A132" s="1" t="s">
        <v>238</v>
      </c>
      <c r="B132" s="1"/>
      <c r="C132" s="1"/>
      <c r="D132" s="1"/>
      <c r="E132" s="1"/>
      <c r="F132" s="1">
        <v>6</v>
      </c>
      <c r="G132" s="1">
        <v>6</v>
      </c>
      <c r="H132" s="2" t="s">
        <v>136</v>
      </c>
      <c r="I132" s="7">
        <v>2.2000000000000002</v>
      </c>
      <c r="J132" s="26">
        <v>29.91</v>
      </c>
      <c r="K132" s="26">
        <f t="shared" si="2"/>
        <v>65.802000000000007</v>
      </c>
    </row>
    <row r="133" spans="1:11">
      <c r="A133" s="1" t="s">
        <v>238</v>
      </c>
      <c r="B133" s="1"/>
      <c r="C133" s="1"/>
      <c r="D133" s="1"/>
      <c r="E133" s="1"/>
      <c r="F133" s="1">
        <v>8</v>
      </c>
      <c r="G133" s="1">
        <v>8</v>
      </c>
      <c r="H133" s="2" t="s">
        <v>136</v>
      </c>
      <c r="I133" s="7">
        <v>3.2</v>
      </c>
      <c r="J133" s="26">
        <v>25.5</v>
      </c>
      <c r="K133" s="26">
        <f t="shared" si="2"/>
        <v>81.600000000000009</v>
      </c>
    </row>
    <row r="134" spans="1:11">
      <c r="A134" s="1" t="s">
        <v>231</v>
      </c>
      <c r="B134" s="1" t="s">
        <v>232</v>
      </c>
      <c r="C134" s="1"/>
      <c r="D134" s="1"/>
      <c r="E134" s="1"/>
      <c r="F134" s="1">
        <v>5</v>
      </c>
      <c r="G134" s="1">
        <v>5</v>
      </c>
      <c r="H134" s="2" t="s">
        <v>136</v>
      </c>
      <c r="I134" s="7">
        <v>2.4</v>
      </c>
      <c r="J134" s="26">
        <v>0.34</v>
      </c>
      <c r="K134" s="26">
        <f t="shared" si="2"/>
        <v>0.81600000000000006</v>
      </c>
    </row>
    <row r="135" spans="1:11">
      <c r="A135" s="1" t="s">
        <v>231</v>
      </c>
      <c r="B135" s="1" t="s">
        <v>232</v>
      </c>
      <c r="C135" s="1"/>
      <c r="D135" s="1"/>
      <c r="E135" s="1"/>
      <c r="F135" s="1">
        <v>24</v>
      </c>
      <c r="G135" s="1">
        <v>24</v>
      </c>
      <c r="H135" s="2" t="s">
        <v>136</v>
      </c>
      <c r="I135" s="7">
        <v>4.4000000000000004</v>
      </c>
      <c r="J135" s="26">
        <v>2.2799999999999998</v>
      </c>
      <c r="K135" s="26">
        <f t="shared" si="2"/>
        <v>10.032</v>
      </c>
    </row>
    <row r="136" spans="1:11">
      <c r="A136" s="1" t="s">
        <v>228</v>
      </c>
      <c r="B136" s="1" t="s">
        <v>229</v>
      </c>
      <c r="C136" s="1"/>
      <c r="D136" s="1"/>
      <c r="E136" s="1"/>
      <c r="F136" s="1">
        <v>16</v>
      </c>
      <c r="G136" s="1">
        <v>16</v>
      </c>
      <c r="H136" s="2" t="s">
        <v>136</v>
      </c>
      <c r="I136" s="7">
        <v>22.85</v>
      </c>
      <c r="J136" s="26">
        <v>1.1599999999999999</v>
      </c>
      <c r="K136" s="26">
        <f t="shared" si="2"/>
        <v>26.506</v>
      </c>
    </row>
    <row r="137" spans="1:11">
      <c r="A137" s="1" t="s">
        <v>228</v>
      </c>
      <c r="B137" s="1" t="s">
        <v>229</v>
      </c>
      <c r="C137" s="1"/>
      <c r="D137" s="1"/>
      <c r="E137" s="1"/>
      <c r="F137" s="1">
        <v>18</v>
      </c>
      <c r="G137" s="1">
        <v>18</v>
      </c>
      <c r="H137" s="2" t="s">
        <v>136</v>
      </c>
      <c r="I137" s="7">
        <v>8.4</v>
      </c>
      <c r="J137" s="26">
        <v>0.36</v>
      </c>
      <c r="K137" s="26">
        <f t="shared" si="2"/>
        <v>3.024</v>
      </c>
    </row>
    <row r="138" spans="1:11">
      <c r="A138" s="1" t="s">
        <v>233</v>
      </c>
      <c r="B138" s="1" t="s">
        <v>232</v>
      </c>
      <c r="C138" s="1"/>
      <c r="D138" s="1"/>
      <c r="E138" s="1"/>
      <c r="F138" s="1">
        <v>20</v>
      </c>
      <c r="G138" s="1">
        <v>20</v>
      </c>
      <c r="H138" s="2" t="s">
        <v>136</v>
      </c>
      <c r="I138" s="7">
        <v>4.5999999999999996</v>
      </c>
      <c r="J138" s="26">
        <v>2.2200000000000002</v>
      </c>
      <c r="K138" s="26">
        <f t="shared" si="2"/>
        <v>10.212</v>
      </c>
    </row>
    <row r="139" spans="1:11">
      <c r="A139" s="1" t="s">
        <v>253</v>
      </c>
      <c r="B139" s="1" t="s">
        <v>232</v>
      </c>
      <c r="C139" s="1"/>
      <c r="D139" s="1"/>
      <c r="E139" s="1"/>
      <c r="F139" s="1">
        <v>4</v>
      </c>
      <c r="G139" s="1">
        <v>4</v>
      </c>
      <c r="H139" s="2" t="s">
        <v>136</v>
      </c>
      <c r="I139" s="7">
        <v>0.2</v>
      </c>
      <c r="J139" s="26">
        <v>1.54</v>
      </c>
      <c r="K139" s="26">
        <f t="shared" si="2"/>
        <v>0.30800000000000005</v>
      </c>
    </row>
    <row r="140" spans="1:11">
      <c r="A140" s="1" t="s">
        <v>253</v>
      </c>
      <c r="B140" s="1" t="s">
        <v>232</v>
      </c>
      <c r="C140" s="1"/>
      <c r="D140" s="1"/>
      <c r="E140" s="1"/>
      <c r="F140" s="1">
        <v>6</v>
      </c>
      <c r="G140" s="1">
        <v>6</v>
      </c>
      <c r="H140" s="2" t="s">
        <v>136</v>
      </c>
      <c r="I140" s="7">
        <v>0.17</v>
      </c>
      <c r="J140" s="26">
        <v>1.53</v>
      </c>
      <c r="K140" s="26">
        <f t="shared" si="2"/>
        <v>0.2601</v>
      </c>
    </row>
    <row r="141" spans="1:11">
      <c r="A141" s="1" t="s">
        <v>251</v>
      </c>
      <c r="B141" s="1"/>
      <c r="C141" s="1"/>
      <c r="D141" s="1"/>
      <c r="E141" s="1"/>
      <c r="F141" s="1">
        <v>8</v>
      </c>
      <c r="G141" s="1">
        <v>8</v>
      </c>
      <c r="H141" s="2" t="s">
        <v>136</v>
      </c>
      <c r="I141" s="7">
        <v>0.6</v>
      </c>
      <c r="J141" s="26">
        <v>1.43</v>
      </c>
      <c r="K141" s="26">
        <f t="shared" si="2"/>
        <v>0.85799999999999998</v>
      </c>
    </row>
    <row r="142" spans="1:11">
      <c r="A142" s="1" t="s">
        <v>253</v>
      </c>
      <c r="B142" s="1" t="s">
        <v>232</v>
      </c>
      <c r="C142" s="1"/>
      <c r="D142" s="1"/>
      <c r="E142" s="1"/>
      <c r="F142" s="1">
        <v>10</v>
      </c>
      <c r="G142" s="1">
        <v>10</v>
      </c>
      <c r="H142" s="2" t="s">
        <v>136</v>
      </c>
      <c r="I142" s="7">
        <v>1.4</v>
      </c>
      <c r="J142" s="26">
        <v>1.31</v>
      </c>
      <c r="K142" s="26">
        <f t="shared" si="2"/>
        <v>1.8339999999999999</v>
      </c>
    </row>
    <row r="143" spans="1:11">
      <c r="A143" s="1" t="s">
        <v>265</v>
      </c>
      <c r="B143" s="1" t="s">
        <v>266</v>
      </c>
      <c r="C143" s="1"/>
      <c r="D143" s="1"/>
      <c r="E143" s="1"/>
      <c r="F143" s="1">
        <v>10</v>
      </c>
      <c r="G143" s="1">
        <v>10</v>
      </c>
      <c r="H143" s="2" t="s">
        <v>136</v>
      </c>
      <c r="I143" s="7">
        <v>4</v>
      </c>
      <c r="J143" s="26">
        <v>2.09</v>
      </c>
      <c r="K143" s="26">
        <f t="shared" si="2"/>
        <v>8.36</v>
      </c>
    </row>
    <row r="144" spans="1:11">
      <c r="A144" s="4" t="s">
        <v>122</v>
      </c>
      <c r="B144" s="4"/>
      <c r="C144" s="4"/>
      <c r="D144" s="4"/>
      <c r="E144" s="4"/>
      <c r="F144" s="4"/>
      <c r="G144" s="4"/>
      <c r="H144" s="8"/>
      <c r="I144" s="8"/>
      <c r="J144" s="28"/>
      <c r="K144" s="28">
        <f>SUM(K2:K143)</f>
        <v>14904.772399999994</v>
      </c>
    </row>
  </sheetData>
  <pageMargins left="0.7" right="0.7" top="0.75" bottom="0.75" header="0.3" footer="0.3"/>
  <pageSetup paperSize="9" orientation="landscape" horizontalDpi="4294967293" r:id="rId1"/>
  <headerFooter>
    <oddHeader xml:space="preserve">&amp;CMatières 2021
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12</vt:i4>
      </vt:variant>
    </vt:vector>
  </HeadingPairs>
  <TitlesOfParts>
    <vt:vector size="12" baseType="lpstr">
      <vt:lpstr>Alésoirs Tarauds Lames</vt:lpstr>
      <vt:lpstr>Bobines 3D</vt:lpstr>
      <vt:lpstr>Cartouches d'imprimantes</vt:lpstr>
      <vt:lpstr>Consommables</vt:lpstr>
      <vt:lpstr>Disque Tronc, Meul</vt:lpstr>
      <vt:lpstr>EPI</vt:lpstr>
      <vt:lpstr>Forêts</vt:lpstr>
      <vt:lpstr>Matériels informatiques</vt:lpstr>
      <vt:lpstr>Matières</vt:lpstr>
      <vt:lpstr>Piles</vt:lpstr>
      <vt:lpstr>Papier de verre et toile</vt:lpstr>
      <vt:lpstr>Tige filtée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h.brisson</dc:creator>
  <cp:keywords/>
  <dc:description/>
  <cp:lastModifiedBy>Média</cp:lastModifiedBy>
  <cp:revision/>
  <dcterms:created xsi:type="dcterms:W3CDTF">1999-11-30T18:44:52Z</dcterms:created>
  <dcterms:modified xsi:type="dcterms:W3CDTF">2022-01-15T14:42:56Z</dcterms:modified>
  <cp:category/>
  <cp:contentStatus/>
</cp:coreProperties>
</file>