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f\magasin\inventaires\"/>
    </mc:Choice>
  </mc:AlternateContent>
  <bookViews>
    <workbookView xWindow="75" yWindow="30" windowWidth="9645" windowHeight="6870" firstSheet="4" activeTab="7"/>
  </bookViews>
  <sheets>
    <sheet name="Alésoirs Tarauds Lames" sheetId="11" r:id="rId1"/>
    <sheet name="Bobines 3D" sheetId="4" r:id="rId2"/>
    <sheet name="Cartouches d'imprimantes" sheetId="13" r:id="rId3"/>
    <sheet name="Consommables" sheetId="6" r:id="rId4"/>
    <sheet name="Disque Tronc, Meul" sheetId="10" r:id="rId5"/>
    <sheet name="EPI" sheetId="8" r:id="rId6"/>
    <sheet name="Forêts" sheetId="9" r:id="rId7"/>
    <sheet name="Matériels informatiques" sheetId="3" r:id="rId8"/>
    <sheet name="Matières" sheetId="5" r:id="rId9"/>
    <sheet name="Papier de verre et toile" sheetId="14" r:id="rId10"/>
    <sheet name="Piles" sheetId="2" r:id="rId11"/>
    <sheet name="Tige filtée" sheetId="12" r:id="rId12"/>
  </sheets>
  <definedNames>
    <definedName name="pos_ft" localSheetId="2">'Cartouches d''imprimantes'!#REF!</definedName>
  </definedNames>
  <calcPr calcId="152511"/>
</workbook>
</file>

<file path=xl/calcChain.xml><?xml version="1.0" encoding="utf-8"?>
<calcChain xmlns="http://schemas.openxmlformats.org/spreadsheetml/2006/main">
  <c r="E126" i="5" l="1"/>
  <c r="D31" i="3" l="1"/>
  <c r="D32" i="3"/>
  <c r="D29" i="3"/>
  <c r="D28" i="3"/>
  <c r="D26" i="3"/>
  <c r="D22" i="3"/>
  <c r="D16" i="3"/>
  <c r="D15" i="3"/>
  <c r="D12" i="3"/>
  <c r="D11" i="3"/>
  <c r="D7" i="3"/>
  <c r="D34" i="4" l="1"/>
  <c r="D33" i="4"/>
  <c r="D32" i="4"/>
  <c r="D31" i="4"/>
  <c r="D30" i="4"/>
  <c r="D29" i="4"/>
  <c r="D28" i="4"/>
  <c r="D27" i="4"/>
  <c r="D26" i="4"/>
  <c r="D25" i="4"/>
  <c r="D12" i="4"/>
  <c r="D20" i="4"/>
  <c r="D24" i="4"/>
  <c r="D23" i="4"/>
  <c r="D22" i="4"/>
  <c r="D21" i="4"/>
  <c r="D19" i="4"/>
  <c r="D18" i="4"/>
  <c r="D17" i="4"/>
  <c r="D16" i="4"/>
  <c r="D15" i="4"/>
  <c r="D14" i="4"/>
  <c r="D13" i="4"/>
  <c r="D11" i="4"/>
  <c r="D35" i="4"/>
  <c r="D10" i="4"/>
  <c r="D9" i="4"/>
  <c r="D8" i="4"/>
  <c r="D7" i="4"/>
  <c r="D6" i="4"/>
  <c r="D5" i="4"/>
  <c r="D4" i="4"/>
  <c r="E12" i="8" l="1"/>
  <c r="E11" i="8"/>
  <c r="E10" i="8"/>
  <c r="E7" i="8"/>
  <c r="E8" i="8"/>
  <c r="E9" i="10"/>
  <c r="E25" i="9"/>
  <c r="F32" i="13"/>
  <c r="F33" i="13"/>
  <c r="F8" i="13"/>
  <c r="F49" i="13"/>
  <c r="F48" i="13"/>
  <c r="F47" i="13"/>
  <c r="F46" i="13"/>
  <c r="F45" i="13"/>
  <c r="F44" i="13"/>
  <c r="F43" i="13"/>
  <c r="F42" i="13"/>
  <c r="F41" i="13"/>
  <c r="F40" i="13"/>
  <c r="F39" i="13"/>
  <c r="F26" i="13"/>
  <c r="F21" i="13"/>
  <c r="F12" i="13"/>
  <c r="F18" i="13"/>
  <c r="F17" i="13"/>
  <c r="F16" i="13"/>
  <c r="F15" i="13"/>
  <c r="F14" i="13"/>
  <c r="F13" i="13"/>
  <c r="F7" i="13"/>
  <c r="F6" i="13"/>
  <c r="F5" i="13"/>
  <c r="D4" i="13"/>
  <c r="F4" i="13" s="1"/>
  <c r="F3" i="13"/>
  <c r="F50" i="13" l="1"/>
  <c r="E18" i="14"/>
  <c r="E17" i="14"/>
  <c r="E16" i="14"/>
  <c r="E15" i="14"/>
  <c r="E5" i="14"/>
  <c r="E6" i="14"/>
  <c r="E3" i="14"/>
  <c r="E4" i="14"/>
  <c r="E13" i="14"/>
  <c r="E12" i="14"/>
  <c r="E11" i="14"/>
  <c r="E10" i="14"/>
  <c r="E9" i="14"/>
  <c r="E19" i="14" l="1"/>
  <c r="E13" i="2"/>
  <c r="E12" i="2"/>
  <c r="E11" i="2"/>
  <c r="E10" i="2"/>
  <c r="E9" i="2"/>
  <c r="E8" i="2"/>
  <c r="E7" i="2"/>
  <c r="E6" i="2"/>
  <c r="E5" i="2"/>
  <c r="E4" i="2"/>
  <c r="E3" i="2"/>
  <c r="E14" i="2" l="1"/>
  <c r="D34" i="3"/>
  <c r="D33" i="3"/>
  <c r="D30" i="3"/>
  <c r="D6" i="3"/>
  <c r="D4" i="3"/>
  <c r="D27" i="3"/>
  <c r="D3" i="3"/>
  <c r="D25" i="3"/>
  <c r="D24" i="3"/>
  <c r="D23" i="3"/>
  <c r="D10" i="3"/>
  <c r="D21" i="3"/>
  <c r="D20" i="3"/>
  <c r="D19" i="3"/>
  <c r="D18" i="3"/>
  <c r="D17" i="3"/>
  <c r="D13" i="3"/>
  <c r="D14" i="3"/>
  <c r="D9" i="3"/>
  <c r="D8" i="3"/>
  <c r="D5" i="3"/>
  <c r="D35" i="3" l="1"/>
  <c r="D36" i="4" l="1"/>
  <c r="E19" i="6"/>
  <c r="E18" i="6"/>
  <c r="E17" i="6"/>
  <c r="E16" i="6"/>
  <c r="E15" i="6"/>
  <c r="E14" i="6"/>
  <c r="E13" i="6"/>
  <c r="E3" i="6"/>
  <c r="E12" i="6"/>
  <c r="E11" i="6"/>
  <c r="E10" i="6"/>
  <c r="E9" i="6"/>
  <c r="E6" i="6"/>
  <c r="E4" i="6"/>
  <c r="E8" i="6"/>
  <c r="E5" i="6"/>
  <c r="E7" i="6"/>
  <c r="E12" i="10"/>
  <c r="E11" i="10"/>
  <c r="E10" i="10"/>
  <c r="E8" i="10"/>
  <c r="E7" i="10"/>
  <c r="E6" i="10"/>
  <c r="E5" i="10"/>
  <c r="E4" i="10"/>
  <c r="E3" i="10"/>
  <c r="E13" i="10" l="1"/>
  <c r="E20" i="6"/>
  <c r="E9" i="8"/>
  <c r="E6" i="8"/>
  <c r="E5" i="8"/>
  <c r="E13" i="8" l="1"/>
  <c r="E11" i="12" l="1"/>
  <c r="E10" i="12"/>
  <c r="E9" i="12"/>
  <c r="E8" i="12"/>
  <c r="E7" i="12"/>
  <c r="E6" i="12"/>
  <c r="E5" i="12"/>
  <c r="E4" i="12"/>
  <c r="E3" i="12"/>
  <c r="E2" i="12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2" i="12" l="1"/>
  <c r="E22" i="11"/>
  <c r="E67" i="9" l="1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68" i="9" l="1"/>
  <c r="E144" i="5" l="1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45" i="5" l="1"/>
</calcChain>
</file>

<file path=xl/sharedStrings.xml><?xml version="1.0" encoding="utf-8"?>
<sst xmlns="http://schemas.openxmlformats.org/spreadsheetml/2006/main" count="797" uniqueCount="453">
  <si>
    <t>Adx laminé   80x8</t>
  </si>
  <si>
    <t>Adx laminé   45x16</t>
  </si>
  <si>
    <t>Acier doux   40x18</t>
  </si>
  <si>
    <t>XC 38 Etiré   16x12</t>
  </si>
  <si>
    <t>A60 Etiré   30x12</t>
  </si>
  <si>
    <t>1/2 Dur Etiré plat   80x30</t>
  </si>
  <si>
    <t>TUBE AU4G D110x90</t>
  </si>
  <si>
    <t>AU4G D80</t>
  </si>
  <si>
    <t>AU4G D65</t>
  </si>
  <si>
    <t>AU4G D45</t>
  </si>
  <si>
    <t>AU4G D36</t>
  </si>
  <si>
    <t>AU4G D25</t>
  </si>
  <si>
    <t>Cuivre Etiré D18</t>
  </si>
  <si>
    <t>Laiton D14</t>
  </si>
  <si>
    <t>Laiton D18</t>
  </si>
  <si>
    <t>Laiton de décolletage D40</t>
  </si>
  <si>
    <t>Stub D5</t>
  </si>
  <si>
    <t>Acier stub D6</t>
  </si>
  <si>
    <t>Acier stub D8</t>
  </si>
  <si>
    <t>Acier stub D12</t>
  </si>
  <si>
    <t>Acier stub D14</t>
  </si>
  <si>
    <t>Acier stub D16</t>
  </si>
  <si>
    <t>Acier stub D18</t>
  </si>
  <si>
    <t>A60 comprimé D40</t>
  </si>
  <si>
    <t>A60 comprimé D60</t>
  </si>
  <si>
    <t>A60 comprimé D70</t>
  </si>
  <si>
    <t>A60 comprimé D80</t>
  </si>
  <si>
    <t>A60 laminé D30</t>
  </si>
  <si>
    <t>A60 laminé D70</t>
  </si>
  <si>
    <t>A60 laminé D80</t>
  </si>
  <si>
    <t>A60 laminé D120</t>
  </si>
  <si>
    <t>Acier 1/2 dur Etiré D4</t>
  </si>
  <si>
    <t>Acier 1/2 dur Etiré D10</t>
  </si>
  <si>
    <t>Acier 1/2 dur Etiré D12</t>
  </si>
  <si>
    <t>Acier 1/2  dur  D18</t>
  </si>
  <si>
    <t>AU4G 60x60</t>
  </si>
  <si>
    <t>Etiré 1/2 dur D20</t>
  </si>
  <si>
    <t>1/2 dur Etiré D30</t>
  </si>
  <si>
    <t>Tôle inox 1250x2500 ép.1</t>
  </si>
  <si>
    <t>Laiton de décolletage UZ40pl 7 s/plats</t>
  </si>
  <si>
    <t>Laiton de décolletage UZ40Pl 8 s/plats</t>
  </si>
  <si>
    <t xml:space="preserve">Laiton de décolletage UZ40Pl 10 </t>
  </si>
  <si>
    <t>Laiton de décolletage s/plats : 14</t>
  </si>
  <si>
    <t>Laiton de décolletage UZ40PL 17 s/plats</t>
  </si>
  <si>
    <t>AU4G 45X45</t>
  </si>
  <si>
    <t>Laiton 6x6</t>
  </si>
  <si>
    <t>XC38 Etiré 5x5</t>
  </si>
  <si>
    <t>Adx laminé   16x16</t>
  </si>
  <si>
    <t>Adx laminé   18x18</t>
  </si>
  <si>
    <t>A60 Etiré   20x20</t>
  </si>
  <si>
    <t>Acier 1/2 dur Etiré   6x6</t>
  </si>
  <si>
    <t>Forets D 11,5 série courte</t>
  </si>
  <si>
    <t>Foret à pointer 6x120</t>
  </si>
  <si>
    <t>Forets ARS D0,8</t>
  </si>
  <si>
    <t>Forets queue cyl. D1</t>
  </si>
  <si>
    <t>Forets D1,2</t>
  </si>
  <si>
    <t>Forets cyl. court D1,5</t>
  </si>
  <si>
    <t>Forets queue cyl. D1,6</t>
  </si>
  <si>
    <t>Forets ARS queue cyl. D2</t>
  </si>
  <si>
    <t>Forets queue cyl. D2,5</t>
  </si>
  <si>
    <t>Forets queue cyl. D2,6</t>
  </si>
  <si>
    <t>Forets queue cyl. D3</t>
  </si>
  <si>
    <t>Forets ARS queue cyl. D3,3</t>
  </si>
  <si>
    <t>Forets ARS queue cyl. D3,5</t>
  </si>
  <si>
    <t>Forets hélic ARS D3,8</t>
  </si>
  <si>
    <t>Forets queue cyl. D4</t>
  </si>
  <si>
    <t>Forets ARS queue cyl. D4,2</t>
  </si>
  <si>
    <t>Forets ARS queue cyl. D4,5</t>
  </si>
  <si>
    <t>Forets ARS queue cyl.D4,8</t>
  </si>
  <si>
    <t>Forets ARS queue cyl. D5</t>
  </si>
  <si>
    <t>Forets ARS queue cyl. D5,5</t>
  </si>
  <si>
    <t>Forets ARS D6,2</t>
  </si>
  <si>
    <t>Forets ARS queue cyl. D6,5</t>
  </si>
  <si>
    <t>Forets ARS D6,8</t>
  </si>
  <si>
    <t>Forets ARS queue cyl. D7</t>
  </si>
  <si>
    <t>Forets D7,8</t>
  </si>
  <si>
    <t>Forets ARS D8</t>
  </si>
  <si>
    <t>Forets D8,5</t>
  </si>
  <si>
    <t>Forets ARS queue cyl. D9</t>
  </si>
  <si>
    <t>Forets cyl. longs ARS D9</t>
  </si>
  <si>
    <t>Forets ARS D9,6</t>
  </si>
  <si>
    <t>Forets ARS queue cyl. D9,8</t>
  </si>
  <si>
    <t>Forets queue cyl. D10</t>
  </si>
  <si>
    <t>Forets ARS D10,2</t>
  </si>
  <si>
    <t>Forets ARS queue cyl. D11</t>
  </si>
  <si>
    <t>Forets côniques ARS D11,5 CM1</t>
  </si>
  <si>
    <t>Forets ARS queue cyl.D11,75</t>
  </si>
  <si>
    <t>Forets hélic ARS cônique D11,75</t>
  </si>
  <si>
    <t>Forets ARS queue cyl. D12</t>
  </si>
  <si>
    <t>Forets ARS queue cônique D12,2</t>
  </si>
  <si>
    <t>Forets côniques ARS D12,25</t>
  </si>
  <si>
    <t xml:space="preserve">Forets ARS queue cônique D12,5 </t>
  </si>
  <si>
    <t>Forets ARS queue cônique D14</t>
  </si>
  <si>
    <t>Forets hélic. D15 CM2</t>
  </si>
  <si>
    <t>Forets ARS queue cônique D15,5</t>
  </si>
  <si>
    <t>Forets ARS queue cônique D15,75</t>
  </si>
  <si>
    <t>Forets CM2 D16</t>
  </si>
  <si>
    <t>Forets ARS CM2 D16,5</t>
  </si>
  <si>
    <t>Forets ARS queue cônique D17,5</t>
  </si>
  <si>
    <t>Forets CM2 D17,75</t>
  </si>
  <si>
    <t>Forets ARS CM D20</t>
  </si>
  <si>
    <t>Forets à pointer NC 90° D6</t>
  </si>
  <si>
    <t>Forets à pointer NC 90° D10</t>
  </si>
  <si>
    <t>Forets à pointer 120° D14</t>
  </si>
  <si>
    <t>Forets à pointer 90° D16</t>
  </si>
  <si>
    <t>Forets à centrer coupe à gauche 6x2</t>
  </si>
  <si>
    <t>Forets à centrer 8x3,15</t>
  </si>
  <si>
    <t>Alésoir machine queue cyl. D4</t>
  </si>
  <si>
    <t>Alésoir embout machine queue cyl. D5</t>
  </si>
  <si>
    <t xml:space="preserve">Alésoir embout machine queue cyl. D6 </t>
  </si>
  <si>
    <t>Alésoir embout machine queue cyl. D8</t>
  </si>
  <si>
    <t>Alésoir machine D14 ARS</t>
  </si>
  <si>
    <t>Alésoir machine D16 ARS</t>
  </si>
  <si>
    <t>Alésoir machine D18 ARS</t>
  </si>
  <si>
    <t>Tarauds machine M3</t>
  </si>
  <si>
    <t>Tarauds machine M4 pas 70</t>
  </si>
  <si>
    <t>Tarauds machine M5 pas 80</t>
  </si>
  <si>
    <t>Tarauds machine M8 pas 1,25</t>
  </si>
  <si>
    <t>Tarauds machine M10 pas 1,5</t>
  </si>
  <si>
    <t>Tarauds machine 12x175   iso</t>
  </si>
  <si>
    <t>Tarauds machine 14x200   iso</t>
  </si>
  <si>
    <t>Lames de scie machine 350x32x1,6 Dts4</t>
  </si>
  <si>
    <t>Disques à meuler D125x6,4x22</t>
  </si>
  <si>
    <t xml:space="preserve"> Etiré doux plat 40x15</t>
  </si>
  <si>
    <t>DESIGNATION</t>
  </si>
  <si>
    <t>UNITES</t>
  </si>
  <si>
    <t>QUANTITES</t>
  </si>
  <si>
    <t>la pièce</t>
  </si>
  <si>
    <t>le rouleau</t>
  </si>
  <si>
    <t>la feuille</t>
  </si>
  <si>
    <t>Papier de verre grain 150</t>
  </si>
  <si>
    <t>Feuille à l'eau waterflex grain 800</t>
  </si>
  <si>
    <t>Feuille à l'eau wat-erflex grain 1200</t>
  </si>
  <si>
    <t>Papier durite waterproof grain 320</t>
  </si>
  <si>
    <t>Papier durite waterproof grain 600</t>
  </si>
  <si>
    <t>Toile emeri grain 120</t>
  </si>
  <si>
    <t>Toile emeri grain 100</t>
  </si>
  <si>
    <t>Toile emeri grain 80</t>
  </si>
  <si>
    <t>Toile emeri grain 60</t>
  </si>
  <si>
    <t>le m</t>
  </si>
  <si>
    <t>le kg</t>
  </si>
  <si>
    <t>le litre</t>
  </si>
  <si>
    <t>Alcool à brûler</t>
  </si>
  <si>
    <t>Diluant cellulosique</t>
  </si>
  <si>
    <t>Pétrole</t>
  </si>
  <si>
    <t>A60 lamine D100</t>
  </si>
  <si>
    <t>A60 lamine D130</t>
  </si>
  <si>
    <t>Tige filetée acier M3</t>
  </si>
  <si>
    <t>Tige filetée acier M4</t>
  </si>
  <si>
    <t>Tige filetée M6</t>
  </si>
  <si>
    <t>Tige filetée M8</t>
  </si>
  <si>
    <t>Tige filetée M10</t>
  </si>
  <si>
    <t>Tige filetée acier M12</t>
  </si>
  <si>
    <t>Tige filetée acier M14</t>
  </si>
  <si>
    <t>Tige filetée M16</t>
  </si>
  <si>
    <t xml:space="preserve">le m </t>
  </si>
  <si>
    <t>AU4G  D32</t>
  </si>
  <si>
    <t>AU4G D100</t>
  </si>
  <si>
    <t>XC 48   20x6</t>
  </si>
  <si>
    <t>Acier XC 48   25x16</t>
  </si>
  <si>
    <t>Acier XC 48   25x20</t>
  </si>
  <si>
    <t>AU4G   20x12</t>
  </si>
  <si>
    <t>AU4G   60x30</t>
  </si>
  <si>
    <t>AU4G 60x40</t>
  </si>
  <si>
    <t>AU4G 80x40</t>
  </si>
  <si>
    <t>AU4G 100x50</t>
  </si>
  <si>
    <t>Cuivre   20x6</t>
  </si>
  <si>
    <t>aérosol</t>
  </si>
  <si>
    <t>AU4G 100x40</t>
  </si>
  <si>
    <t>AU4G   100x30</t>
  </si>
  <si>
    <t>TUBE AU 2017 D 10x8</t>
  </si>
  <si>
    <t>AU4G D50</t>
  </si>
  <si>
    <t>XC48 comprimé D90 5836</t>
  </si>
  <si>
    <t>A60 comprimé D50 ou 1/2 dur comprimé</t>
  </si>
  <si>
    <t>A60 laminé D50</t>
  </si>
  <si>
    <t>Tôle noire 1000x2000 ép.6 4201</t>
  </si>
  <si>
    <t>AU4G 50X50</t>
  </si>
  <si>
    <t>Papier de verre grain 120 medium</t>
  </si>
  <si>
    <t>Papier de verre grain 100 gras</t>
  </si>
  <si>
    <t>XC38 Etiré  24x24</t>
  </si>
  <si>
    <t>Alésoir machine D20</t>
  </si>
  <si>
    <t>Lames de scie à métaux 10Dts/cm L300</t>
  </si>
  <si>
    <t>TOTAL</t>
  </si>
  <si>
    <t>Acier 1/2 dur Etiré  4x4</t>
  </si>
  <si>
    <t>Acier  35 CD4 prétraité  D 40</t>
  </si>
  <si>
    <t>PU en €</t>
  </si>
  <si>
    <t>MONTANT en €</t>
  </si>
  <si>
    <t>AU4G  25x10</t>
  </si>
  <si>
    <t>Adx laminé 16x8</t>
  </si>
  <si>
    <t>XC48   25x12</t>
  </si>
  <si>
    <t>A60 laminé 60x40</t>
  </si>
  <si>
    <t>XC 38 Etiré 40x10</t>
  </si>
  <si>
    <t>AU4G D60</t>
  </si>
  <si>
    <t>AU4G D30</t>
  </si>
  <si>
    <t>AU4G D20</t>
  </si>
  <si>
    <t>Acier 1/2 dur Etiré D8</t>
  </si>
  <si>
    <t>Acier 1/2 dur Etiré D14</t>
  </si>
  <si>
    <t>Acier 1/2 dur étiré D25</t>
  </si>
  <si>
    <t>Acier 1/2 dur Etiré  10x10</t>
  </si>
  <si>
    <t>Acier doux A37 10x10</t>
  </si>
  <si>
    <t>Forets d 5,80</t>
  </si>
  <si>
    <t>Forets  D 6,00</t>
  </si>
  <si>
    <t>Acetone</t>
  </si>
  <si>
    <t>AU4G D 110</t>
  </si>
  <si>
    <t>TUBE AU4G D 10X1</t>
  </si>
  <si>
    <t>A60 comprimé d120</t>
  </si>
  <si>
    <t>Acier 1/2  dur 8X8</t>
  </si>
  <si>
    <t>lekg</t>
  </si>
  <si>
    <t>Papier de verre grain 60</t>
  </si>
  <si>
    <t>AU4G 30X20</t>
  </si>
  <si>
    <t>AU4G 50X20</t>
  </si>
  <si>
    <t>A60 laminé 80x60</t>
  </si>
  <si>
    <t>1/2 Dur Etiré 25x10</t>
  </si>
  <si>
    <t>1/2 Dur Etiré 50x20</t>
  </si>
  <si>
    <t>Laiton D12</t>
  </si>
  <si>
    <t>AU4G  30X10</t>
  </si>
  <si>
    <t>Stub D 4</t>
  </si>
  <si>
    <t>Stub  D10</t>
  </si>
  <si>
    <t>le ml</t>
  </si>
  <si>
    <t>Alésoir machine D 10</t>
  </si>
  <si>
    <t>Alésoir machine D12</t>
  </si>
  <si>
    <t>Foret à pointer  90° D 12</t>
  </si>
  <si>
    <t>Bronze d 35</t>
  </si>
  <si>
    <t>INOX R30</t>
  </si>
  <si>
    <t>Acier 1/2 dur etiré D6</t>
  </si>
  <si>
    <t>AU4G 16X16</t>
  </si>
  <si>
    <t>AU4G 70X70</t>
  </si>
  <si>
    <t>Forets queue cyl D 10,5</t>
  </si>
  <si>
    <t>AU4G D 70</t>
  </si>
  <si>
    <t>Laiton 8x8</t>
  </si>
  <si>
    <t>Acier 1/2 dur Etiré D5</t>
  </si>
  <si>
    <t>1/2 Dur Etiré 50x40</t>
  </si>
  <si>
    <t>Papier de verre grain 240</t>
  </si>
  <si>
    <t>Papier de verre grain 400</t>
  </si>
  <si>
    <t>Acier 34 crmos4  D30</t>
  </si>
  <si>
    <t>Acier 34 crmos4  D50</t>
  </si>
  <si>
    <t>Gliss 68 SW</t>
  </si>
  <si>
    <t>Disque tronçon.250x1,8x32  ferreux</t>
  </si>
  <si>
    <t>Pinceaux à décrasser nylon larg.40</t>
  </si>
  <si>
    <t>INOX R75</t>
  </si>
  <si>
    <t>AU4G 80X80</t>
  </si>
  <si>
    <t>Disques à tronçonner D115 ép.1,6</t>
  </si>
  <si>
    <t>Meule à moyeu déporté  230x3,2x22,2 à tronçonner</t>
  </si>
  <si>
    <t>Meule plate 300x3,5x25,4 a tronçonner</t>
  </si>
  <si>
    <t>XC48 20x8</t>
  </si>
  <si>
    <t>XC 38 laminé   30x12</t>
  </si>
  <si>
    <t>Acier 34 crmos4  D40</t>
  </si>
  <si>
    <t>Acier 34 crmos4  D110</t>
  </si>
  <si>
    <t>Acier  C35 laminé   D 50</t>
  </si>
  <si>
    <t>Disque à tronçonner 125x2,4x22,5</t>
  </si>
  <si>
    <t>Degrippant KF5/WD40</t>
  </si>
  <si>
    <t>AU4G D 85</t>
  </si>
  <si>
    <t>AU4G D40</t>
  </si>
  <si>
    <t>AU4G D35</t>
  </si>
  <si>
    <t>AU4G  40x25</t>
  </si>
  <si>
    <t>AU4G  40x15</t>
  </si>
  <si>
    <t>Usinex CG200/Décoltex DC28</t>
  </si>
  <si>
    <t>Papier d'essuyage</t>
  </si>
  <si>
    <t>Blasocut</t>
  </si>
  <si>
    <t>Forets ARS CM D19,5</t>
  </si>
  <si>
    <t>Bronze 40x15</t>
  </si>
  <si>
    <t>Acier XC38 Etiré Hexagonal 27 s/plats</t>
  </si>
  <si>
    <t>Acier  42 CD4 prétraité  D 70</t>
  </si>
  <si>
    <t>A60 comprimé D45</t>
  </si>
  <si>
    <t>1/2 dur Etiré D35</t>
  </si>
  <si>
    <t xml:space="preserve">AU4G D 120 </t>
  </si>
  <si>
    <t>Tige filetée M18</t>
  </si>
  <si>
    <t>AU4G 160X160</t>
  </si>
  <si>
    <t>Laiton D20</t>
  </si>
  <si>
    <t>Laiton D16</t>
  </si>
  <si>
    <t>Piles LR03 AAA</t>
  </si>
  <si>
    <t>Piles LR06 AA</t>
  </si>
  <si>
    <t>Piles LR06 Accus</t>
  </si>
  <si>
    <t>Piles LR14</t>
  </si>
  <si>
    <t>Piles CLR61 9V</t>
  </si>
  <si>
    <t>Piles LR44</t>
  </si>
  <si>
    <t>Piles 2016</t>
  </si>
  <si>
    <t>Piles 2025</t>
  </si>
  <si>
    <t>Piles 2032</t>
  </si>
  <si>
    <t>Piles 2325</t>
  </si>
  <si>
    <t>Souris optiques</t>
  </si>
  <si>
    <t>Bronze d 40</t>
  </si>
  <si>
    <t>la boîte</t>
  </si>
  <si>
    <t>masques FFP3  x10</t>
  </si>
  <si>
    <t>Blasorun 5</t>
  </si>
  <si>
    <t>Papier de verre grain 80</t>
  </si>
  <si>
    <t>Tige filetée acier M5</t>
  </si>
  <si>
    <t>AU4G D90</t>
  </si>
  <si>
    <t>AU4G  40x30</t>
  </si>
  <si>
    <t>Pied vidéoprojecteur</t>
  </si>
  <si>
    <t>le sac</t>
  </si>
  <si>
    <t>Absorbant végétal ignifugé - 40l</t>
  </si>
  <si>
    <t>Forets ARS D13 queue cyl</t>
  </si>
  <si>
    <t>AU4G   100x15</t>
  </si>
  <si>
    <t>Claviers</t>
  </si>
  <si>
    <t>Piles LR20</t>
  </si>
  <si>
    <t>White spirit</t>
  </si>
  <si>
    <t>Forets ARS D14 queue cyl</t>
  </si>
  <si>
    <t>Forets à pointer NC 120° D10</t>
  </si>
  <si>
    <t>QUANTITE</t>
  </si>
  <si>
    <t>PRIX UNITAIRE</t>
  </si>
  <si>
    <t>Sur lunettes</t>
  </si>
  <si>
    <t>l'unité</t>
  </si>
  <si>
    <t>Total</t>
  </si>
  <si>
    <t>Pack clavier souris sans fil</t>
  </si>
  <si>
    <t>QTS</t>
  </si>
  <si>
    <t>M en €</t>
  </si>
  <si>
    <t>Secteur</t>
  </si>
  <si>
    <t>Machine</t>
  </si>
  <si>
    <t>Ref Cartouches</t>
  </si>
  <si>
    <t>Prix TTC</t>
  </si>
  <si>
    <t>Stock</t>
  </si>
  <si>
    <t>Magasin</t>
  </si>
  <si>
    <t>HP 845C</t>
  </si>
  <si>
    <t>HP15/origine</t>
  </si>
  <si>
    <t>FTH6615D</t>
  </si>
  <si>
    <t>CDI</t>
  </si>
  <si>
    <t>Dell C2665DNF</t>
  </si>
  <si>
    <t>FTD593-BBBU</t>
  </si>
  <si>
    <t>FTD593-BBBT</t>
  </si>
  <si>
    <t>FTD593-BBBS</t>
  </si>
  <si>
    <t>FTD593-BBBR</t>
  </si>
  <si>
    <t>FTD593-BBBU_BKCMY</t>
  </si>
  <si>
    <t>Modelage</t>
  </si>
  <si>
    <t>Oki C823DN</t>
  </si>
  <si>
    <t xml:space="preserve"> FTO44844508-Y</t>
  </si>
  <si>
    <t>CPI</t>
  </si>
  <si>
    <t>46471104-BK</t>
  </si>
  <si>
    <t xml:space="preserve"> FTO44844508BKCMY</t>
  </si>
  <si>
    <t>Art App C308</t>
  </si>
  <si>
    <t>Oki C822DN</t>
  </si>
  <si>
    <t>FTO44844616_BKCMY</t>
  </si>
  <si>
    <t>FTO44844616</t>
  </si>
  <si>
    <t>FTO44844615</t>
  </si>
  <si>
    <t>FTO44844614</t>
  </si>
  <si>
    <t>FTO44844613</t>
  </si>
  <si>
    <t>Déco C309</t>
  </si>
  <si>
    <t>Brother MFC-J6510DW</t>
  </si>
  <si>
    <t>FTBLC1280XLBKCMY</t>
  </si>
  <si>
    <t>TS Ceram</t>
  </si>
  <si>
    <t>HP PAGEWIDE 352DW</t>
  </si>
  <si>
    <t>HP L0R95AE BKCMY</t>
  </si>
  <si>
    <t>HP L0R95AE</t>
  </si>
  <si>
    <t>HP F6T77AE</t>
  </si>
  <si>
    <t>HP F6T79AE</t>
  </si>
  <si>
    <t>HP F6T78AE</t>
  </si>
  <si>
    <t>MEI</t>
  </si>
  <si>
    <t>HP laserjet pro M277DW</t>
  </si>
  <si>
    <t>FTHCF400X_BKCMY</t>
  </si>
  <si>
    <t>laserjet enterprise M553N</t>
  </si>
  <si>
    <t>FTHCF361A_BKCMY</t>
  </si>
  <si>
    <t>FOND</t>
  </si>
  <si>
    <t>LC1100-BK/origine</t>
  </si>
  <si>
    <t>LC1100-C/origine</t>
  </si>
  <si>
    <t>LC1100-M/origine</t>
  </si>
  <si>
    <t>LC1100-Y/origine</t>
  </si>
  <si>
    <t>SN</t>
  </si>
  <si>
    <t>HP 1320N</t>
  </si>
  <si>
    <t>FTH5949A</t>
  </si>
  <si>
    <t>HP LASERJET 2100</t>
  </si>
  <si>
    <t>HP LASERJET CP 3505 DN</t>
  </si>
  <si>
    <t>FTH6470A_BKCMY</t>
  </si>
  <si>
    <t>FTH4096</t>
  </si>
  <si>
    <t>SAMSUNG ML2525</t>
  </si>
  <si>
    <t>FTSMLT-D1052L</t>
  </si>
  <si>
    <t>TU</t>
  </si>
  <si>
    <t>HP Deskjet 5740</t>
  </si>
  <si>
    <t>HP339/origine</t>
  </si>
  <si>
    <t>FTHC8767</t>
  </si>
  <si>
    <t>FTHC9363EE</t>
  </si>
  <si>
    <t>STD2A</t>
  </si>
  <si>
    <t>Brother MFC J6930DW</t>
  </si>
  <si>
    <t>FTBLC3219XLBKCMY</t>
  </si>
  <si>
    <t>STI2D</t>
  </si>
  <si>
    <t>Brother MFC 250C</t>
  </si>
  <si>
    <t>FTBLC1100BK</t>
  </si>
  <si>
    <t>FTBLC1100M</t>
  </si>
  <si>
    <t xml:space="preserve"> €</t>
  </si>
  <si>
    <t>La pièce</t>
  </si>
  <si>
    <t>Colle Cyanoacrylate</t>
  </si>
  <si>
    <t>AU4G 40x40</t>
  </si>
  <si>
    <t>AU4G 20x20</t>
  </si>
  <si>
    <t>AU4G 12x12</t>
  </si>
  <si>
    <t>AU4G 5x5</t>
  </si>
  <si>
    <t>VidéoProjecteur OPTOMA</t>
  </si>
  <si>
    <t>Rallonge HDMI 3m</t>
  </si>
  <si>
    <t>Oki C831 (PCL)</t>
  </si>
  <si>
    <t>Gant nitrile taille M</t>
  </si>
  <si>
    <t>Gant nitrile taille XL</t>
  </si>
  <si>
    <t>CANON PIXMA MG3600</t>
  </si>
  <si>
    <t>FTO44844616-BKCMY</t>
  </si>
  <si>
    <t>Brother MFC 6490 cw (250c)</t>
  </si>
  <si>
    <t>MONT en €</t>
  </si>
  <si>
    <t>EPI</t>
  </si>
  <si>
    <t>FTCPG540XL</t>
  </si>
  <si>
    <t>FTCCCL541XL</t>
  </si>
  <si>
    <t xml:space="preserve"> FTO44844508</t>
  </si>
  <si>
    <t xml:space="preserve"> FTO44844507</t>
  </si>
  <si>
    <t xml:space="preserve"> FTO44844506</t>
  </si>
  <si>
    <t>Forets ARS D6,75</t>
  </si>
  <si>
    <t>Foret queue cônique CM1 D13,8</t>
  </si>
  <si>
    <t>Disques à meuler D115x6,3x22,23</t>
  </si>
  <si>
    <t>Disque tronçon.250x1,6x32 non ferreux</t>
  </si>
  <si>
    <t>Meule a moyeu déporté 230x6,8x22,2 a meuler</t>
  </si>
  <si>
    <t>Disque tronçon.250x2x31,75 non ferreux</t>
  </si>
  <si>
    <t>Essence à la terebentine</t>
  </si>
  <si>
    <t>Nettoyant Contact</t>
  </si>
  <si>
    <t>Pinceau pure Bristle 25,4mm</t>
  </si>
  <si>
    <t>Casque anti-bruit</t>
  </si>
  <si>
    <t>Visière de protection</t>
  </si>
  <si>
    <t>Lunette de protection</t>
  </si>
  <si>
    <t>PLA 1,75mm 0,8kg Black</t>
  </si>
  <si>
    <t>PLA 1,75mm 0,8kg Pink</t>
  </si>
  <si>
    <t>PLA 1,75mm 0,8kg Red</t>
  </si>
  <si>
    <t>PLA 1,75mm 0,8kg White</t>
  </si>
  <si>
    <t>PLA 1,75mm 0,8kg Blue</t>
  </si>
  <si>
    <t>PLA 1,75mm 0,8kg Neon Orange</t>
  </si>
  <si>
    <t>PLA 1,75mm 0,8kg Neon Yellow</t>
  </si>
  <si>
    <t>PLA 1,75mm 0,8kg Neon Green</t>
  </si>
  <si>
    <t>PVA 1,75 0,5kg Naturel</t>
  </si>
  <si>
    <t>PLA 1,75mm 1Kg T-red</t>
  </si>
  <si>
    <t>PLA 1,75mm 1Kg T-purple</t>
  </si>
  <si>
    <t>PLA 1,75mm 1Kg T-yellow</t>
  </si>
  <si>
    <t>PLA 1,75mm 1Kg T-green</t>
  </si>
  <si>
    <t>PLA 1,75mm 1Kg T-blue</t>
  </si>
  <si>
    <t>PLA 1,75mm 1Kg Fluo orange</t>
  </si>
  <si>
    <t>PLA 1,75mm 1Kg Bright red</t>
  </si>
  <si>
    <t>PLA 1,75mm 1Kg Fushia</t>
  </si>
  <si>
    <t>PLA 1,75mm 1Kg Pink</t>
  </si>
  <si>
    <t>PLA 1,75mm 1Kg Purple</t>
  </si>
  <si>
    <t>PLA 1,75mm 1Kg Skyblue</t>
  </si>
  <si>
    <t>PLA 1,75mm 1Kg Black</t>
  </si>
  <si>
    <t>Enceinte PC</t>
  </si>
  <si>
    <t>Ecran 21,5'' AOC</t>
  </si>
  <si>
    <t>Casque avec micro</t>
  </si>
  <si>
    <t>Casque Stéréo</t>
  </si>
  <si>
    <t>Chargeur universel</t>
  </si>
  <si>
    <t>Câble DISPLAY PORT 1,80m</t>
  </si>
  <si>
    <t>Rallonge USB 12m</t>
  </si>
  <si>
    <t>Câble HDMI 5m</t>
  </si>
  <si>
    <t>Câble HDMI 10m</t>
  </si>
  <si>
    <t>Câble USB 2m</t>
  </si>
  <si>
    <t>Câble RJ45 2m</t>
  </si>
  <si>
    <t>Câble RJ45 3m</t>
  </si>
  <si>
    <t>Câble RJ45 5m</t>
  </si>
  <si>
    <t>Câble RJ45 10m</t>
  </si>
  <si>
    <t>Câble RJ45 20m</t>
  </si>
  <si>
    <t>Câble VGA 1m</t>
  </si>
  <si>
    <t>Câble DVI 1,8m</t>
  </si>
  <si>
    <t>Câble DVI 1,5m</t>
  </si>
  <si>
    <t>Ecran de projection 171x128</t>
  </si>
  <si>
    <t>Cartouches d'imprimantes 2021</t>
  </si>
  <si>
    <t xml:space="preserve">Gant nitrile taille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</si>
</sst>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;[Red]0.00"/>
    <numFmt numFmtId="165" formatCode="_-* #,##0.00\ [$€]_-;\-* #,##0.00\ [$€]_-;_-* &quot;-&quot;??\ [$€]_-;_-@_-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164" fontId="3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Fill="1" applyBorder="1"/>
    <xf numFmtId="164" fontId="2" fillId="0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3" xfId="0" applyFont="1" applyBorder="1"/>
    <xf numFmtId="0" fontId="0" fillId="0" borderId="1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Border="1"/>
    <xf numFmtId="0" fontId="2" fillId="0" borderId="21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0" fillId="0" borderId="2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3" fillId="0" borderId="27" xfId="0" applyNumberFormat="1" applyFont="1" applyBorder="1"/>
    <xf numFmtId="164" fontId="2" fillId="0" borderId="27" xfId="0" applyNumberFormat="1" applyFont="1" applyBorder="1"/>
    <xf numFmtId="164" fontId="4" fillId="0" borderId="27" xfId="0" applyNumberFormat="1" applyFont="1" applyBorder="1"/>
    <xf numFmtId="164" fontId="4" fillId="0" borderId="27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43" fontId="0" fillId="0" borderId="6" xfId="2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4" fontId="2" fillId="0" borderId="1" xfId="3" applyFont="1" applyBorder="1" applyAlignment="1">
      <alignment vertical="center"/>
    </xf>
    <xf numFmtId="44" fontId="0" fillId="0" borderId="1" xfId="3" applyFont="1" applyBorder="1" applyAlignment="1">
      <alignment vertical="center"/>
    </xf>
    <xf numFmtId="44" fontId="2" fillId="0" borderId="1" xfId="3" applyFont="1" applyFill="1" applyBorder="1" applyAlignment="1">
      <alignment vertical="center"/>
    </xf>
    <xf numFmtId="44" fontId="1" fillId="0" borderId="1" xfId="3" applyFont="1" applyBorder="1" applyAlignment="1">
      <alignment vertical="center"/>
    </xf>
    <xf numFmtId="44" fontId="0" fillId="0" borderId="1" xfId="3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4">
    <cellStyle name="Euro" xfId="1"/>
    <cellStyle name="Milliers" xfId="2" builtinId="3"/>
    <cellStyle name="Monétaire" xfId="3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view="pageLayout" zoomScaleNormal="100" workbookViewId="0">
      <selection activeCell="C22" sqref="C22"/>
    </sheetView>
  </sheetViews>
  <sheetFormatPr baseColWidth="10" defaultRowHeight="12.75" x14ac:dyDescent="0.2"/>
  <cols>
    <col min="1" max="1" width="40.140625" customWidth="1"/>
    <col min="4" max="4" width="7.5703125" customWidth="1"/>
    <col min="5" max="5" width="14.42578125" customWidth="1"/>
    <col min="6" max="6" width="5" customWidth="1"/>
    <col min="7" max="7" width="5.140625" customWidth="1"/>
    <col min="8" max="8" width="5.28515625" customWidth="1"/>
    <col min="9" max="9" width="5" customWidth="1"/>
    <col min="10" max="10" width="5.28515625" customWidth="1"/>
    <col min="11" max="12" width="5" customWidth="1"/>
    <col min="13" max="13" width="5.140625" customWidth="1"/>
    <col min="14" max="14" width="5.28515625" customWidth="1"/>
    <col min="15" max="15" width="6" customWidth="1"/>
  </cols>
  <sheetData>
    <row r="1" spans="1:14" x14ac:dyDescent="0.2">
      <c r="A1" s="96">
        <v>2021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x14ac:dyDescent="0.2">
      <c r="A2" s="9" t="s">
        <v>124</v>
      </c>
      <c r="B2" s="9" t="s">
        <v>125</v>
      </c>
      <c r="C2" s="9" t="s">
        <v>126</v>
      </c>
      <c r="D2" s="6" t="s">
        <v>185</v>
      </c>
      <c r="E2" s="8" t="s">
        <v>186</v>
      </c>
      <c r="F2" s="50"/>
      <c r="G2" s="50"/>
      <c r="H2" s="50"/>
      <c r="I2" s="50"/>
      <c r="J2" s="50"/>
      <c r="K2" s="50"/>
      <c r="L2" s="50"/>
      <c r="M2" s="50"/>
      <c r="N2" s="50"/>
    </row>
    <row r="3" spans="1:14" x14ac:dyDescent="0.2">
      <c r="A3" s="1" t="s">
        <v>107</v>
      </c>
      <c r="B3" s="2" t="s">
        <v>127</v>
      </c>
      <c r="C3" s="5">
        <v>4</v>
      </c>
      <c r="D3" s="61">
        <v>18.399999999999999</v>
      </c>
      <c r="E3" s="61">
        <f t="shared" ref="E3:E21" si="0">PRODUCT(C3,D3)</f>
        <v>73.599999999999994</v>
      </c>
      <c r="F3" s="50"/>
      <c r="G3" s="50"/>
      <c r="H3" s="50"/>
      <c r="I3" s="50"/>
      <c r="J3" s="50"/>
      <c r="K3" s="50"/>
      <c r="L3" s="50"/>
      <c r="M3" s="50"/>
      <c r="N3" s="50"/>
    </row>
    <row r="4" spans="1:14" x14ac:dyDescent="0.2">
      <c r="A4" s="1" t="s">
        <v>108</v>
      </c>
      <c r="B4" s="2" t="s">
        <v>127</v>
      </c>
      <c r="C4" s="5">
        <v>1</v>
      </c>
      <c r="D4" s="61">
        <v>10.11</v>
      </c>
      <c r="E4" s="61">
        <f t="shared" si="0"/>
        <v>10.11</v>
      </c>
      <c r="F4" s="50"/>
      <c r="G4" s="50"/>
      <c r="H4" s="50"/>
      <c r="I4" s="50"/>
      <c r="J4" s="50"/>
      <c r="K4" s="50"/>
      <c r="L4" s="50"/>
      <c r="M4" s="50"/>
      <c r="N4" s="50"/>
    </row>
    <row r="5" spans="1:14" x14ac:dyDescent="0.2">
      <c r="A5" s="1" t="s">
        <v>109</v>
      </c>
      <c r="B5" s="2" t="s">
        <v>127</v>
      </c>
      <c r="C5" s="5">
        <v>3</v>
      </c>
      <c r="D5" s="61">
        <v>21.31</v>
      </c>
      <c r="E5" s="61">
        <f t="shared" si="0"/>
        <v>63.929999999999993</v>
      </c>
      <c r="F5" s="50"/>
      <c r="G5" s="50"/>
      <c r="H5" s="50"/>
      <c r="I5" s="50"/>
      <c r="J5" s="50"/>
      <c r="K5" s="50"/>
      <c r="L5" s="50"/>
      <c r="M5" s="50"/>
      <c r="N5" s="50"/>
    </row>
    <row r="6" spans="1:14" x14ac:dyDescent="0.2">
      <c r="A6" s="1" t="s">
        <v>110</v>
      </c>
      <c r="B6" s="2" t="s">
        <v>127</v>
      </c>
      <c r="C6" s="5">
        <v>3</v>
      </c>
      <c r="D6" s="61">
        <v>24.17</v>
      </c>
      <c r="E6" s="61">
        <f t="shared" si="0"/>
        <v>72.510000000000005</v>
      </c>
      <c r="F6" s="50"/>
      <c r="G6" s="50"/>
      <c r="H6" s="50"/>
      <c r="I6" s="50"/>
      <c r="J6" s="50"/>
      <c r="K6" s="50"/>
      <c r="L6" s="50"/>
      <c r="M6" s="50"/>
      <c r="N6" s="50"/>
    </row>
    <row r="7" spans="1:14" x14ac:dyDescent="0.2">
      <c r="A7" s="1" t="s">
        <v>219</v>
      </c>
      <c r="B7" s="2" t="s">
        <v>127</v>
      </c>
      <c r="C7" s="5">
        <v>2</v>
      </c>
      <c r="D7" s="61">
        <v>25.85</v>
      </c>
      <c r="E7" s="61">
        <f t="shared" si="0"/>
        <v>51.7</v>
      </c>
      <c r="F7" s="50"/>
      <c r="G7" s="50"/>
      <c r="H7" s="50"/>
      <c r="I7" s="50"/>
      <c r="J7" s="50"/>
      <c r="K7" s="50"/>
      <c r="L7" s="50"/>
      <c r="M7" s="50"/>
      <c r="N7" s="50"/>
    </row>
    <row r="8" spans="1:14" x14ac:dyDescent="0.2">
      <c r="A8" s="1" t="s">
        <v>220</v>
      </c>
      <c r="B8" s="2" t="s">
        <v>127</v>
      </c>
      <c r="C8" s="5">
        <v>1</v>
      </c>
      <c r="D8" s="61">
        <v>34.89</v>
      </c>
      <c r="E8" s="61">
        <f t="shared" si="0"/>
        <v>34.89</v>
      </c>
      <c r="F8" s="50"/>
      <c r="G8" s="50"/>
      <c r="H8" s="50"/>
      <c r="I8" s="50"/>
      <c r="J8" s="50"/>
      <c r="K8" s="50"/>
      <c r="L8" s="50"/>
      <c r="M8" s="50"/>
      <c r="N8" s="50"/>
    </row>
    <row r="9" spans="1:14" x14ac:dyDescent="0.2">
      <c r="A9" s="1" t="s">
        <v>111</v>
      </c>
      <c r="B9" s="2" t="s">
        <v>127</v>
      </c>
      <c r="C9" s="5">
        <v>3</v>
      </c>
      <c r="D9" s="61">
        <v>30.27</v>
      </c>
      <c r="E9" s="61">
        <f t="shared" si="0"/>
        <v>90.81</v>
      </c>
      <c r="F9" s="50"/>
      <c r="G9" s="50"/>
      <c r="H9" s="50"/>
      <c r="I9" s="50"/>
      <c r="J9" s="50"/>
      <c r="K9" s="50"/>
      <c r="L9" s="50"/>
      <c r="M9" s="50"/>
      <c r="N9" s="50"/>
    </row>
    <row r="10" spans="1:14" x14ac:dyDescent="0.2">
      <c r="A10" s="1" t="s">
        <v>112</v>
      </c>
      <c r="B10" s="2" t="s">
        <v>127</v>
      </c>
      <c r="C10" s="5">
        <v>4</v>
      </c>
      <c r="D10" s="61">
        <v>31.23</v>
      </c>
      <c r="E10" s="61">
        <f t="shared" si="0"/>
        <v>124.92</v>
      </c>
      <c r="F10" s="50"/>
      <c r="G10" s="50"/>
      <c r="H10" s="50"/>
      <c r="I10" s="50"/>
      <c r="J10" s="50"/>
      <c r="K10" s="50"/>
      <c r="L10" s="50"/>
      <c r="M10" s="50"/>
      <c r="N10" s="50"/>
    </row>
    <row r="11" spans="1:14" x14ac:dyDescent="0.2">
      <c r="A11" s="1" t="s">
        <v>113</v>
      </c>
      <c r="B11" s="2" t="s">
        <v>127</v>
      </c>
      <c r="C11" s="5">
        <v>7</v>
      </c>
      <c r="D11" s="61">
        <v>5.09</v>
      </c>
      <c r="E11" s="61">
        <f t="shared" si="0"/>
        <v>35.629999999999995</v>
      </c>
      <c r="F11" s="50"/>
      <c r="G11" s="50"/>
      <c r="H11" s="50"/>
      <c r="I11" s="50"/>
      <c r="J11" s="50"/>
      <c r="K11" s="50"/>
      <c r="L11" s="50"/>
      <c r="M11" s="50"/>
      <c r="N11" s="50"/>
    </row>
    <row r="12" spans="1:14" x14ac:dyDescent="0.2">
      <c r="A12" s="1" t="s">
        <v>180</v>
      </c>
      <c r="B12" s="2" t="s">
        <v>127</v>
      </c>
      <c r="C12" s="5">
        <v>3</v>
      </c>
      <c r="D12" s="61">
        <v>19.28</v>
      </c>
      <c r="E12" s="61">
        <f t="shared" si="0"/>
        <v>57.84</v>
      </c>
      <c r="F12" s="50"/>
      <c r="G12" s="50"/>
      <c r="H12" s="50"/>
      <c r="I12" s="50"/>
      <c r="J12" s="50"/>
      <c r="K12" s="50"/>
      <c r="L12" s="50"/>
      <c r="M12" s="50"/>
      <c r="N12" s="50"/>
    </row>
    <row r="13" spans="1:14" x14ac:dyDescent="0.2">
      <c r="A13" s="1" t="s">
        <v>114</v>
      </c>
      <c r="B13" s="2" t="s">
        <v>127</v>
      </c>
      <c r="C13" s="5">
        <v>4</v>
      </c>
      <c r="D13" s="61">
        <v>4.3099999999999996</v>
      </c>
      <c r="E13" s="61">
        <f t="shared" si="0"/>
        <v>17.239999999999998</v>
      </c>
      <c r="F13" s="50"/>
      <c r="G13" s="50"/>
      <c r="H13" s="50"/>
      <c r="I13" s="50"/>
      <c r="J13" s="50"/>
      <c r="K13" s="50"/>
      <c r="L13" s="50"/>
      <c r="M13" s="50"/>
      <c r="N13" s="50"/>
    </row>
    <row r="14" spans="1:14" x14ac:dyDescent="0.2">
      <c r="A14" s="1" t="s">
        <v>115</v>
      </c>
      <c r="B14" s="2" t="s">
        <v>127</v>
      </c>
      <c r="C14" s="5">
        <v>1</v>
      </c>
      <c r="D14" s="61">
        <v>8.42</v>
      </c>
      <c r="E14" s="61">
        <f t="shared" si="0"/>
        <v>8.42</v>
      </c>
      <c r="F14" s="50"/>
      <c r="G14" s="50"/>
      <c r="H14" s="50"/>
      <c r="I14" s="50"/>
      <c r="J14" s="50"/>
      <c r="K14" s="50"/>
      <c r="L14" s="50"/>
      <c r="M14" s="50"/>
      <c r="N14" s="50"/>
    </row>
    <row r="15" spans="1:14" x14ac:dyDescent="0.2">
      <c r="A15" s="1" t="s">
        <v>116</v>
      </c>
      <c r="B15" s="2" t="s">
        <v>127</v>
      </c>
      <c r="C15" s="5">
        <v>1</v>
      </c>
      <c r="D15" s="61">
        <v>11.81</v>
      </c>
      <c r="E15" s="61">
        <f t="shared" si="0"/>
        <v>11.81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x14ac:dyDescent="0.2">
      <c r="A16" s="1" t="s">
        <v>117</v>
      </c>
      <c r="B16" s="2" t="s">
        <v>127</v>
      </c>
      <c r="C16" s="5">
        <v>2</v>
      </c>
      <c r="D16" s="61">
        <v>14.83</v>
      </c>
      <c r="E16" s="61">
        <f t="shared" si="0"/>
        <v>29.66</v>
      </c>
      <c r="F16" s="50"/>
      <c r="G16" s="50"/>
      <c r="H16" s="50"/>
      <c r="I16" s="50"/>
      <c r="J16" s="50"/>
      <c r="K16" s="50"/>
      <c r="L16" s="50"/>
      <c r="M16" s="50"/>
      <c r="N16" s="50"/>
    </row>
    <row r="17" spans="1:14" x14ac:dyDescent="0.2">
      <c r="A17" s="1" t="s">
        <v>118</v>
      </c>
      <c r="B17" s="2" t="s">
        <v>127</v>
      </c>
      <c r="C17" s="5">
        <v>1</v>
      </c>
      <c r="D17" s="61">
        <v>14.55</v>
      </c>
      <c r="E17" s="61">
        <f t="shared" si="0"/>
        <v>14.55</v>
      </c>
      <c r="F17" s="50"/>
      <c r="G17" s="50"/>
      <c r="H17" s="50"/>
      <c r="I17" s="50"/>
      <c r="J17" s="50"/>
      <c r="K17" s="50"/>
      <c r="L17" s="50"/>
      <c r="M17" s="50"/>
      <c r="N17" s="50"/>
    </row>
    <row r="18" spans="1:14" x14ac:dyDescent="0.2">
      <c r="A18" s="1" t="s">
        <v>119</v>
      </c>
      <c r="B18" s="2" t="s">
        <v>127</v>
      </c>
      <c r="C18" s="5">
        <v>2</v>
      </c>
      <c r="D18" s="61">
        <v>16.54</v>
      </c>
      <c r="E18" s="61">
        <f t="shared" si="0"/>
        <v>33.08</v>
      </c>
      <c r="F18" s="50"/>
      <c r="G18" s="50"/>
      <c r="H18" s="50"/>
      <c r="I18" s="50"/>
      <c r="J18" s="50"/>
      <c r="K18" s="50"/>
      <c r="L18" s="50"/>
      <c r="M18" s="50"/>
      <c r="N18" s="50"/>
    </row>
    <row r="19" spans="1:14" x14ac:dyDescent="0.2">
      <c r="A19" s="1" t="s">
        <v>120</v>
      </c>
      <c r="B19" s="2" t="s">
        <v>127</v>
      </c>
      <c r="C19" s="5">
        <v>1</v>
      </c>
      <c r="D19" s="61">
        <v>7.35</v>
      </c>
      <c r="E19" s="61">
        <f t="shared" si="0"/>
        <v>7.35</v>
      </c>
      <c r="F19" s="50"/>
      <c r="G19" s="50"/>
      <c r="H19" s="50"/>
      <c r="I19" s="50"/>
      <c r="J19" s="50"/>
      <c r="K19" s="50"/>
      <c r="L19" s="50"/>
      <c r="M19" s="50"/>
      <c r="N19" s="50"/>
    </row>
    <row r="20" spans="1:14" x14ac:dyDescent="0.2">
      <c r="A20" s="1" t="s">
        <v>121</v>
      </c>
      <c r="B20" s="2" t="s">
        <v>127</v>
      </c>
      <c r="C20" s="5">
        <v>5</v>
      </c>
      <c r="D20" s="61">
        <v>15.93</v>
      </c>
      <c r="E20" s="61">
        <f t="shared" si="0"/>
        <v>79.650000000000006</v>
      </c>
      <c r="F20" s="50"/>
      <c r="G20" s="50"/>
      <c r="H20" s="50"/>
      <c r="I20" s="50"/>
      <c r="J20" s="50"/>
      <c r="K20" s="50"/>
      <c r="L20" s="50"/>
      <c r="M20" s="50"/>
      <c r="N20" s="50"/>
    </row>
    <row r="21" spans="1:14" x14ac:dyDescent="0.2">
      <c r="A21" s="1" t="s">
        <v>181</v>
      </c>
      <c r="B21" s="2" t="s">
        <v>127</v>
      </c>
      <c r="C21" s="5">
        <v>19</v>
      </c>
      <c r="D21" s="61">
        <v>1.42</v>
      </c>
      <c r="E21" s="61">
        <f t="shared" si="0"/>
        <v>26.979999999999997</v>
      </c>
      <c r="F21" s="50"/>
      <c r="G21" s="50"/>
      <c r="H21" s="50"/>
      <c r="I21" s="50"/>
      <c r="J21" s="50"/>
      <c r="K21" s="50"/>
      <c r="L21" s="50"/>
      <c r="M21" s="50"/>
      <c r="N21" s="50"/>
    </row>
    <row r="22" spans="1:14" x14ac:dyDescent="0.2">
      <c r="A22" s="1" t="s">
        <v>182</v>
      </c>
      <c r="B22" s="1"/>
      <c r="C22" s="1"/>
      <c r="D22" s="26"/>
      <c r="E22" s="29">
        <f>SUM(E3:E21)</f>
        <v>844.67999999999984</v>
      </c>
      <c r="F22" s="50"/>
      <c r="G22" s="50"/>
      <c r="H22" s="50"/>
      <c r="I22" s="50"/>
      <c r="J22" s="50"/>
      <c r="K22" s="50"/>
      <c r="L22" s="50"/>
      <c r="M22" s="50"/>
      <c r="N22" s="50"/>
    </row>
  </sheetData>
  <mergeCells count="1">
    <mergeCell ref="A1:N1"/>
  </mergeCells>
  <pageMargins left="0.7" right="0.7" top="0.75" bottom="0.75" header="0.3" footer="0.3"/>
  <pageSetup paperSize="9" orientation="landscape" horizontalDpi="4294967293" verticalDpi="0" r:id="rId1"/>
  <headerFooter>
    <oddHeader>&amp;CAlésoirs Tarauds Lames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view="pageLayout" zoomScaleNormal="100" workbookViewId="0">
      <selection activeCell="G10" sqref="F10:G10"/>
    </sheetView>
  </sheetViews>
  <sheetFormatPr baseColWidth="10" defaultRowHeight="12.75" x14ac:dyDescent="0.2"/>
  <cols>
    <col min="1" max="1" width="29.85546875" customWidth="1"/>
  </cols>
  <sheetData>
    <row r="2" spans="1:6" x14ac:dyDescent="0.2">
      <c r="A2" s="9" t="s">
        <v>124</v>
      </c>
      <c r="B2" s="9" t="s">
        <v>125</v>
      </c>
      <c r="C2" s="9" t="s">
        <v>126</v>
      </c>
      <c r="D2" s="6" t="s">
        <v>185</v>
      </c>
      <c r="E2" s="7" t="s">
        <v>392</v>
      </c>
      <c r="F2" s="67"/>
    </row>
    <row r="3" spans="1:6" x14ac:dyDescent="0.2">
      <c r="A3" s="1" t="s">
        <v>132</v>
      </c>
      <c r="B3" s="63" t="s">
        <v>129</v>
      </c>
      <c r="C3" s="5">
        <v>19</v>
      </c>
      <c r="D3" s="11">
        <v>0.53</v>
      </c>
      <c r="E3" s="11">
        <f>PRODUCT(C3,D3)</f>
        <v>10.07</v>
      </c>
    </row>
    <row r="4" spans="1:6" x14ac:dyDescent="0.2">
      <c r="A4" s="1" t="s">
        <v>131</v>
      </c>
      <c r="B4" s="63" t="s">
        <v>129</v>
      </c>
      <c r="C4" s="5">
        <v>0</v>
      </c>
      <c r="D4" s="11">
        <v>0.53</v>
      </c>
      <c r="E4" s="11">
        <f>PRODUCT(C4,D4)</f>
        <v>0</v>
      </c>
    </row>
    <row r="5" spans="1:6" x14ac:dyDescent="0.2">
      <c r="A5" s="1" t="s">
        <v>134</v>
      </c>
      <c r="B5" s="63" t="s">
        <v>129</v>
      </c>
      <c r="C5" s="5">
        <v>96</v>
      </c>
      <c r="D5" s="11">
        <v>0.74</v>
      </c>
      <c r="E5" s="11">
        <f>PRODUCT(C5,D5)</f>
        <v>71.039999999999992</v>
      </c>
    </row>
    <row r="6" spans="1:6" x14ac:dyDescent="0.2">
      <c r="A6" s="1" t="s">
        <v>133</v>
      </c>
      <c r="B6" s="63" t="s">
        <v>129</v>
      </c>
      <c r="C6" s="5">
        <v>20</v>
      </c>
      <c r="D6" s="11">
        <v>0.74</v>
      </c>
      <c r="E6" s="11">
        <f>PRODUCT(C6,D6)</f>
        <v>14.8</v>
      </c>
    </row>
    <row r="7" spans="1:6" x14ac:dyDescent="0.2">
      <c r="A7" s="12" t="s">
        <v>232</v>
      </c>
      <c r="B7" s="63" t="s">
        <v>129</v>
      </c>
      <c r="C7" s="5">
        <v>58</v>
      </c>
      <c r="D7" s="11">
        <v>0.5</v>
      </c>
      <c r="E7" s="3">
        <v>108</v>
      </c>
    </row>
    <row r="8" spans="1:6" x14ac:dyDescent="0.2">
      <c r="A8" s="13" t="s">
        <v>233</v>
      </c>
      <c r="B8" s="63" t="s">
        <v>129</v>
      </c>
      <c r="C8" s="5">
        <v>101</v>
      </c>
      <c r="D8" s="14">
        <v>0.5</v>
      </c>
      <c r="E8" s="3">
        <v>122.58</v>
      </c>
    </row>
    <row r="9" spans="1:6" x14ac:dyDescent="0.2">
      <c r="A9" s="1" t="s">
        <v>130</v>
      </c>
      <c r="B9" s="63" t="s">
        <v>129</v>
      </c>
      <c r="C9" s="5">
        <v>5</v>
      </c>
      <c r="D9" s="11">
        <v>0.5</v>
      </c>
      <c r="E9" s="11">
        <f>PRODUCT(C9,D9)</f>
        <v>2.5</v>
      </c>
    </row>
    <row r="10" spans="1:6" x14ac:dyDescent="0.2">
      <c r="A10" s="1" t="s">
        <v>177</v>
      </c>
      <c r="B10" s="63" t="s">
        <v>129</v>
      </c>
      <c r="C10" s="5">
        <v>42</v>
      </c>
      <c r="D10" s="11">
        <v>0.5</v>
      </c>
      <c r="E10" s="11">
        <f>PRODUCT(C10,D10)</f>
        <v>21</v>
      </c>
    </row>
    <row r="11" spans="1:6" x14ac:dyDescent="0.2">
      <c r="A11" s="1" t="s">
        <v>178</v>
      </c>
      <c r="B11" s="63" t="s">
        <v>129</v>
      </c>
      <c r="C11" s="5">
        <v>10</v>
      </c>
      <c r="D11" s="11">
        <v>0.75</v>
      </c>
      <c r="E11" s="11">
        <f>PRODUCT(C11,D11)</f>
        <v>7.5</v>
      </c>
    </row>
    <row r="12" spans="1:6" x14ac:dyDescent="0.2">
      <c r="A12" s="1" t="s">
        <v>285</v>
      </c>
      <c r="B12" s="63" t="s">
        <v>129</v>
      </c>
      <c r="C12" s="5">
        <v>61</v>
      </c>
      <c r="D12" s="11">
        <v>0.55000000000000004</v>
      </c>
      <c r="E12" s="11">
        <f>PRODUCT(C12,D12)</f>
        <v>33.550000000000004</v>
      </c>
    </row>
    <row r="13" spans="1:6" x14ac:dyDescent="0.2">
      <c r="A13" s="1" t="s">
        <v>208</v>
      </c>
      <c r="B13" s="63" t="s">
        <v>129</v>
      </c>
      <c r="C13" s="5">
        <v>24</v>
      </c>
      <c r="D13" s="11">
        <v>0.75</v>
      </c>
      <c r="E13" s="11">
        <f>PRODUCT(C13,D13)</f>
        <v>18</v>
      </c>
    </row>
    <row r="14" spans="1:6" x14ac:dyDescent="0.2">
      <c r="A14" s="1"/>
      <c r="B14" s="1"/>
      <c r="C14" s="3"/>
      <c r="D14" s="11"/>
      <c r="E14" s="3"/>
    </row>
    <row r="15" spans="1:6" x14ac:dyDescent="0.2">
      <c r="A15" s="1" t="s">
        <v>135</v>
      </c>
      <c r="B15" s="63" t="s">
        <v>128</v>
      </c>
      <c r="C15" s="5">
        <v>0</v>
      </c>
      <c r="D15" s="11">
        <v>12.12</v>
      </c>
      <c r="E15" s="11">
        <f>PRODUCT(C15,D15)</f>
        <v>0</v>
      </c>
    </row>
    <row r="16" spans="1:6" x14ac:dyDescent="0.2">
      <c r="A16" s="1" t="s">
        <v>136</v>
      </c>
      <c r="B16" s="63" t="s">
        <v>128</v>
      </c>
      <c r="C16" s="5">
        <v>2</v>
      </c>
      <c r="D16" s="11">
        <v>16</v>
      </c>
      <c r="E16" s="11">
        <f>PRODUCT(C16,D16)</f>
        <v>32</v>
      </c>
    </row>
    <row r="17" spans="1:5" x14ac:dyDescent="0.2">
      <c r="A17" s="1" t="s">
        <v>137</v>
      </c>
      <c r="B17" s="63" t="s">
        <v>128</v>
      </c>
      <c r="C17" s="5">
        <v>1</v>
      </c>
      <c r="D17" s="11">
        <v>16</v>
      </c>
      <c r="E17" s="11">
        <f>PRODUCT(C17,D17)</f>
        <v>16</v>
      </c>
    </row>
    <row r="18" spans="1:5" x14ac:dyDescent="0.2">
      <c r="A18" s="1" t="s">
        <v>138</v>
      </c>
      <c r="B18" s="63" t="s">
        <v>128</v>
      </c>
      <c r="C18" s="5">
        <v>3</v>
      </c>
      <c r="D18" s="11">
        <v>16</v>
      </c>
      <c r="E18" s="11">
        <f>PRODUCT(C18,D18)</f>
        <v>48</v>
      </c>
    </row>
    <row r="19" spans="1:5" x14ac:dyDescent="0.2">
      <c r="A19" s="1" t="s">
        <v>303</v>
      </c>
      <c r="B19" s="1"/>
      <c r="C19" s="3"/>
      <c r="D19" s="11"/>
      <c r="E19" s="3">
        <f>SUM(E3:E18)</f>
        <v>505.03999999999996</v>
      </c>
    </row>
  </sheetData>
  <pageMargins left="0.7" right="0.7" top="0.75" bottom="0.75" header="0.3" footer="0.3"/>
  <pageSetup paperSize="9" orientation="landscape" horizontalDpi="4294967293" verticalDpi="0" r:id="rId1"/>
  <headerFooter>
    <oddHeader xml:space="preserve">&amp;CPapier de verre et Toile
2021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view="pageLayout" zoomScaleNormal="100" workbookViewId="0">
      <selection activeCell="C12" sqref="C12"/>
    </sheetView>
  </sheetViews>
  <sheetFormatPr baseColWidth="10" defaultRowHeight="12.75" x14ac:dyDescent="0.2"/>
  <cols>
    <col min="1" max="1" width="24.28515625" customWidth="1"/>
    <col min="5" max="5" width="8.42578125" customWidth="1"/>
    <col min="6" max="6" width="5" customWidth="1"/>
    <col min="7" max="7" width="5.140625" customWidth="1"/>
    <col min="8" max="8" width="5.28515625" customWidth="1"/>
    <col min="9" max="9" width="5" customWidth="1"/>
    <col min="10" max="11" width="5.140625" customWidth="1"/>
    <col min="12" max="12" width="5" customWidth="1"/>
    <col min="13" max="13" width="5.28515625" customWidth="1"/>
    <col min="14" max="15" width="5" customWidth="1"/>
    <col min="16" max="16" width="5.140625" customWidth="1"/>
  </cols>
  <sheetData>
    <row r="1" spans="1:16" x14ac:dyDescent="0.2">
      <c r="A1" s="101"/>
      <c r="B1" s="101"/>
      <c r="C1" s="101"/>
      <c r="D1" s="101"/>
      <c r="E1" s="101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16" x14ac:dyDescent="0.2">
      <c r="A2" s="24" t="s">
        <v>124</v>
      </c>
      <c r="B2" s="24" t="s">
        <v>125</v>
      </c>
      <c r="C2" s="24" t="s">
        <v>126</v>
      </c>
      <c r="D2" s="25" t="s">
        <v>185</v>
      </c>
      <c r="E2" s="24" t="s">
        <v>306</v>
      </c>
      <c r="F2" s="64"/>
      <c r="G2" s="64"/>
      <c r="H2" s="65"/>
      <c r="I2" s="65"/>
      <c r="J2" s="65"/>
      <c r="K2" s="65"/>
      <c r="L2" s="66"/>
      <c r="M2" s="65"/>
      <c r="N2" s="65"/>
      <c r="O2" s="65"/>
      <c r="P2" s="65"/>
    </row>
    <row r="3" spans="1:16" x14ac:dyDescent="0.2">
      <c r="A3" s="26" t="s">
        <v>270</v>
      </c>
      <c r="B3" s="26" t="s">
        <v>127</v>
      </c>
      <c r="C3" s="27">
        <v>19</v>
      </c>
      <c r="D3" s="28">
        <v>0.31</v>
      </c>
      <c r="E3" s="28">
        <f t="shared" ref="E3:E5" si="0">PRODUCT(C3,D3)</f>
        <v>5.89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x14ac:dyDescent="0.2">
      <c r="A4" s="26" t="s">
        <v>271</v>
      </c>
      <c r="B4" s="26" t="s">
        <v>127</v>
      </c>
      <c r="C4" s="27">
        <v>52</v>
      </c>
      <c r="D4" s="28">
        <v>0.31</v>
      </c>
      <c r="E4" s="28">
        <f t="shared" si="0"/>
        <v>16.12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</row>
    <row r="5" spans="1:16" x14ac:dyDescent="0.2">
      <c r="A5" s="26" t="s">
        <v>272</v>
      </c>
      <c r="B5" s="26" t="s">
        <v>127</v>
      </c>
      <c r="C5" s="27">
        <v>6</v>
      </c>
      <c r="D5" s="28">
        <v>2.42</v>
      </c>
      <c r="E5" s="28">
        <f t="shared" si="0"/>
        <v>14.52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x14ac:dyDescent="0.2">
      <c r="A6" s="26" t="s">
        <v>273</v>
      </c>
      <c r="B6" s="26" t="s">
        <v>127</v>
      </c>
      <c r="C6" s="27">
        <v>4</v>
      </c>
      <c r="D6" s="28">
        <v>0.97</v>
      </c>
      <c r="E6" s="28">
        <f t="shared" ref="E6:E13" si="1">SUM(C6*D6)</f>
        <v>3.88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</row>
    <row r="7" spans="1:16" x14ac:dyDescent="0.2">
      <c r="A7" s="26" t="s">
        <v>295</v>
      </c>
      <c r="B7" s="26" t="s">
        <v>127</v>
      </c>
      <c r="C7" s="27">
        <v>9</v>
      </c>
      <c r="D7" s="28">
        <v>0.97</v>
      </c>
      <c r="E7" s="28">
        <f t="shared" si="1"/>
        <v>8.73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</row>
    <row r="8" spans="1:16" x14ac:dyDescent="0.2">
      <c r="A8" s="26" t="s">
        <v>274</v>
      </c>
      <c r="B8" s="26" t="s">
        <v>127</v>
      </c>
      <c r="C8" s="27">
        <v>14</v>
      </c>
      <c r="D8" s="28">
        <v>0.95</v>
      </c>
      <c r="E8" s="28">
        <f t="shared" si="1"/>
        <v>13.299999999999999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</row>
    <row r="9" spans="1:16" x14ac:dyDescent="0.2">
      <c r="A9" s="26" t="s">
        <v>275</v>
      </c>
      <c r="B9" s="26" t="s">
        <v>127</v>
      </c>
      <c r="C9" s="27">
        <v>30</v>
      </c>
      <c r="D9" s="28">
        <v>0.15</v>
      </c>
      <c r="E9" s="28">
        <f t="shared" si="1"/>
        <v>4.5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</row>
    <row r="10" spans="1:16" x14ac:dyDescent="0.2">
      <c r="A10" s="26" t="s">
        <v>276</v>
      </c>
      <c r="B10" s="26" t="s">
        <v>127</v>
      </c>
      <c r="C10" s="27">
        <v>9</v>
      </c>
      <c r="D10" s="28">
        <v>2.2000000000000002</v>
      </c>
      <c r="E10" s="28">
        <f t="shared" si="1"/>
        <v>19.8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1:16" x14ac:dyDescent="0.2">
      <c r="A11" s="26" t="s">
        <v>277</v>
      </c>
      <c r="B11" s="26" t="s">
        <v>127</v>
      </c>
      <c r="C11" s="27">
        <v>28</v>
      </c>
      <c r="D11" s="28">
        <v>0.32</v>
      </c>
      <c r="E11" s="28">
        <f t="shared" si="1"/>
        <v>8.9600000000000009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</row>
    <row r="12" spans="1:16" x14ac:dyDescent="0.2">
      <c r="A12" s="26" t="s">
        <v>278</v>
      </c>
      <c r="B12" s="26" t="s">
        <v>127</v>
      </c>
      <c r="C12" s="27">
        <v>13</v>
      </c>
      <c r="D12" s="28">
        <v>0.32</v>
      </c>
      <c r="E12" s="28">
        <f t="shared" si="1"/>
        <v>4.16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</row>
    <row r="13" spans="1:16" x14ac:dyDescent="0.2">
      <c r="A13" s="26" t="s">
        <v>279</v>
      </c>
      <c r="B13" s="26" t="s">
        <v>127</v>
      </c>
      <c r="C13" s="27">
        <v>8</v>
      </c>
      <c r="D13" s="28">
        <v>2.2000000000000002</v>
      </c>
      <c r="E13" s="28">
        <f t="shared" si="1"/>
        <v>17.600000000000001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</row>
    <row r="14" spans="1:16" x14ac:dyDescent="0.2">
      <c r="A14" s="24" t="s">
        <v>182</v>
      </c>
      <c r="B14" s="26"/>
      <c r="C14" s="26"/>
      <c r="D14" s="26"/>
      <c r="E14" s="29">
        <f>SUM(E3:E13)</f>
        <v>117.45999999999998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</row>
  </sheetData>
  <mergeCells count="1">
    <mergeCell ref="A1:P1"/>
  </mergeCells>
  <pageMargins left="0.7" right="0.7" top="0.75" bottom="0.75" header="0.3" footer="0.3"/>
  <pageSetup paperSize="9" orientation="landscape" horizontalDpi="4294967293" verticalDpi="0" r:id="rId1"/>
  <headerFooter>
    <oddHeader xml:space="preserve">&amp;CPiles
2021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view="pageLayout" zoomScaleNormal="100" workbookViewId="0">
      <selection activeCell="C7" sqref="C7"/>
    </sheetView>
  </sheetViews>
  <sheetFormatPr baseColWidth="10" defaultRowHeight="12.75" x14ac:dyDescent="0.2"/>
  <cols>
    <col min="1" max="1" width="26.85546875" customWidth="1"/>
    <col min="4" max="4" width="15.85546875" customWidth="1"/>
    <col min="5" max="5" width="23.42578125" customWidth="1"/>
  </cols>
  <sheetData>
    <row r="1" spans="1:5" x14ac:dyDescent="0.2">
      <c r="A1" s="18" t="s">
        <v>124</v>
      </c>
      <c r="B1" s="18" t="s">
        <v>125</v>
      </c>
      <c r="C1" s="18" t="s">
        <v>126</v>
      </c>
      <c r="D1" s="19" t="s">
        <v>185</v>
      </c>
      <c r="E1" s="20" t="s">
        <v>186</v>
      </c>
    </row>
    <row r="2" spans="1:5" x14ac:dyDescent="0.2">
      <c r="A2" s="1" t="s">
        <v>147</v>
      </c>
      <c r="B2" s="2" t="s">
        <v>139</v>
      </c>
      <c r="C2" s="5">
        <v>3</v>
      </c>
      <c r="D2" s="11">
        <v>0.73</v>
      </c>
      <c r="E2" s="11">
        <f t="shared" ref="E2:E11" si="0">PRODUCT(C2,D2)</f>
        <v>2.19</v>
      </c>
    </row>
    <row r="3" spans="1:5" x14ac:dyDescent="0.2">
      <c r="A3" s="1" t="s">
        <v>148</v>
      </c>
      <c r="B3" s="2" t="s">
        <v>139</v>
      </c>
      <c r="C3" s="5">
        <v>9</v>
      </c>
      <c r="D3" s="11">
        <v>1.76</v>
      </c>
      <c r="E3" s="11">
        <f t="shared" si="0"/>
        <v>15.84</v>
      </c>
    </row>
    <row r="4" spans="1:5" x14ac:dyDescent="0.2">
      <c r="A4" s="1" t="s">
        <v>286</v>
      </c>
      <c r="B4" s="2" t="s">
        <v>139</v>
      </c>
      <c r="C4" s="5">
        <v>7</v>
      </c>
      <c r="D4" s="11">
        <v>1.76</v>
      </c>
      <c r="E4" s="11">
        <f t="shared" si="0"/>
        <v>12.32</v>
      </c>
    </row>
    <row r="5" spans="1:5" x14ac:dyDescent="0.2">
      <c r="A5" s="1" t="s">
        <v>149</v>
      </c>
      <c r="B5" s="2" t="s">
        <v>139</v>
      </c>
      <c r="C5" s="5">
        <v>5</v>
      </c>
      <c r="D5" s="11">
        <v>2.0099999999999998</v>
      </c>
      <c r="E5" s="11">
        <f t="shared" si="0"/>
        <v>10.049999999999999</v>
      </c>
    </row>
    <row r="6" spans="1:5" x14ac:dyDescent="0.2">
      <c r="A6" s="1" t="s">
        <v>150</v>
      </c>
      <c r="B6" s="2" t="s">
        <v>139</v>
      </c>
      <c r="C6" s="5">
        <v>2</v>
      </c>
      <c r="D6" s="11">
        <v>2.41</v>
      </c>
      <c r="E6" s="11">
        <f t="shared" si="0"/>
        <v>4.82</v>
      </c>
    </row>
    <row r="7" spans="1:5" x14ac:dyDescent="0.2">
      <c r="A7" s="1" t="s">
        <v>151</v>
      </c>
      <c r="B7" s="2" t="s">
        <v>139</v>
      </c>
      <c r="C7" s="5">
        <v>5</v>
      </c>
      <c r="D7" s="11">
        <v>2.99</v>
      </c>
      <c r="E7" s="11">
        <f t="shared" si="0"/>
        <v>14.950000000000001</v>
      </c>
    </row>
    <row r="8" spans="1:5" x14ac:dyDescent="0.2">
      <c r="A8" s="1" t="s">
        <v>152</v>
      </c>
      <c r="B8" s="2" t="s">
        <v>139</v>
      </c>
      <c r="C8" s="5">
        <v>6</v>
      </c>
      <c r="D8" s="11">
        <v>0.87</v>
      </c>
      <c r="E8" s="11">
        <f t="shared" si="0"/>
        <v>5.22</v>
      </c>
    </row>
    <row r="9" spans="1:5" x14ac:dyDescent="0.2">
      <c r="A9" s="1" t="s">
        <v>153</v>
      </c>
      <c r="B9" s="2" t="s">
        <v>139</v>
      </c>
      <c r="C9" s="5">
        <v>18</v>
      </c>
      <c r="D9" s="11">
        <v>0.87</v>
      </c>
      <c r="E9" s="11">
        <f t="shared" si="0"/>
        <v>15.66</v>
      </c>
    </row>
    <row r="10" spans="1:5" x14ac:dyDescent="0.2">
      <c r="A10" s="1" t="s">
        <v>154</v>
      </c>
      <c r="B10" s="2" t="s">
        <v>155</v>
      </c>
      <c r="C10" s="5">
        <v>0</v>
      </c>
      <c r="D10" s="11">
        <v>3.38</v>
      </c>
      <c r="E10" s="11">
        <f t="shared" si="0"/>
        <v>0</v>
      </c>
    </row>
    <row r="11" spans="1:5" x14ac:dyDescent="0.2">
      <c r="A11" s="1" t="s">
        <v>266</v>
      </c>
      <c r="B11" s="2" t="s">
        <v>155</v>
      </c>
      <c r="C11" s="5">
        <v>1</v>
      </c>
      <c r="D11" s="11">
        <v>3.38</v>
      </c>
      <c r="E11" s="11">
        <f t="shared" si="0"/>
        <v>3.38</v>
      </c>
    </row>
    <row r="12" spans="1:5" x14ac:dyDescent="0.2">
      <c r="A12" s="22" t="s">
        <v>182</v>
      </c>
      <c r="B12" s="1"/>
      <c r="C12" s="1"/>
      <c r="D12" s="1"/>
      <c r="E12" s="23">
        <f>SUM(E2:E11)</f>
        <v>84.429999999999993</v>
      </c>
    </row>
  </sheetData>
  <pageMargins left="0.7" right="0.7" top="0.75" bottom="0.75" header="0.3" footer="0.3"/>
  <pageSetup paperSize="9" orientation="landscape" horizontalDpi="4294967293" verticalDpi="0" r:id="rId1"/>
  <headerFooter>
    <oddHeader>&amp;CTige Filetée
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view="pageLayout" topLeftCell="A4" zoomScaleNormal="100" workbookViewId="0">
      <selection activeCell="D36" sqref="D36:E36"/>
    </sheetView>
  </sheetViews>
  <sheetFormatPr baseColWidth="10" defaultRowHeight="12.75" x14ac:dyDescent="0.2"/>
  <cols>
    <col min="1" max="1" width="40.140625" customWidth="1"/>
    <col min="2" max="2" width="12.28515625" customWidth="1"/>
    <col min="3" max="3" width="14.85546875" customWidth="1"/>
    <col min="4" max="4" width="9.140625" customWidth="1"/>
    <col min="5" max="5" width="16" customWidth="1"/>
    <col min="6" max="6" width="4.5703125" customWidth="1"/>
    <col min="7" max="7" width="5.28515625" customWidth="1"/>
    <col min="8" max="8" width="5.140625" customWidth="1"/>
    <col min="9" max="9" width="4.85546875" customWidth="1"/>
    <col min="10" max="10" width="5" customWidth="1"/>
    <col min="11" max="11" width="5.42578125" customWidth="1"/>
    <col min="12" max="12" width="5.140625" customWidth="1"/>
    <col min="13" max="14" width="5" customWidth="1"/>
    <col min="15" max="15" width="5.28515625" customWidth="1"/>
  </cols>
  <sheetData>
    <row r="1" spans="1:15" x14ac:dyDescent="0.2">
      <c r="A1" s="97">
        <v>2021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x14ac:dyDescent="0.2">
      <c r="A2" s="86" t="s">
        <v>124</v>
      </c>
      <c r="B2" s="24" t="s">
        <v>299</v>
      </c>
      <c r="C2" s="24" t="s">
        <v>300</v>
      </c>
      <c r="D2" s="98" t="s">
        <v>186</v>
      </c>
      <c r="E2" s="98"/>
      <c r="F2" s="64"/>
      <c r="G2" s="64"/>
      <c r="H2" s="64"/>
      <c r="I2" s="64"/>
      <c r="J2" s="65"/>
      <c r="K2" s="65"/>
      <c r="L2" s="65"/>
      <c r="M2" s="65"/>
      <c r="N2" s="65"/>
      <c r="O2" s="65"/>
    </row>
    <row r="3" spans="1:15" x14ac:dyDescent="0.2">
      <c r="A3" s="4" t="s">
        <v>411</v>
      </c>
      <c r="B3" s="26">
        <v>1</v>
      </c>
      <c r="C3" s="26">
        <v>16.899999999999999</v>
      </c>
      <c r="D3" s="99">
        <v>16.899999999999999</v>
      </c>
      <c r="E3" s="100"/>
      <c r="F3" s="80"/>
      <c r="G3" s="80"/>
      <c r="H3" s="80"/>
      <c r="I3" s="80"/>
      <c r="J3" s="80"/>
      <c r="K3" s="80"/>
      <c r="L3" s="80"/>
      <c r="M3" s="80"/>
      <c r="N3" s="80"/>
      <c r="O3" s="80"/>
    </row>
    <row r="4" spans="1:15" x14ac:dyDescent="0.2">
      <c r="A4" s="4" t="s">
        <v>412</v>
      </c>
      <c r="B4" s="26">
        <v>2</v>
      </c>
      <c r="C4" s="26">
        <v>16.899999999999999</v>
      </c>
      <c r="D4" s="101">
        <f t="shared" ref="D4:D13" si="0">PRODUCT(B4,C4)</f>
        <v>33.799999999999997</v>
      </c>
      <c r="E4" s="101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15" x14ac:dyDescent="0.2">
      <c r="A5" s="1" t="s">
        <v>413</v>
      </c>
      <c r="B5" s="26">
        <v>3</v>
      </c>
      <c r="C5" s="26">
        <v>16.899999999999999</v>
      </c>
      <c r="D5" s="101">
        <f t="shared" si="0"/>
        <v>50.699999999999996</v>
      </c>
      <c r="E5" s="101"/>
      <c r="F5" s="80"/>
      <c r="G5" s="80"/>
      <c r="H5" s="80"/>
      <c r="I5" s="80"/>
      <c r="J5" s="80"/>
      <c r="K5" s="80"/>
      <c r="L5" s="80"/>
      <c r="M5" s="80"/>
      <c r="N5" s="80"/>
      <c r="O5" s="80"/>
    </row>
    <row r="6" spans="1:15" x14ac:dyDescent="0.2">
      <c r="A6" s="4" t="s">
        <v>414</v>
      </c>
      <c r="B6" s="26">
        <v>4</v>
      </c>
      <c r="C6" s="26">
        <v>16.899999999999999</v>
      </c>
      <c r="D6" s="101">
        <f t="shared" si="0"/>
        <v>67.599999999999994</v>
      </c>
      <c r="E6" s="101"/>
      <c r="F6" s="80"/>
      <c r="G6" s="80"/>
      <c r="H6" s="80"/>
      <c r="I6" s="80"/>
      <c r="J6" s="80"/>
      <c r="K6" s="80"/>
      <c r="L6" s="80"/>
      <c r="M6" s="80"/>
      <c r="N6" s="80"/>
      <c r="O6" s="80"/>
    </row>
    <row r="7" spans="1:15" x14ac:dyDescent="0.2">
      <c r="A7" s="4" t="s">
        <v>415</v>
      </c>
      <c r="B7" s="26">
        <v>1</v>
      </c>
      <c r="C7" s="26">
        <v>16.899999999999999</v>
      </c>
      <c r="D7" s="101">
        <f t="shared" si="0"/>
        <v>16.899999999999999</v>
      </c>
      <c r="E7" s="101"/>
      <c r="F7" s="80"/>
      <c r="G7" s="80"/>
      <c r="H7" s="80"/>
      <c r="I7" s="80"/>
      <c r="J7" s="80"/>
      <c r="K7" s="80"/>
      <c r="L7" s="80"/>
      <c r="M7" s="80"/>
      <c r="N7" s="80"/>
      <c r="O7" s="80"/>
    </row>
    <row r="8" spans="1:15" x14ac:dyDescent="0.2">
      <c r="A8" s="1" t="s">
        <v>416</v>
      </c>
      <c r="B8" s="26">
        <v>1</v>
      </c>
      <c r="C8" s="26">
        <v>16.899999999999999</v>
      </c>
      <c r="D8" s="101">
        <f t="shared" si="0"/>
        <v>16.899999999999999</v>
      </c>
      <c r="E8" s="101"/>
      <c r="F8" s="80"/>
      <c r="G8" s="80"/>
      <c r="H8" s="80"/>
      <c r="I8" s="80"/>
      <c r="J8" s="80"/>
      <c r="K8" s="80"/>
      <c r="L8" s="80"/>
      <c r="M8" s="80"/>
      <c r="N8" s="80"/>
      <c r="O8" s="80"/>
    </row>
    <row r="9" spans="1:15" x14ac:dyDescent="0.2">
      <c r="A9" s="1" t="s">
        <v>417</v>
      </c>
      <c r="B9" s="26">
        <v>2</v>
      </c>
      <c r="C9" s="26">
        <v>16.899999999999999</v>
      </c>
      <c r="D9" s="101">
        <f t="shared" si="0"/>
        <v>33.799999999999997</v>
      </c>
      <c r="E9" s="101"/>
      <c r="F9" s="80"/>
      <c r="G9" s="80"/>
      <c r="H9" s="80"/>
      <c r="I9" s="80"/>
      <c r="J9" s="80"/>
      <c r="K9" s="80"/>
      <c r="L9" s="80"/>
      <c r="M9" s="80"/>
      <c r="N9" s="80"/>
      <c r="O9" s="80"/>
    </row>
    <row r="10" spans="1:15" x14ac:dyDescent="0.2">
      <c r="A10" s="4" t="s">
        <v>418</v>
      </c>
      <c r="B10" s="26">
        <v>1</v>
      </c>
      <c r="C10" s="26">
        <v>16.899999999999999</v>
      </c>
      <c r="D10" s="101">
        <f t="shared" si="0"/>
        <v>16.899999999999999</v>
      </c>
      <c r="E10" s="101"/>
      <c r="F10" s="80"/>
      <c r="G10" s="80"/>
      <c r="H10" s="80"/>
      <c r="I10" s="80"/>
      <c r="J10" s="80"/>
      <c r="K10" s="80"/>
      <c r="L10" s="80"/>
      <c r="M10" s="80"/>
      <c r="N10" s="80"/>
      <c r="O10" s="80"/>
    </row>
    <row r="11" spans="1:15" x14ac:dyDescent="0.2">
      <c r="A11" s="1"/>
      <c r="B11" s="26"/>
      <c r="C11" s="26"/>
      <c r="D11" s="101">
        <f t="shared" si="0"/>
        <v>0</v>
      </c>
      <c r="E11" s="101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1:15" x14ac:dyDescent="0.2">
      <c r="A12" s="1"/>
      <c r="B12" s="26"/>
      <c r="C12" s="26"/>
      <c r="D12" s="101">
        <f t="shared" si="0"/>
        <v>0</v>
      </c>
      <c r="E12" s="101"/>
      <c r="F12" s="80"/>
      <c r="G12" s="80"/>
      <c r="H12" s="80"/>
      <c r="I12" s="80"/>
      <c r="J12" s="80"/>
      <c r="K12" s="80"/>
      <c r="L12" s="80"/>
      <c r="M12" s="80"/>
      <c r="N12" s="80"/>
      <c r="O12" s="80"/>
    </row>
    <row r="13" spans="1:15" x14ac:dyDescent="0.2">
      <c r="A13" s="1" t="s">
        <v>420</v>
      </c>
      <c r="B13" s="26">
        <v>1</v>
      </c>
      <c r="C13" s="26">
        <v>18.8</v>
      </c>
      <c r="D13" s="101">
        <f t="shared" si="0"/>
        <v>18.8</v>
      </c>
      <c r="E13" s="101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1:15" x14ac:dyDescent="0.2">
      <c r="A14" s="1" t="s">
        <v>421</v>
      </c>
      <c r="B14" s="26">
        <v>1</v>
      </c>
      <c r="C14" s="26">
        <v>18.8</v>
      </c>
      <c r="D14" s="101">
        <f t="shared" ref="D14:D21" si="1">B14*C14</f>
        <v>18.8</v>
      </c>
      <c r="E14" s="101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1:15" x14ac:dyDescent="0.2">
      <c r="A15" s="1" t="s">
        <v>422</v>
      </c>
      <c r="B15" s="26">
        <v>0</v>
      </c>
      <c r="C15" s="26">
        <v>18.8</v>
      </c>
      <c r="D15" s="101">
        <f t="shared" si="1"/>
        <v>0</v>
      </c>
      <c r="E15" s="101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1:15" x14ac:dyDescent="0.2">
      <c r="A16" s="4" t="s">
        <v>423</v>
      </c>
      <c r="B16" s="26">
        <v>1</v>
      </c>
      <c r="C16" s="26">
        <v>18.8</v>
      </c>
      <c r="D16" s="101">
        <f t="shared" si="1"/>
        <v>18.8</v>
      </c>
      <c r="E16" s="101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1:15" x14ac:dyDescent="0.2">
      <c r="A17" s="4" t="s">
        <v>424</v>
      </c>
      <c r="B17" s="26">
        <v>1</v>
      </c>
      <c r="C17" s="26">
        <v>18.8</v>
      </c>
      <c r="D17" s="101">
        <f t="shared" si="1"/>
        <v>18.8</v>
      </c>
      <c r="E17" s="101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5" x14ac:dyDescent="0.2">
      <c r="A18" s="4" t="s">
        <v>425</v>
      </c>
      <c r="B18" s="26">
        <v>1</v>
      </c>
      <c r="C18" s="26">
        <v>18.8</v>
      </c>
      <c r="D18" s="101">
        <f t="shared" si="1"/>
        <v>18.8</v>
      </c>
      <c r="E18" s="101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1:15" x14ac:dyDescent="0.2">
      <c r="A19" s="1" t="s">
        <v>426</v>
      </c>
      <c r="B19" s="26">
        <v>0</v>
      </c>
      <c r="C19" s="26">
        <v>18.8</v>
      </c>
      <c r="D19" s="101">
        <f t="shared" si="1"/>
        <v>0</v>
      </c>
      <c r="E19" s="101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1:15" x14ac:dyDescent="0.2">
      <c r="A20" s="4" t="s">
        <v>427</v>
      </c>
      <c r="B20" s="26">
        <v>2</v>
      </c>
      <c r="C20" s="26">
        <v>18.8</v>
      </c>
      <c r="D20" s="101">
        <f t="shared" si="1"/>
        <v>37.6</v>
      </c>
      <c r="E20" s="101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1:15" x14ac:dyDescent="0.2">
      <c r="A21" s="4" t="s">
        <v>428</v>
      </c>
      <c r="B21" s="26">
        <v>3</v>
      </c>
      <c r="C21" s="26">
        <v>18.8</v>
      </c>
      <c r="D21" s="101">
        <f t="shared" si="1"/>
        <v>56.400000000000006</v>
      </c>
      <c r="E21" s="101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15" x14ac:dyDescent="0.2">
      <c r="A22" s="1" t="s">
        <v>429</v>
      </c>
      <c r="B22" s="26">
        <v>1</v>
      </c>
      <c r="C22" s="26">
        <v>18.8</v>
      </c>
      <c r="D22" s="101">
        <f>C22*B22</f>
        <v>18.8</v>
      </c>
      <c r="E22" s="101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1:15" x14ac:dyDescent="0.2">
      <c r="A23" s="4" t="s">
        <v>430</v>
      </c>
      <c r="B23" s="26">
        <v>1</v>
      </c>
      <c r="C23" s="26">
        <v>18.8</v>
      </c>
      <c r="D23" s="101">
        <f>C23*B23</f>
        <v>18.8</v>
      </c>
      <c r="E23" s="101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1:15" x14ac:dyDescent="0.2">
      <c r="A24" s="4" t="s">
        <v>431</v>
      </c>
      <c r="B24" s="26">
        <v>1</v>
      </c>
      <c r="C24" s="26">
        <v>18.8</v>
      </c>
      <c r="D24" s="101">
        <f t="shared" ref="D24:D34" si="2">B24*C24</f>
        <v>18.8</v>
      </c>
      <c r="E24" s="101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1:15" x14ac:dyDescent="0.2">
      <c r="A25" s="1"/>
      <c r="B25" s="26"/>
      <c r="C25" s="26"/>
      <c r="D25" s="101">
        <f t="shared" si="2"/>
        <v>0</v>
      </c>
      <c r="E25" s="101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1:15" x14ac:dyDescent="0.2">
      <c r="A26" s="1"/>
      <c r="B26" s="26"/>
      <c r="C26" s="26"/>
      <c r="D26" s="101">
        <f t="shared" si="2"/>
        <v>0</v>
      </c>
      <c r="E26" s="101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5" x14ac:dyDescent="0.2">
      <c r="A27" s="1"/>
      <c r="B27" s="26"/>
      <c r="C27" s="26"/>
      <c r="D27" s="101">
        <f t="shared" si="2"/>
        <v>0</v>
      </c>
      <c r="E27" s="101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1:15" x14ac:dyDescent="0.2">
      <c r="A28" s="1"/>
      <c r="B28" s="26"/>
      <c r="C28" s="26"/>
      <c r="D28" s="101">
        <f t="shared" si="2"/>
        <v>0</v>
      </c>
      <c r="E28" s="101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1:15" x14ac:dyDescent="0.2">
      <c r="A29" s="4"/>
      <c r="B29" s="26"/>
      <c r="C29" s="26"/>
      <c r="D29" s="101">
        <f t="shared" si="2"/>
        <v>0</v>
      </c>
      <c r="E29" s="101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1:15" x14ac:dyDescent="0.2">
      <c r="A30" s="1"/>
      <c r="B30" s="26"/>
      <c r="C30" s="26"/>
      <c r="D30" s="101">
        <f t="shared" si="2"/>
        <v>0</v>
      </c>
      <c r="E30" s="101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1:15" x14ac:dyDescent="0.2">
      <c r="A31" s="1"/>
      <c r="B31" s="26"/>
      <c r="C31" s="26"/>
      <c r="D31" s="101">
        <f t="shared" si="2"/>
        <v>0</v>
      </c>
      <c r="E31" s="101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5" x14ac:dyDescent="0.2">
      <c r="A32" s="1"/>
      <c r="B32" s="26"/>
      <c r="C32" s="26"/>
      <c r="D32" s="101">
        <f t="shared" si="2"/>
        <v>0</v>
      </c>
      <c r="E32" s="101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1:15" x14ac:dyDescent="0.2">
      <c r="A33" s="1"/>
      <c r="B33" s="26"/>
      <c r="C33" s="26"/>
      <c r="D33" s="101">
        <f t="shared" si="2"/>
        <v>0</v>
      </c>
      <c r="E33" s="101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1:15" x14ac:dyDescent="0.2">
      <c r="A34" s="1"/>
      <c r="B34" s="26"/>
      <c r="C34" s="26"/>
      <c r="D34" s="101">
        <f t="shared" si="2"/>
        <v>0</v>
      </c>
      <c r="E34" s="101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1:15" x14ac:dyDescent="0.2">
      <c r="A35" s="1" t="s">
        <v>419</v>
      </c>
      <c r="B35" s="26">
        <v>1</v>
      </c>
      <c r="C35" s="26">
        <v>35.9</v>
      </c>
      <c r="D35" s="101">
        <f>PRODUCT(B35,C35)</f>
        <v>35.9</v>
      </c>
      <c r="E35" s="101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1:15" x14ac:dyDescent="0.2">
      <c r="A36" s="20" t="s">
        <v>182</v>
      </c>
      <c r="B36" s="1"/>
      <c r="C36" s="1"/>
      <c r="D36" s="102">
        <f>SUM(D3:D35)</f>
        <v>533.80000000000018</v>
      </c>
      <c r="E36" s="102"/>
    </row>
  </sheetData>
  <mergeCells count="36">
    <mergeCell ref="D36:E36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A1:O1"/>
    <mergeCell ref="D2:E2"/>
    <mergeCell ref="D3:E3"/>
    <mergeCell ref="D4:E4"/>
    <mergeCell ref="D5:E5"/>
  </mergeCells>
  <pageMargins left="0.7" right="0.7" top="0.75" bottom="0.75" header="0.3" footer="0.3"/>
  <pageSetup paperSize="9" orientation="landscape" horizontalDpi="4294967293" verticalDpi="0" r:id="rId1"/>
  <headerFooter>
    <oddHeader>&amp;CBOBINES 3D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showWhiteSpace="0" view="pageLayout" zoomScale="90" zoomScaleNormal="100" zoomScalePageLayoutView="90" workbookViewId="0">
      <selection activeCell="E5" sqref="E5"/>
    </sheetView>
  </sheetViews>
  <sheetFormatPr baseColWidth="10" defaultRowHeight="12.75" x14ac:dyDescent="0.2"/>
  <cols>
    <col min="2" max="2" width="23.5703125" customWidth="1"/>
    <col min="3" max="3" width="19.5703125" customWidth="1"/>
    <col min="4" max="4" width="9.85546875" customWidth="1"/>
    <col min="5" max="5" width="8.42578125" customWidth="1"/>
    <col min="6" max="6" width="8.140625" customWidth="1"/>
    <col min="7" max="7" width="3.7109375" customWidth="1"/>
    <col min="8" max="8" width="5.140625" customWidth="1"/>
    <col min="9" max="9" width="5.42578125" customWidth="1"/>
    <col min="10" max="10" width="5.28515625" customWidth="1"/>
    <col min="11" max="11" width="4.7109375" customWidth="1"/>
    <col min="12" max="12" width="4.85546875" customWidth="1"/>
    <col min="13" max="13" width="5.28515625" customWidth="1"/>
    <col min="14" max="15" width="5.140625" customWidth="1"/>
    <col min="16" max="17" width="5" customWidth="1"/>
  </cols>
  <sheetData>
    <row r="1" spans="1:17" ht="13.5" thickBot="1" x14ac:dyDescent="0.25">
      <c r="A1" s="114" t="s">
        <v>451</v>
      </c>
      <c r="B1" s="114"/>
      <c r="C1" s="114"/>
      <c r="D1" s="114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17" ht="13.5" thickBot="1" x14ac:dyDescent="0.25">
      <c r="A2" s="43" t="s">
        <v>307</v>
      </c>
      <c r="B2" s="56" t="s">
        <v>308</v>
      </c>
      <c r="C2" s="56" t="s">
        <v>309</v>
      </c>
      <c r="D2" s="56" t="s">
        <v>310</v>
      </c>
      <c r="E2" s="82" t="s">
        <v>311</v>
      </c>
      <c r="F2" s="24" t="s">
        <v>303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17" x14ac:dyDescent="0.2">
      <c r="A3" s="119" t="s">
        <v>312</v>
      </c>
      <c r="B3" s="122" t="s">
        <v>389</v>
      </c>
      <c r="C3" s="32" t="s">
        <v>394</v>
      </c>
      <c r="D3" s="81">
        <v>38.28</v>
      </c>
      <c r="E3" s="83">
        <v>3</v>
      </c>
      <c r="F3" s="26">
        <f>PRODUCT(D3:E3)</f>
        <v>114.84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x14ac:dyDescent="0.2">
      <c r="A4" s="120"/>
      <c r="B4" s="123"/>
      <c r="C4" s="27" t="s">
        <v>395</v>
      </c>
      <c r="D4" s="26">
        <f>PRODUCT(D3,E4)</f>
        <v>0</v>
      </c>
      <c r="E4" s="83">
        <v>0</v>
      </c>
      <c r="F4" s="26">
        <f>PRODUCT(D4,E4)</f>
        <v>0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x14ac:dyDescent="0.2">
      <c r="A5" s="120"/>
      <c r="B5" s="124" t="s">
        <v>313</v>
      </c>
      <c r="C5" s="31" t="s">
        <v>314</v>
      </c>
      <c r="D5" s="26">
        <v>19.8</v>
      </c>
      <c r="E5" s="83">
        <v>0</v>
      </c>
      <c r="F5" s="26">
        <f>PRODUCT(D5,E5)</f>
        <v>0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3.5" thickBot="1" x14ac:dyDescent="0.25">
      <c r="A6" s="121"/>
      <c r="B6" s="125"/>
      <c r="C6" s="34" t="s">
        <v>315</v>
      </c>
      <c r="D6" s="35">
        <v>19.8</v>
      </c>
      <c r="E6" s="83">
        <v>1</v>
      </c>
      <c r="F6" s="26">
        <f>PRODUCT(D6,E6)</f>
        <v>19.8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x14ac:dyDescent="0.2">
      <c r="A7" s="103" t="s">
        <v>316</v>
      </c>
      <c r="B7" s="108" t="s">
        <v>317</v>
      </c>
      <c r="C7" s="36" t="s">
        <v>322</v>
      </c>
      <c r="D7" s="33">
        <v>146.66</v>
      </c>
      <c r="E7" s="84">
        <v>0</v>
      </c>
      <c r="F7" s="26">
        <f>PRODUCT(D7,E7)</f>
        <v>0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x14ac:dyDescent="0.2">
      <c r="A8" s="104"/>
      <c r="B8" s="109"/>
      <c r="C8" s="27" t="s">
        <v>318</v>
      </c>
      <c r="D8" s="26">
        <v>37.799999999999997</v>
      </c>
      <c r="E8" s="83">
        <v>1</v>
      </c>
      <c r="F8" s="26">
        <f>PRODUCT(D8,E8)</f>
        <v>37.799999999999997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17" x14ac:dyDescent="0.2">
      <c r="A9" s="104"/>
      <c r="B9" s="109"/>
      <c r="C9" s="27" t="s">
        <v>319</v>
      </c>
      <c r="D9" s="26">
        <v>37.799999999999997</v>
      </c>
      <c r="E9" s="83">
        <v>0</v>
      </c>
      <c r="F9" s="26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 x14ac:dyDescent="0.2">
      <c r="A10" s="104"/>
      <c r="B10" s="109"/>
      <c r="C10" s="27" t="s">
        <v>320</v>
      </c>
      <c r="D10" s="26">
        <v>37.799999999999997</v>
      </c>
      <c r="E10" s="83">
        <v>0</v>
      </c>
      <c r="F10" s="26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 ht="13.5" thickBot="1" x14ac:dyDescent="0.25">
      <c r="A11" s="107"/>
      <c r="B11" s="110"/>
      <c r="C11" s="34" t="s">
        <v>321</v>
      </c>
      <c r="D11" s="35">
        <v>37.799999999999997</v>
      </c>
      <c r="E11" s="83">
        <v>0</v>
      </c>
      <c r="F11" s="26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x14ac:dyDescent="0.2">
      <c r="A12" s="103" t="s">
        <v>323</v>
      </c>
      <c r="B12" s="108" t="s">
        <v>386</v>
      </c>
      <c r="C12" s="32" t="s">
        <v>328</v>
      </c>
      <c r="D12" s="33">
        <v>335.23</v>
      </c>
      <c r="E12" s="83">
        <v>0</v>
      </c>
      <c r="F12" s="26">
        <f t="shared" ref="F12:F18" si="0">PRODUCT(D12,E12)</f>
        <v>0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x14ac:dyDescent="0.2">
      <c r="A13" s="104"/>
      <c r="B13" s="109"/>
      <c r="C13" s="27" t="s">
        <v>396</v>
      </c>
      <c r="D13" s="26">
        <v>72</v>
      </c>
      <c r="E13" s="83">
        <v>1</v>
      </c>
      <c r="F13" s="26">
        <f t="shared" si="0"/>
        <v>72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x14ac:dyDescent="0.2">
      <c r="A14" s="104"/>
      <c r="B14" s="109"/>
      <c r="C14" s="16" t="s">
        <v>397</v>
      </c>
      <c r="D14" s="26">
        <v>92.4</v>
      </c>
      <c r="E14" s="83">
        <v>1</v>
      </c>
      <c r="F14" s="26">
        <f t="shared" si="0"/>
        <v>92.4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x14ac:dyDescent="0.2">
      <c r="A15" s="104"/>
      <c r="B15" s="109"/>
      <c r="C15" s="16" t="s">
        <v>398</v>
      </c>
      <c r="D15" s="26">
        <v>92.4</v>
      </c>
      <c r="E15" s="83">
        <v>1</v>
      </c>
      <c r="F15" s="26">
        <f t="shared" si="0"/>
        <v>92.4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ht="13.5" thickBot="1" x14ac:dyDescent="0.25">
      <c r="A16" s="107"/>
      <c r="B16" s="110"/>
      <c r="C16" s="37" t="s">
        <v>325</v>
      </c>
      <c r="D16" s="35">
        <v>92.4</v>
      </c>
      <c r="E16" s="83">
        <v>0</v>
      </c>
      <c r="F16" s="26">
        <f t="shared" si="0"/>
        <v>0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ht="15" x14ac:dyDescent="0.2">
      <c r="A17" s="103" t="s">
        <v>326</v>
      </c>
      <c r="B17" s="108" t="s">
        <v>324</v>
      </c>
      <c r="C17" s="38" t="s">
        <v>327</v>
      </c>
      <c r="D17" s="33">
        <v>106.84</v>
      </c>
      <c r="E17" s="83">
        <v>1</v>
      </c>
      <c r="F17" s="26">
        <f t="shared" si="0"/>
        <v>106.84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ht="15" x14ac:dyDescent="0.2">
      <c r="A18" s="104"/>
      <c r="B18" s="109"/>
      <c r="C18" s="30" t="s">
        <v>390</v>
      </c>
      <c r="D18" s="26">
        <v>384.07</v>
      </c>
      <c r="E18" s="83">
        <v>1</v>
      </c>
      <c r="F18" s="26">
        <f t="shared" si="0"/>
        <v>384.07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ht="15" x14ac:dyDescent="0.2">
      <c r="A19" s="104"/>
      <c r="B19" s="109"/>
      <c r="C19" s="30"/>
      <c r="D19" s="26"/>
      <c r="E19" s="83">
        <v>0</v>
      </c>
      <c r="F19" s="26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ht="15.75" thickBot="1" x14ac:dyDescent="0.25">
      <c r="A20" s="107"/>
      <c r="B20" s="110"/>
      <c r="C20" s="39"/>
      <c r="D20" s="35"/>
      <c r="E20" s="83">
        <v>0</v>
      </c>
      <c r="F20" s="26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x14ac:dyDescent="0.2">
      <c r="A21" s="103" t="s">
        <v>329</v>
      </c>
      <c r="B21" s="105" t="s">
        <v>330</v>
      </c>
      <c r="C21" s="40" t="s">
        <v>331</v>
      </c>
      <c r="D21" s="33">
        <v>384.07</v>
      </c>
      <c r="E21" s="83">
        <v>0</v>
      </c>
      <c r="F21" s="26">
        <f>PRODUCT(D21,E21)</f>
        <v>0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ht="15" x14ac:dyDescent="0.2">
      <c r="A22" s="104"/>
      <c r="B22" s="106"/>
      <c r="C22" s="30" t="s">
        <v>332</v>
      </c>
      <c r="D22" s="26">
        <v>74.28</v>
      </c>
      <c r="E22" s="83">
        <v>0</v>
      </c>
      <c r="F22" s="26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ht="15" x14ac:dyDescent="0.2">
      <c r="A23" s="104"/>
      <c r="B23" s="106"/>
      <c r="C23" s="30" t="s">
        <v>333</v>
      </c>
      <c r="D23" s="26">
        <v>128.6</v>
      </c>
      <c r="E23" s="83">
        <v>0</v>
      </c>
      <c r="F23" s="26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spans="1:17" ht="15" x14ac:dyDescent="0.2">
      <c r="A24" s="104"/>
      <c r="B24" s="106"/>
      <c r="C24" s="30" t="s">
        <v>334</v>
      </c>
      <c r="D24" s="26">
        <v>128.6</v>
      </c>
      <c r="E24" s="83">
        <v>0</v>
      </c>
      <c r="F24" s="26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1:17" ht="15.75" thickBot="1" x14ac:dyDescent="0.25">
      <c r="A25" s="107"/>
      <c r="B25" s="118"/>
      <c r="C25" s="39" t="s">
        <v>335</v>
      </c>
      <c r="D25" s="35">
        <v>128.6</v>
      </c>
      <c r="E25" s="83">
        <v>0</v>
      </c>
      <c r="F25" s="26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 ht="13.5" thickBot="1" x14ac:dyDescent="0.25">
      <c r="A26" s="43" t="s">
        <v>336</v>
      </c>
      <c r="B26" s="41" t="s">
        <v>337</v>
      </c>
      <c r="C26" s="42" t="s">
        <v>338</v>
      </c>
      <c r="D26" s="42">
        <v>42.72</v>
      </c>
      <c r="E26" s="83">
        <v>0</v>
      </c>
      <c r="F26" s="26">
        <f>PRODUCT(D26,E26)</f>
        <v>0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7" x14ac:dyDescent="0.2">
      <c r="A27" s="103" t="s">
        <v>339</v>
      </c>
      <c r="B27" s="108" t="s">
        <v>340</v>
      </c>
      <c r="C27" s="32" t="s">
        <v>341</v>
      </c>
      <c r="D27" s="33">
        <v>302.64</v>
      </c>
      <c r="E27" s="83">
        <v>0</v>
      </c>
      <c r="F27" s="26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x14ac:dyDescent="0.2">
      <c r="A28" s="104"/>
      <c r="B28" s="109"/>
      <c r="C28" s="27" t="s">
        <v>342</v>
      </c>
      <c r="D28" s="26">
        <v>62.4</v>
      </c>
      <c r="E28" s="83">
        <v>0</v>
      </c>
      <c r="F28" s="26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x14ac:dyDescent="0.2">
      <c r="A29" s="104"/>
      <c r="B29" s="109"/>
      <c r="C29" s="27" t="s">
        <v>343</v>
      </c>
      <c r="D29" s="26">
        <v>62.4</v>
      </c>
      <c r="E29" s="83">
        <v>0</v>
      </c>
      <c r="F29" s="26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x14ac:dyDescent="0.2">
      <c r="A30" s="104"/>
      <c r="B30" s="109"/>
      <c r="C30" s="27" t="s">
        <v>345</v>
      </c>
      <c r="D30" s="26">
        <v>62.4</v>
      </c>
      <c r="E30" s="83">
        <v>0</v>
      </c>
      <c r="F30" s="26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ht="13.5" thickBot="1" x14ac:dyDescent="0.25">
      <c r="A31" s="107"/>
      <c r="B31" s="110"/>
      <c r="C31" s="62" t="s">
        <v>344</v>
      </c>
      <c r="D31" s="44">
        <v>62.4</v>
      </c>
      <c r="E31" s="83">
        <v>0</v>
      </c>
      <c r="F31" s="26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</row>
    <row r="32" spans="1:17" x14ac:dyDescent="0.2">
      <c r="A32" s="103" t="s">
        <v>346</v>
      </c>
      <c r="B32" s="49" t="s">
        <v>347</v>
      </c>
      <c r="C32" s="32" t="s">
        <v>348</v>
      </c>
      <c r="D32" s="33">
        <v>242.11</v>
      </c>
      <c r="E32" s="83">
        <v>0</v>
      </c>
      <c r="F32" s="26">
        <f>PRODUCT(D32,E32)</f>
        <v>0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3" spans="1:17" ht="13.5" thickBot="1" x14ac:dyDescent="0.25">
      <c r="A33" s="107"/>
      <c r="B33" s="55" t="s">
        <v>349</v>
      </c>
      <c r="C33" s="34" t="s">
        <v>350</v>
      </c>
      <c r="D33" s="35">
        <v>550.66</v>
      </c>
      <c r="E33" s="83">
        <v>0</v>
      </c>
      <c r="F33" s="26">
        <f>PRODUCT(D33,E33)</f>
        <v>0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</row>
    <row r="34" spans="1:17" x14ac:dyDescent="0.2">
      <c r="A34" s="103" t="s">
        <v>351</v>
      </c>
      <c r="B34" s="111" t="s">
        <v>391</v>
      </c>
      <c r="C34" s="33" t="s">
        <v>352</v>
      </c>
      <c r="D34" s="33">
        <v>3.6</v>
      </c>
      <c r="E34" s="83">
        <v>0</v>
      </c>
      <c r="F34" s="26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</row>
    <row r="35" spans="1:17" x14ac:dyDescent="0.2">
      <c r="A35" s="104"/>
      <c r="B35" s="112"/>
      <c r="C35" s="26" t="s">
        <v>353</v>
      </c>
      <c r="D35" s="26">
        <v>3.6</v>
      </c>
      <c r="E35" s="83">
        <v>0</v>
      </c>
      <c r="F35" s="26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</row>
    <row r="36" spans="1:17" ht="15" x14ac:dyDescent="0.2">
      <c r="A36" s="104"/>
      <c r="B36" s="112"/>
      <c r="C36" s="30" t="s">
        <v>354</v>
      </c>
      <c r="D36" s="26">
        <v>3.6</v>
      </c>
      <c r="E36" s="83">
        <v>0</v>
      </c>
      <c r="F36" s="26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7" ht="16.5" customHeight="1" thickBot="1" x14ac:dyDescent="0.25">
      <c r="A37" s="107"/>
      <c r="B37" s="113"/>
      <c r="C37" s="34" t="s">
        <v>355</v>
      </c>
      <c r="D37" s="35">
        <v>3.6</v>
      </c>
      <c r="E37" s="83">
        <v>0</v>
      </c>
      <c r="F37" s="26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7" ht="13.5" thickBot="1" x14ac:dyDescent="0.25">
      <c r="A38" s="43" t="s">
        <v>307</v>
      </c>
      <c r="B38" s="56" t="s">
        <v>308</v>
      </c>
      <c r="C38" s="56" t="s">
        <v>309</v>
      </c>
      <c r="D38" s="56" t="s">
        <v>310</v>
      </c>
      <c r="E38" s="82" t="s">
        <v>311</v>
      </c>
      <c r="F38" s="24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</row>
    <row r="39" spans="1:17" x14ac:dyDescent="0.2">
      <c r="A39" s="103" t="s">
        <v>356</v>
      </c>
      <c r="B39" s="49" t="s">
        <v>357</v>
      </c>
      <c r="C39" s="33" t="s">
        <v>358</v>
      </c>
      <c r="D39" s="33">
        <v>41.88</v>
      </c>
      <c r="E39" s="83">
        <v>1</v>
      </c>
      <c r="F39" s="26">
        <f t="shared" ref="F39:F49" si="1">PRODUCT(D39,E39)</f>
        <v>41.88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x14ac:dyDescent="0.2">
      <c r="A40" s="104"/>
      <c r="B40" s="53" t="s">
        <v>359</v>
      </c>
      <c r="C40" s="27" t="s">
        <v>362</v>
      </c>
      <c r="D40" s="46">
        <v>34.799999999999997</v>
      </c>
      <c r="E40" s="83">
        <v>1</v>
      </c>
      <c r="F40" s="26">
        <f t="shared" si="1"/>
        <v>34.799999999999997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spans="1:17" x14ac:dyDescent="0.2">
      <c r="A41" s="104"/>
      <c r="B41" s="54" t="s">
        <v>360</v>
      </c>
      <c r="C41" s="27" t="s">
        <v>361</v>
      </c>
      <c r="D41" s="26">
        <v>212.65</v>
      </c>
      <c r="E41" s="83">
        <v>1</v>
      </c>
      <c r="F41" s="26">
        <f t="shared" si="1"/>
        <v>212.65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1:17" ht="13.5" thickBot="1" x14ac:dyDescent="0.25">
      <c r="A42" s="107"/>
      <c r="B42" s="55" t="s">
        <v>363</v>
      </c>
      <c r="C42" s="34" t="s">
        <v>364</v>
      </c>
      <c r="D42" s="35">
        <v>45.48</v>
      </c>
      <c r="E42" s="83">
        <v>2</v>
      </c>
      <c r="F42" s="26">
        <f t="shared" si="1"/>
        <v>90.96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</row>
    <row r="43" spans="1:17" x14ac:dyDescent="0.2">
      <c r="A43" s="103" t="s">
        <v>365</v>
      </c>
      <c r="B43" s="108" t="s">
        <v>366</v>
      </c>
      <c r="C43" s="32" t="s">
        <v>369</v>
      </c>
      <c r="D43" s="33">
        <v>16.98</v>
      </c>
      <c r="E43" s="83">
        <v>0</v>
      </c>
      <c r="F43" s="26">
        <f t="shared" si="1"/>
        <v>0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</row>
    <row r="44" spans="1:17" x14ac:dyDescent="0.2">
      <c r="A44" s="104"/>
      <c r="B44" s="116"/>
      <c r="C44" s="31" t="s">
        <v>367</v>
      </c>
      <c r="D44" s="26">
        <v>19.079999999999998</v>
      </c>
      <c r="E44" s="83">
        <v>2</v>
      </c>
      <c r="F44" s="26">
        <f t="shared" si="1"/>
        <v>38.159999999999997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</row>
    <row r="45" spans="1:17" ht="13.5" thickBot="1" x14ac:dyDescent="0.25">
      <c r="A45" s="107"/>
      <c r="B45" s="117"/>
      <c r="C45" s="34" t="s">
        <v>368</v>
      </c>
      <c r="D45" s="35">
        <v>19.079999999999998</v>
      </c>
      <c r="E45" s="83">
        <v>2</v>
      </c>
      <c r="F45" s="26">
        <f t="shared" si="1"/>
        <v>38.159999999999997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ht="13.5" thickBot="1" x14ac:dyDescent="0.25">
      <c r="A46" s="52" t="s">
        <v>370</v>
      </c>
      <c r="B46" s="51" t="s">
        <v>371</v>
      </c>
      <c r="C46" s="48" t="s">
        <v>372</v>
      </c>
      <c r="D46" s="42">
        <v>56.17</v>
      </c>
      <c r="E46" s="83">
        <v>1</v>
      </c>
      <c r="F46" s="26">
        <f t="shared" si="1"/>
        <v>56.17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x14ac:dyDescent="0.2">
      <c r="A47" s="103" t="s">
        <v>373</v>
      </c>
      <c r="B47" s="105" t="s">
        <v>374</v>
      </c>
      <c r="C47" s="32" t="s">
        <v>375</v>
      </c>
      <c r="D47" s="33">
        <v>3.6</v>
      </c>
      <c r="E47" s="83">
        <v>2</v>
      </c>
      <c r="F47" s="26">
        <f t="shared" si="1"/>
        <v>7.2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x14ac:dyDescent="0.2">
      <c r="A48" s="104"/>
      <c r="B48" s="106"/>
      <c r="C48" s="47" t="s">
        <v>376</v>
      </c>
      <c r="D48" s="26">
        <v>3.6</v>
      </c>
      <c r="E48" s="83">
        <v>0</v>
      </c>
      <c r="F48" s="26">
        <f t="shared" si="1"/>
        <v>0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7" x14ac:dyDescent="0.2">
      <c r="A49" s="104"/>
      <c r="B49" s="106"/>
      <c r="C49" s="44" t="s">
        <v>355</v>
      </c>
      <c r="D49" s="44">
        <v>3.6</v>
      </c>
      <c r="E49" s="85">
        <v>1</v>
      </c>
      <c r="F49" s="26">
        <f t="shared" si="1"/>
        <v>3.6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</row>
    <row r="50" spans="1:17" x14ac:dyDescent="0.2">
      <c r="A50" s="24" t="s">
        <v>182</v>
      </c>
      <c r="B50" s="26"/>
      <c r="C50" s="26"/>
      <c r="D50" s="26"/>
      <c r="E50" s="26"/>
      <c r="F50" s="26">
        <f>SUM(F3:F49)</f>
        <v>1443.7300000000002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</row>
    <row r="51" spans="1:17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</row>
    <row r="52" spans="1:17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</row>
    <row r="53" spans="1:17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</row>
    <row r="54" spans="1:17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7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</row>
    <row r="56" spans="1:17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</row>
  </sheetData>
  <mergeCells count="22">
    <mergeCell ref="A1:Q1"/>
    <mergeCell ref="A39:A42"/>
    <mergeCell ref="A43:A45"/>
    <mergeCell ref="B43:B45"/>
    <mergeCell ref="A12:A16"/>
    <mergeCell ref="B12:B16"/>
    <mergeCell ref="A17:A20"/>
    <mergeCell ref="B17:B20"/>
    <mergeCell ref="A21:A25"/>
    <mergeCell ref="B21:B25"/>
    <mergeCell ref="A3:A6"/>
    <mergeCell ref="B3:B4"/>
    <mergeCell ref="B5:B6"/>
    <mergeCell ref="A7:A11"/>
    <mergeCell ref="B7:B11"/>
    <mergeCell ref="A47:A49"/>
    <mergeCell ref="B47:B49"/>
    <mergeCell ref="A27:A31"/>
    <mergeCell ref="B27:B31"/>
    <mergeCell ref="A32:A33"/>
    <mergeCell ref="A34:A37"/>
    <mergeCell ref="B34:B37"/>
  </mergeCells>
  <pageMargins left="0.73958333333333337" right="0.7" top="0.75" bottom="0.75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view="pageLayout" zoomScaleNormal="100" workbookViewId="0">
      <selection activeCell="C16" sqref="C16"/>
    </sheetView>
  </sheetViews>
  <sheetFormatPr baseColWidth="10" defaultRowHeight="12.75" x14ac:dyDescent="0.2"/>
  <cols>
    <col min="1" max="1" width="30.140625" customWidth="1"/>
    <col min="2" max="2" width="9.7109375" customWidth="1"/>
    <col min="3" max="3" width="10.28515625" customWidth="1"/>
    <col min="4" max="4" width="7.85546875" customWidth="1"/>
    <col min="5" max="5" width="14.140625" customWidth="1"/>
    <col min="6" max="6" width="6.28515625" customWidth="1"/>
    <col min="7" max="7" width="5.140625" customWidth="1"/>
    <col min="8" max="8" width="4.85546875" customWidth="1"/>
    <col min="9" max="9" width="5.28515625" customWidth="1"/>
    <col min="10" max="11" width="5" customWidth="1"/>
    <col min="12" max="12" width="5.28515625" customWidth="1"/>
    <col min="13" max="13" width="5.140625" customWidth="1"/>
    <col min="14" max="14" width="5" customWidth="1"/>
    <col min="15" max="15" width="5.5703125" customWidth="1"/>
  </cols>
  <sheetData>
    <row r="1" spans="1:15" x14ac:dyDescent="0.2">
      <c r="A1" s="126">
        <v>2021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</row>
    <row r="2" spans="1:15" x14ac:dyDescent="0.2">
      <c r="A2" s="9" t="s">
        <v>124</v>
      </c>
      <c r="B2" s="9" t="s">
        <v>125</v>
      </c>
      <c r="C2" s="9" t="s">
        <v>126</v>
      </c>
      <c r="D2" s="79" t="s">
        <v>185</v>
      </c>
      <c r="E2" s="8" t="s">
        <v>186</v>
      </c>
      <c r="F2" s="64"/>
      <c r="G2" s="64"/>
      <c r="H2" s="65"/>
      <c r="I2" s="65"/>
      <c r="J2" s="65"/>
      <c r="K2" s="65"/>
      <c r="L2" s="65"/>
      <c r="M2" s="65"/>
      <c r="N2" s="65"/>
      <c r="O2" s="65"/>
    </row>
    <row r="3" spans="1:15" x14ac:dyDescent="0.2">
      <c r="A3" s="1" t="s">
        <v>144</v>
      </c>
      <c r="B3" s="2" t="s">
        <v>141</v>
      </c>
      <c r="C3" s="5">
        <v>13</v>
      </c>
      <c r="D3" s="76">
        <v>3.26</v>
      </c>
      <c r="E3" s="11">
        <f t="shared" ref="E3:E12" si="0">PRODUCT(C3,D3)</f>
        <v>42.379999999999995</v>
      </c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">
      <c r="A4" s="1" t="s">
        <v>296</v>
      </c>
      <c r="B4" s="2" t="s">
        <v>141</v>
      </c>
      <c r="C4" s="5">
        <v>4</v>
      </c>
      <c r="D4" s="76">
        <v>3.2</v>
      </c>
      <c r="E4" s="11">
        <f t="shared" si="0"/>
        <v>12.8</v>
      </c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">
      <c r="A5" s="1" t="s">
        <v>142</v>
      </c>
      <c r="B5" s="2" t="s">
        <v>141</v>
      </c>
      <c r="C5" s="5">
        <v>15</v>
      </c>
      <c r="D5" s="76">
        <v>1.85</v>
      </c>
      <c r="E5" s="11">
        <f t="shared" si="0"/>
        <v>27.75</v>
      </c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">
      <c r="A6" s="4" t="s">
        <v>405</v>
      </c>
      <c r="B6" s="2" t="s">
        <v>141</v>
      </c>
      <c r="C6" s="5">
        <v>9</v>
      </c>
      <c r="D6" s="76">
        <v>6.46</v>
      </c>
      <c r="E6" s="11">
        <f t="shared" si="0"/>
        <v>58.14</v>
      </c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x14ac:dyDescent="0.2">
      <c r="A7" s="15" t="s">
        <v>202</v>
      </c>
      <c r="B7" s="2" t="s">
        <v>141</v>
      </c>
      <c r="C7" s="5">
        <v>5</v>
      </c>
      <c r="D7" s="76">
        <v>3.2</v>
      </c>
      <c r="E7" s="11">
        <f t="shared" si="0"/>
        <v>16</v>
      </c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5" x14ac:dyDescent="0.2">
      <c r="A8" s="1" t="s">
        <v>143</v>
      </c>
      <c r="B8" s="2" t="s">
        <v>141</v>
      </c>
      <c r="C8" s="5">
        <v>14</v>
      </c>
      <c r="D8" s="76">
        <v>5.3</v>
      </c>
      <c r="E8" s="11">
        <f t="shared" si="0"/>
        <v>74.2</v>
      </c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2">
      <c r="A9" s="1" t="s">
        <v>256</v>
      </c>
      <c r="B9" s="2" t="s">
        <v>140</v>
      </c>
      <c r="C9" s="5">
        <v>20</v>
      </c>
      <c r="D9" s="76">
        <v>2.54</v>
      </c>
      <c r="E9" s="11">
        <f t="shared" si="0"/>
        <v>50.8</v>
      </c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1:15" x14ac:dyDescent="0.2">
      <c r="A10" s="1" t="s">
        <v>284</v>
      </c>
      <c r="B10" s="2" t="s">
        <v>141</v>
      </c>
      <c r="C10" s="5">
        <v>6</v>
      </c>
      <c r="D10" s="76">
        <v>18.29</v>
      </c>
      <c r="E10" s="11">
        <f t="shared" si="0"/>
        <v>109.74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15" x14ac:dyDescent="0.2">
      <c r="A11" s="4" t="s">
        <v>258</v>
      </c>
      <c r="B11" s="2" t="s">
        <v>140</v>
      </c>
      <c r="C11" s="5">
        <v>208</v>
      </c>
      <c r="D11" s="76">
        <v>10.24</v>
      </c>
      <c r="E11" s="11">
        <f t="shared" si="0"/>
        <v>2129.92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15" x14ac:dyDescent="0.2">
      <c r="A12" s="1" t="s">
        <v>236</v>
      </c>
      <c r="B12" s="2" t="s">
        <v>140</v>
      </c>
      <c r="C12" s="5">
        <v>20</v>
      </c>
      <c r="D12" s="76">
        <v>2.4</v>
      </c>
      <c r="E12" s="11">
        <f t="shared" si="0"/>
        <v>48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</row>
    <row r="13" spans="1:15" x14ac:dyDescent="0.2">
      <c r="A13" s="1" t="s">
        <v>250</v>
      </c>
      <c r="B13" s="2" t="s">
        <v>167</v>
      </c>
      <c r="C13" s="5">
        <v>9</v>
      </c>
      <c r="D13" s="76">
        <v>9.41</v>
      </c>
      <c r="E13" s="11">
        <f t="shared" ref="E13:E14" si="1">PRODUCT(C13,D13)</f>
        <v>84.69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1:15" x14ac:dyDescent="0.2">
      <c r="A14" s="4" t="s">
        <v>406</v>
      </c>
      <c r="B14" s="2" t="s">
        <v>167</v>
      </c>
      <c r="C14" s="5">
        <v>2</v>
      </c>
      <c r="D14" s="76">
        <v>9.9</v>
      </c>
      <c r="E14" s="11">
        <f t="shared" si="1"/>
        <v>19.8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15" x14ac:dyDescent="0.2">
      <c r="A15" s="4" t="s">
        <v>291</v>
      </c>
      <c r="B15" s="16" t="s">
        <v>290</v>
      </c>
      <c r="C15" s="5">
        <v>20</v>
      </c>
      <c r="D15" s="76">
        <v>16.989999999999998</v>
      </c>
      <c r="E15" s="11">
        <f>PRODUCT(C15,D15)</f>
        <v>339.79999999999995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1:15" x14ac:dyDescent="0.2">
      <c r="A16" s="4" t="s">
        <v>257</v>
      </c>
      <c r="B16" s="16" t="s">
        <v>128</v>
      </c>
      <c r="C16" s="5">
        <v>37</v>
      </c>
      <c r="D16" s="76">
        <v>7.25</v>
      </c>
      <c r="E16" s="11">
        <f>PRODUCT(C16,D16)</f>
        <v>268.25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</row>
    <row r="17" spans="1:15" x14ac:dyDescent="0.2">
      <c r="A17" s="4" t="s">
        <v>407</v>
      </c>
      <c r="B17" s="2" t="s">
        <v>127</v>
      </c>
      <c r="C17" s="16">
        <v>5</v>
      </c>
      <c r="D17" s="77">
        <v>1.3</v>
      </c>
      <c r="E17" s="17">
        <f t="shared" ref="E17:E19" si="2">PRODUCT(C17,D17)</f>
        <v>6.5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</row>
    <row r="18" spans="1:15" x14ac:dyDescent="0.2">
      <c r="A18" s="1" t="s">
        <v>238</v>
      </c>
      <c r="B18" s="2" t="s">
        <v>127</v>
      </c>
      <c r="C18" s="16">
        <v>4</v>
      </c>
      <c r="D18" s="77">
        <v>1.37</v>
      </c>
      <c r="E18" s="17">
        <f t="shared" si="2"/>
        <v>5.48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</row>
    <row r="19" spans="1:15" x14ac:dyDescent="0.2">
      <c r="A19" s="1" t="s">
        <v>379</v>
      </c>
      <c r="B19" s="2" t="s">
        <v>378</v>
      </c>
      <c r="C19" s="16">
        <v>15</v>
      </c>
      <c r="D19" s="77">
        <v>2.46</v>
      </c>
      <c r="E19" s="17">
        <f t="shared" si="2"/>
        <v>36.9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1:15" x14ac:dyDescent="0.2">
      <c r="A20" s="8" t="s">
        <v>182</v>
      </c>
      <c r="B20" s="9"/>
      <c r="C20" s="9"/>
      <c r="D20" s="78"/>
      <c r="E20" s="10">
        <f>SUM(E3:E19)</f>
        <v>3331.1500000000005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</row>
  </sheetData>
  <mergeCells count="1">
    <mergeCell ref="A1:O1"/>
  </mergeCells>
  <pageMargins left="0.7" right="0.7" top="0.75" bottom="0.75" header="0.3" footer="0.3"/>
  <pageSetup paperSize="9" orientation="landscape" horizontalDpi="4294967293" verticalDpi="0" r:id="rId1"/>
  <headerFooter>
    <oddHeader xml:space="preserve">&amp;CConsommables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view="pageLayout" zoomScaleNormal="100" workbookViewId="0">
      <selection activeCell="C5" sqref="C5"/>
    </sheetView>
  </sheetViews>
  <sheetFormatPr baseColWidth="10" defaultRowHeight="12.75" x14ac:dyDescent="0.2"/>
  <cols>
    <col min="1" max="1" width="42.28515625" customWidth="1"/>
    <col min="4" max="4" width="9.7109375" customWidth="1"/>
    <col min="5" max="5" width="14.7109375" customWidth="1"/>
    <col min="6" max="6" width="4" customWidth="1"/>
    <col min="7" max="7" width="5.42578125" customWidth="1"/>
    <col min="8" max="8" width="4.140625" customWidth="1"/>
    <col min="9" max="9" width="5.140625" customWidth="1"/>
    <col min="10" max="10" width="5" customWidth="1"/>
    <col min="11" max="11" width="5.28515625" customWidth="1"/>
    <col min="12" max="12" width="4.85546875" customWidth="1"/>
  </cols>
  <sheetData>
    <row r="1" spans="1:12" x14ac:dyDescent="0.2">
      <c r="A1" s="126">
        <v>2021</v>
      </c>
      <c r="B1" s="126"/>
      <c r="C1" s="126"/>
      <c r="D1" s="126"/>
      <c r="E1" s="126"/>
      <c r="F1" s="127"/>
      <c r="G1" s="127"/>
      <c r="H1" s="127"/>
      <c r="I1" s="127"/>
      <c r="J1" s="127"/>
      <c r="K1" s="127"/>
      <c r="L1" s="127"/>
    </row>
    <row r="2" spans="1:12" x14ac:dyDescent="0.2">
      <c r="A2" s="9" t="s">
        <v>124</v>
      </c>
      <c r="B2" s="9" t="s">
        <v>125</v>
      </c>
      <c r="C2" s="58" t="s">
        <v>126</v>
      </c>
      <c r="D2" s="59" t="s">
        <v>185</v>
      </c>
      <c r="E2" s="58" t="s">
        <v>186</v>
      </c>
      <c r="F2" s="45"/>
      <c r="G2" s="45"/>
      <c r="H2" s="45"/>
      <c r="I2" s="45"/>
      <c r="J2" s="45"/>
      <c r="K2" s="50"/>
      <c r="L2" s="50"/>
    </row>
    <row r="3" spans="1:12" x14ac:dyDescent="0.2">
      <c r="A3" s="4" t="s">
        <v>401</v>
      </c>
      <c r="B3" s="2" t="s">
        <v>127</v>
      </c>
      <c r="C3" s="60">
        <v>3</v>
      </c>
      <c r="D3" s="61">
        <v>1.4</v>
      </c>
      <c r="E3" s="61">
        <f t="shared" ref="E3:E12" si="0">PRODUCT(C3,D3)</f>
        <v>4.1999999999999993</v>
      </c>
      <c r="F3" s="45"/>
      <c r="G3" s="45"/>
      <c r="H3" s="45"/>
      <c r="I3" s="45"/>
      <c r="J3" s="45"/>
      <c r="K3" s="50"/>
      <c r="L3" s="50"/>
    </row>
    <row r="4" spans="1:12" x14ac:dyDescent="0.2">
      <c r="A4" s="1" t="s">
        <v>241</v>
      </c>
      <c r="B4" s="2" t="s">
        <v>127</v>
      </c>
      <c r="C4" s="60">
        <v>9</v>
      </c>
      <c r="D4" s="61">
        <v>1.4</v>
      </c>
      <c r="E4" s="61">
        <f t="shared" si="0"/>
        <v>12.6</v>
      </c>
      <c r="F4" s="45"/>
      <c r="G4" s="45"/>
      <c r="H4" s="45"/>
      <c r="I4" s="45"/>
      <c r="J4" s="45"/>
      <c r="K4" s="50"/>
      <c r="L4" s="50"/>
    </row>
    <row r="5" spans="1:12" x14ac:dyDescent="0.2">
      <c r="A5" s="1" t="s">
        <v>249</v>
      </c>
      <c r="B5" s="2" t="s">
        <v>127</v>
      </c>
      <c r="C5" s="60">
        <v>5</v>
      </c>
      <c r="D5" s="61">
        <v>1.3</v>
      </c>
      <c r="E5" s="61">
        <f t="shared" si="0"/>
        <v>6.5</v>
      </c>
      <c r="F5" s="45"/>
      <c r="G5" s="45"/>
      <c r="H5" s="45"/>
      <c r="I5" s="45"/>
      <c r="J5" s="45"/>
      <c r="K5" s="50"/>
      <c r="L5" s="50"/>
    </row>
    <row r="6" spans="1:12" x14ac:dyDescent="0.2">
      <c r="A6" s="1" t="s">
        <v>122</v>
      </c>
      <c r="B6" s="2" t="s">
        <v>127</v>
      </c>
      <c r="C6" s="60">
        <v>2</v>
      </c>
      <c r="D6" s="61">
        <v>2.0699999999999998</v>
      </c>
      <c r="E6" s="61">
        <f t="shared" si="0"/>
        <v>4.1399999999999997</v>
      </c>
      <c r="F6" s="45"/>
      <c r="G6" s="45"/>
      <c r="H6" s="45"/>
      <c r="I6" s="45"/>
      <c r="J6" s="45"/>
      <c r="K6" s="50"/>
      <c r="L6" s="50"/>
    </row>
    <row r="7" spans="1:12" x14ac:dyDescent="0.2">
      <c r="A7" s="1" t="s">
        <v>237</v>
      </c>
      <c r="B7" s="2" t="s">
        <v>127</v>
      </c>
      <c r="C7" s="60">
        <v>4</v>
      </c>
      <c r="D7" s="61">
        <v>12.17</v>
      </c>
      <c r="E7" s="61">
        <f t="shared" si="0"/>
        <v>48.68</v>
      </c>
      <c r="F7" s="45"/>
      <c r="G7" s="45"/>
      <c r="H7" s="45"/>
      <c r="I7" s="45"/>
      <c r="J7" s="45"/>
      <c r="K7" s="50"/>
      <c r="L7" s="50"/>
    </row>
    <row r="8" spans="1:12" x14ac:dyDescent="0.2">
      <c r="A8" s="4" t="s">
        <v>402</v>
      </c>
      <c r="B8" s="2" t="s">
        <v>127</v>
      </c>
      <c r="C8" s="60">
        <v>15</v>
      </c>
      <c r="D8" s="61">
        <v>16.5</v>
      </c>
      <c r="E8" s="61">
        <f t="shared" si="0"/>
        <v>247.5</v>
      </c>
      <c r="F8" s="45"/>
      <c r="G8" s="45"/>
      <c r="H8" s="45"/>
      <c r="I8" s="45"/>
      <c r="J8" s="45"/>
      <c r="K8" s="50"/>
      <c r="L8" s="50"/>
    </row>
    <row r="9" spans="1:12" x14ac:dyDescent="0.2">
      <c r="A9" s="4" t="s">
        <v>404</v>
      </c>
      <c r="B9" s="69" t="s">
        <v>127</v>
      </c>
      <c r="C9" s="60">
        <v>1</v>
      </c>
      <c r="D9" s="61">
        <v>16.5</v>
      </c>
      <c r="E9" s="61">
        <f t="shared" ref="E9" si="1">PRODUCT(C9,D9)</f>
        <v>16.5</v>
      </c>
      <c r="F9" s="71"/>
      <c r="G9" s="71"/>
      <c r="H9" s="71"/>
      <c r="I9" s="71"/>
      <c r="J9" s="71"/>
      <c r="K9" s="50"/>
      <c r="L9" s="50"/>
    </row>
    <row r="10" spans="1:12" x14ac:dyDescent="0.2">
      <c r="A10" s="1" t="s">
        <v>242</v>
      </c>
      <c r="B10" s="2" t="s">
        <v>127</v>
      </c>
      <c r="C10" s="60">
        <v>6</v>
      </c>
      <c r="D10" s="61">
        <v>6.2</v>
      </c>
      <c r="E10" s="61">
        <f t="shared" si="0"/>
        <v>37.200000000000003</v>
      </c>
      <c r="F10" s="45"/>
      <c r="G10" s="45"/>
      <c r="H10" s="45"/>
      <c r="I10" s="45"/>
      <c r="J10" s="45"/>
      <c r="K10" s="50"/>
      <c r="L10" s="50"/>
    </row>
    <row r="11" spans="1:12" x14ac:dyDescent="0.2">
      <c r="A11" s="4" t="s">
        <v>403</v>
      </c>
      <c r="B11" s="2" t="s">
        <v>127</v>
      </c>
      <c r="C11" s="60">
        <v>8</v>
      </c>
      <c r="D11" s="61">
        <v>6.2</v>
      </c>
      <c r="E11" s="61">
        <f t="shared" si="0"/>
        <v>49.6</v>
      </c>
      <c r="F11" s="45"/>
      <c r="G11" s="45"/>
      <c r="H11" s="45"/>
      <c r="I11" s="45"/>
      <c r="J11" s="45"/>
      <c r="K11" s="50"/>
      <c r="L11" s="50"/>
    </row>
    <row r="12" spans="1:12" x14ac:dyDescent="0.2">
      <c r="A12" s="1" t="s">
        <v>243</v>
      </c>
      <c r="B12" s="2" t="s">
        <v>127</v>
      </c>
      <c r="C12" s="60">
        <v>5</v>
      </c>
      <c r="D12" s="61">
        <v>5.89</v>
      </c>
      <c r="E12" s="61">
        <f t="shared" si="0"/>
        <v>29.45</v>
      </c>
      <c r="F12" s="45"/>
      <c r="G12" s="45"/>
      <c r="H12" s="45"/>
      <c r="I12" s="45"/>
      <c r="J12" s="45"/>
      <c r="K12" s="50"/>
      <c r="L12" s="50"/>
    </row>
    <row r="13" spans="1:12" x14ac:dyDescent="0.2">
      <c r="A13" s="8" t="s">
        <v>182</v>
      </c>
      <c r="B13" s="9"/>
      <c r="C13" s="58"/>
      <c r="D13" s="59"/>
      <c r="E13" s="59">
        <f>SUM(E3:E12)</f>
        <v>456.37</v>
      </c>
      <c r="F13" s="45"/>
      <c r="G13" s="45"/>
      <c r="H13" s="45"/>
      <c r="I13" s="45"/>
      <c r="J13" s="45"/>
      <c r="K13" s="50"/>
      <c r="L13" s="50"/>
    </row>
  </sheetData>
  <mergeCells count="1">
    <mergeCell ref="A1:L1"/>
  </mergeCells>
  <pageMargins left="0.7" right="0.66666666666666663" top="0.75" bottom="0.75" header="0.3" footer="0.3"/>
  <pageSetup paperSize="9" orientation="landscape" horizontalDpi="4294967293" verticalDpi="0" r:id="rId1"/>
  <headerFooter>
    <oddHeader>&amp;CDisque et Meule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view="pageLayout" zoomScaleNormal="100" workbookViewId="0">
      <selection activeCell="C11" sqref="C11"/>
    </sheetView>
  </sheetViews>
  <sheetFormatPr baseColWidth="10" defaultRowHeight="12.75" x14ac:dyDescent="0.2"/>
  <cols>
    <col min="1" max="1" width="20.7109375" customWidth="1"/>
    <col min="2" max="2" width="10.7109375" customWidth="1"/>
    <col min="3" max="3" width="11.85546875" customWidth="1"/>
    <col min="4" max="4" width="8.140625" customWidth="1"/>
    <col min="5" max="5" width="6.5703125" customWidth="1"/>
    <col min="6" max="6" width="4" customWidth="1"/>
    <col min="7" max="7" width="4.85546875" customWidth="1"/>
    <col min="8" max="8" width="5.28515625" customWidth="1"/>
    <col min="9" max="9" width="5" customWidth="1"/>
    <col min="10" max="10" width="5.42578125" customWidth="1"/>
    <col min="11" max="11" width="4.85546875" customWidth="1"/>
    <col min="12" max="13" width="5" customWidth="1"/>
    <col min="14" max="14" width="4.42578125" customWidth="1"/>
    <col min="15" max="15" width="5.7109375" customWidth="1"/>
    <col min="16" max="16" width="5.140625" customWidth="1"/>
    <col min="17" max="17" width="5.28515625" customWidth="1"/>
  </cols>
  <sheetData>
    <row r="1" spans="1:18" ht="15" customHeight="1" x14ac:dyDescent="0.2">
      <c r="A1" s="128" t="s">
        <v>393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18" x14ac:dyDescent="0.2">
      <c r="A2" s="128">
        <v>2021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3" spans="1:18" x14ac:dyDescent="0.2">
      <c r="A3" s="74"/>
      <c r="B3" s="74"/>
      <c r="C3" s="74"/>
      <c r="D3" s="74"/>
      <c r="E3" s="74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 x14ac:dyDescent="0.2">
      <c r="A4" s="18" t="s">
        <v>124</v>
      </c>
      <c r="B4" s="18" t="s">
        <v>125</v>
      </c>
      <c r="C4" s="18" t="s">
        <v>126</v>
      </c>
      <c r="D4" s="19" t="s">
        <v>185</v>
      </c>
      <c r="E4" s="18" t="s">
        <v>377</v>
      </c>
      <c r="F4" s="72"/>
      <c r="G4" s="72"/>
      <c r="H4" s="70"/>
      <c r="I4" s="70"/>
      <c r="J4" s="70"/>
      <c r="K4" s="70"/>
      <c r="L4" s="70"/>
      <c r="M4" s="70"/>
      <c r="N4" s="70"/>
      <c r="O4" s="70"/>
      <c r="P4" s="70"/>
      <c r="Q4" s="73"/>
      <c r="R4" s="70"/>
    </row>
    <row r="5" spans="1:18" x14ac:dyDescent="0.2">
      <c r="A5" s="16" t="s">
        <v>408</v>
      </c>
      <c r="B5" s="69" t="s">
        <v>302</v>
      </c>
      <c r="C5" s="16">
        <v>17</v>
      </c>
      <c r="D5" s="57">
        <v>4.9000000000000004</v>
      </c>
      <c r="E5" s="57">
        <f t="shared" ref="E5:E6" si="0">SUM(C5*D5)</f>
        <v>83.300000000000011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">
      <c r="A6" s="2" t="s">
        <v>283</v>
      </c>
      <c r="B6" s="2" t="s">
        <v>282</v>
      </c>
      <c r="C6" s="16">
        <v>6</v>
      </c>
      <c r="D6" s="57">
        <v>25.9</v>
      </c>
      <c r="E6" s="57">
        <f t="shared" si="0"/>
        <v>155.39999999999998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x14ac:dyDescent="0.2">
      <c r="A7" s="16" t="s">
        <v>409</v>
      </c>
      <c r="B7" s="16" t="s">
        <v>302</v>
      </c>
      <c r="C7" s="16">
        <v>40</v>
      </c>
      <c r="D7" s="57">
        <v>9.9</v>
      </c>
      <c r="E7" s="57">
        <f t="shared" ref="E7:E12" si="1">PRODUCT(C7,D7)</f>
        <v>396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x14ac:dyDescent="0.2">
      <c r="A8" s="16" t="s">
        <v>410</v>
      </c>
      <c r="B8" s="16" t="s">
        <v>302</v>
      </c>
      <c r="C8" s="16">
        <v>20</v>
      </c>
      <c r="D8" s="57">
        <v>2.5</v>
      </c>
      <c r="E8" s="57">
        <f t="shared" si="1"/>
        <v>50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18" x14ac:dyDescent="0.2">
      <c r="A9" s="2" t="s">
        <v>301</v>
      </c>
      <c r="B9" s="2" t="s">
        <v>302</v>
      </c>
      <c r="C9" s="16">
        <v>10</v>
      </c>
      <c r="D9" s="57">
        <v>4.32</v>
      </c>
      <c r="E9" s="57">
        <f t="shared" si="1"/>
        <v>43.2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8" x14ac:dyDescent="0.2">
      <c r="A10" s="16" t="s">
        <v>387</v>
      </c>
      <c r="B10" s="2" t="s">
        <v>282</v>
      </c>
      <c r="C10" s="16">
        <v>7</v>
      </c>
      <c r="D10" s="57">
        <v>18.989999999999998</v>
      </c>
      <c r="E10" s="57">
        <f t="shared" si="1"/>
        <v>132.92999999999998</v>
      </c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x14ac:dyDescent="0.2">
      <c r="A11" s="2" t="s">
        <v>452</v>
      </c>
      <c r="B11" s="2" t="s">
        <v>282</v>
      </c>
      <c r="C11" s="16">
        <v>7</v>
      </c>
      <c r="D11" s="57">
        <v>18.989999999999998</v>
      </c>
      <c r="E11" s="57">
        <f t="shared" si="1"/>
        <v>132.92999999999998</v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x14ac:dyDescent="0.2">
      <c r="A12" s="16" t="s">
        <v>388</v>
      </c>
      <c r="B12" s="2" t="s">
        <v>282</v>
      </c>
      <c r="C12" s="16">
        <v>0</v>
      </c>
      <c r="D12" s="57">
        <v>18.989999999999998</v>
      </c>
      <c r="E12" s="57">
        <f t="shared" si="1"/>
        <v>0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18" x14ac:dyDescent="0.2">
      <c r="A13" s="18" t="s">
        <v>182</v>
      </c>
      <c r="B13" s="18"/>
      <c r="C13" s="18"/>
      <c r="D13" s="19"/>
      <c r="E13" s="19">
        <f>SUM(E6:E12)</f>
        <v>910.45999999999992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</row>
  </sheetData>
  <mergeCells count="2">
    <mergeCell ref="A1:R1"/>
    <mergeCell ref="A2:R2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view="pageLayout" topLeftCell="A40" zoomScaleNormal="100" workbookViewId="0">
      <selection activeCell="G55" sqref="G55"/>
    </sheetView>
  </sheetViews>
  <sheetFormatPr baseColWidth="10" defaultRowHeight="12.75" x14ac:dyDescent="0.2"/>
  <cols>
    <col min="1" max="1" width="33.85546875" customWidth="1"/>
    <col min="2" max="2" width="19.5703125" customWidth="1"/>
    <col min="3" max="3" width="14.28515625" customWidth="1"/>
    <col min="4" max="4" width="11.42578125" customWidth="1"/>
    <col min="5" max="5" width="10.5703125" customWidth="1"/>
  </cols>
  <sheetData>
    <row r="1" spans="1:5" x14ac:dyDescent="0.2">
      <c r="A1" s="58" t="s">
        <v>124</v>
      </c>
      <c r="B1" s="58" t="s">
        <v>125</v>
      </c>
      <c r="C1" s="58" t="s">
        <v>126</v>
      </c>
      <c r="D1" s="59" t="s">
        <v>185</v>
      </c>
      <c r="E1" s="24" t="s">
        <v>306</v>
      </c>
    </row>
    <row r="2" spans="1:5" x14ac:dyDescent="0.2">
      <c r="A2" s="26" t="s">
        <v>53</v>
      </c>
      <c r="B2" s="26" t="s">
        <v>127</v>
      </c>
      <c r="C2" s="60">
        <v>6</v>
      </c>
      <c r="D2" s="61">
        <v>0.18</v>
      </c>
      <c r="E2" s="61">
        <f t="shared" ref="E2:E66" si="0">PRODUCT(C2,D2)</f>
        <v>1.08</v>
      </c>
    </row>
    <row r="3" spans="1:5" x14ac:dyDescent="0.2">
      <c r="A3" s="26" t="s">
        <v>54</v>
      </c>
      <c r="B3" s="26" t="s">
        <v>127</v>
      </c>
      <c r="C3" s="60">
        <v>2</v>
      </c>
      <c r="D3" s="61">
        <v>0.19</v>
      </c>
      <c r="E3" s="61">
        <f t="shared" si="0"/>
        <v>0.38</v>
      </c>
    </row>
    <row r="4" spans="1:5" x14ac:dyDescent="0.2">
      <c r="A4" s="26" t="s">
        <v>55</v>
      </c>
      <c r="B4" s="26" t="s">
        <v>127</v>
      </c>
      <c r="C4" s="60">
        <v>4</v>
      </c>
      <c r="D4" s="61">
        <v>0.64</v>
      </c>
      <c r="E4" s="61">
        <f t="shared" si="0"/>
        <v>2.56</v>
      </c>
    </row>
    <row r="5" spans="1:5" x14ac:dyDescent="0.2">
      <c r="A5" s="26" t="s">
        <v>56</v>
      </c>
      <c r="B5" s="26" t="s">
        <v>127</v>
      </c>
      <c r="C5" s="60">
        <v>16</v>
      </c>
      <c r="D5" s="61">
        <v>0.14000000000000001</v>
      </c>
      <c r="E5" s="61">
        <f t="shared" si="0"/>
        <v>2.2400000000000002</v>
      </c>
    </row>
    <row r="6" spans="1:5" x14ac:dyDescent="0.2">
      <c r="A6" s="26" t="s">
        <v>57</v>
      </c>
      <c r="B6" s="26" t="s">
        <v>127</v>
      </c>
      <c r="C6" s="60">
        <v>1</v>
      </c>
      <c r="D6" s="61">
        <v>0.23</v>
      </c>
      <c r="E6" s="61">
        <f t="shared" si="0"/>
        <v>0.23</v>
      </c>
    </row>
    <row r="7" spans="1:5" x14ac:dyDescent="0.2">
      <c r="A7" s="26" t="s">
        <v>58</v>
      </c>
      <c r="B7" s="26" t="s">
        <v>127</v>
      </c>
      <c r="C7" s="60">
        <v>8</v>
      </c>
      <c r="D7" s="61">
        <v>0.66</v>
      </c>
      <c r="E7" s="61">
        <f t="shared" si="0"/>
        <v>5.28</v>
      </c>
    </row>
    <row r="8" spans="1:5" x14ac:dyDescent="0.2">
      <c r="A8" s="26" t="s">
        <v>59</v>
      </c>
      <c r="B8" s="26" t="s">
        <v>127</v>
      </c>
      <c r="C8" s="60">
        <v>12</v>
      </c>
      <c r="D8" s="61">
        <v>0.15</v>
      </c>
      <c r="E8" s="61">
        <f t="shared" si="0"/>
        <v>1.7999999999999998</v>
      </c>
    </row>
    <row r="9" spans="1:5" x14ac:dyDescent="0.2">
      <c r="A9" s="26" t="s">
        <v>60</v>
      </c>
      <c r="B9" s="26" t="s">
        <v>127</v>
      </c>
      <c r="C9" s="60">
        <v>0</v>
      </c>
      <c r="D9" s="61">
        <v>0.27</v>
      </c>
      <c r="E9" s="61">
        <f t="shared" si="0"/>
        <v>0</v>
      </c>
    </row>
    <row r="10" spans="1:5" x14ac:dyDescent="0.2">
      <c r="A10" s="26" t="s">
        <v>61</v>
      </c>
      <c r="B10" s="26" t="s">
        <v>127</v>
      </c>
      <c r="C10" s="60">
        <v>1</v>
      </c>
      <c r="D10" s="61">
        <v>0.16</v>
      </c>
      <c r="E10" s="61">
        <f t="shared" si="0"/>
        <v>0.16</v>
      </c>
    </row>
    <row r="11" spans="1:5" x14ac:dyDescent="0.2">
      <c r="A11" s="26" t="s">
        <v>62</v>
      </c>
      <c r="B11" s="26" t="s">
        <v>127</v>
      </c>
      <c r="C11" s="60">
        <v>1</v>
      </c>
      <c r="D11" s="61">
        <v>0.2</v>
      </c>
      <c r="E11" s="61">
        <f t="shared" si="0"/>
        <v>0.2</v>
      </c>
    </row>
    <row r="12" spans="1:5" x14ac:dyDescent="0.2">
      <c r="A12" s="26" t="s">
        <v>63</v>
      </c>
      <c r="B12" s="26" t="s">
        <v>127</v>
      </c>
      <c r="C12" s="60">
        <v>0</v>
      </c>
      <c r="D12" s="61">
        <v>0.24</v>
      </c>
      <c r="E12" s="61">
        <f t="shared" si="0"/>
        <v>0</v>
      </c>
    </row>
    <row r="13" spans="1:5" x14ac:dyDescent="0.2">
      <c r="A13" s="26" t="s">
        <v>64</v>
      </c>
      <c r="B13" s="26" t="s">
        <v>127</v>
      </c>
      <c r="C13" s="60">
        <v>4</v>
      </c>
      <c r="D13" s="61">
        <v>1.08</v>
      </c>
      <c r="E13" s="61">
        <f t="shared" si="0"/>
        <v>4.32</v>
      </c>
    </row>
    <row r="14" spans="1:5" x14ac:dyDescent="0.2">
      <c r="A14" s="26" t="s">
        <v>65</v>
      </c>
      <c r="B14" s="26" t="s">
        <v>127</v>
      </c>
      <c r="C14" s="60">
        <v>5</v>
      </c>
      <c r="D14" s="61">
        <v>0.2</v>
      </c>
      <c r="E14" s="61">
        <f t="shared" si="0"/>
        <v>1</v>
      </c>
    </row>
    <row r="15" spans="1:5" x14ac:dyDescent="0.2">
      <c r="A15" s="26" t="s">
        <v>66</v>
      </c>
      <c r="B15" s="26" t="s">
        <v>127</v>
      </c>
      <c r="C15" s="60">
        <v>12</v>
      </c>
      <c r="D15" s="61">
        <v>0.25</v>
      </c>
      <c r="E15" s="61">
        <f t="shared" si="0"/>
        <v>3</v>
      </c>
    </row>
    <row r="16" spans="1:5" x14ac:dyDescent="0.2">
      <c r="A16" s="26" t="s">
        <v>67</v>
      </c>
      <c r="B16" s="26" t="s">
        <v>127</v>
      </c>
      <c r="C16" s="60">
        <v>0</v>
      </c>
      <c r="D16" s="61">
        <v>1.08</v>
      </c>
      <c r="E16" s="61">
        <f t="shared" si="0"/>
        <v>0</v>
      </c>
    </row>
    <row r="17" spans="1:5" x14ac:dyDescent="0.2">
      <c r="A17" s="26" t="s">
        <v>68</v>
      </c>
      <c r="B17" s="26" t="s">
        <v>127</v>
      </c>
      <c r="C17" s="60">
        <v>5</v>
      </c>
      <c r="D17" s="61">
        <v>0.3</v>
      </c>
      <c r="E17" s="61">
        <f t="shared" si="0"/>
        <v>1.5</v>
      </c>
    </row>
    <row r="18" spans="1:5" x14ac:dyDescent="0.2">
      <c r="A18" s="26" t="s">
        <v>69</v>
      </c>
      <c r="B18" s="26" t="s">
        <v>127</v>
      </c>
      <c r="C18" s="60">
        <v>8</v>
      </c>
      <c r="D18" s="61">
        <v>0.24</v>
      </c>
      <c r="E18" s="61">
        <f t="shared" si="0"/>
        <v>1.92</v>
      </c>
    </row>
    <row r="19" spans="1:5" x14ac:dyDescent="0.2">
      <c r="A19" s="26" t="s">
        <v>70</v>
      </c>
      <c r="B19" s="26" t="s">
        <v>127</v>
      </c>
      <c r="C19" s="60">
        <v>0</v>
      </c>
      <c r="D19" s="61">
        <v>0.27</v>
      </c>
      <c r="E19" s="61">
        <f t="shared" si="0"/>
        <v>0</v>
      </c>
    </row>
    <row r="20" spans="1:5" x14ac:dyDescent="0.2">
      <c r="A20" s="26" t="s">
        <v>200</v>
      </c>
      <c r="B20" s="26" t="s">
        <v>127</v>
      </c>
      <c r="C20" s="60">
        <v>4</v>
      </c>
      <c r="D20" s="61">
        <v>0.38</v>
      </c>
      <c r="E20" s="61">
        <f t="shared" si="0"/>
        <v>1.52</v>
      </c>
    </row>
    <row r="21" spans="1:5" x14ac:dyDescent="0.2">
      <c r="A21" s="26" t="s">
        <v>201</v>
      </c>
      <c r="B21" s="26" t="s">
        <v>127</v>
      </c>
      <c r="C21" s="60">
        <v>9</v>
      </c>
      <c r="D21" s="61">
        <v>0.38</v>
      </c>
      <c r="E21" s="61">
        <f t="shared" si="0"/>
        <v>3.42</v>
      </c>
    </row>
    <row r="22" spans="1:5" x14ac:dyDescent="0.2">
      <c r="A22" s="26" t="s">
        <v>71</v>
      </c>
      <c r="B22" s="26" t="s">
        <v>127</v>
      </c>
      <c r="C22" s="60">
        <v>0</v>
      </c>
      <c r="D22" s="61">
        <v>1.52</v>
      </c>
      <c r="E22" s="61">
        <f t="shared" si="0"/>
        <v>0</v>
      </c>
    </row>
    <row r="23" spans="1:5" x14ac:dyDescent="0.2">
      <c r="A23" s="26" t="s">
        <v>72</v>
      </c>
      <c r="B23" s="26" t="s">
        <v>127</v>
      </c>
      <c r="C23" s="60">
        <v>4</v>
      </c>
      <c r="D23" s="61">
        <v>0.32</v>
      </c>
      <c r="E23" s="61">
        <f t="shared" si="0"/>
        <v>1.28</v>
      </c>
    </row>
    <row r="24" spans="1:5" x14ac:dyDescent="0.2">
      <c r="A24" s="27" t="s">
        <v>399</v>
      </c>
      <c r="B24" s="26" t="s">
        <v>127</v>
      </c>
      <c r="C24" s="60">
        <v>10</v>
      </c>
      <c r="D24" s="61">
        <v>0.52</v>
      </c>
      <c r="E24" s="61">
        <f t="shared" si="0"/>
        <v>5.2</v>
      </c>
    </row>
    <row r="25" spans="1:5" x14ac:dyDescent="0.2">
      <c r="A25" s="27" t="s">
        <v>73</v>
      </c>
      <c r="B25" s="26" t="s">
        <v>127</v>
      </c>
      <c r="C25" s="60">
        <v>1</v>
      </c>
      <c r="D25" s="61">
        <v>0.52</v>
      </c>
      <c r="E25" s="61">
        <f t="shared" si="0"/>
        <v>0.52</v>
      </c>
    </row>
    <row r="26" spans="1:5" x14ac:dyDescent="0.2">
      <c r="A26" s="27" t="s">
        <v>74</v>
      </c>
      <c r="B26" s="26" t="s">
        <v>127</v>
      </c>
      <c r="C26" s="60">
        <v>2</v>
      </c>
      <c r="D26" s="61">
        <v>0.59</v>
      </c>
      <c r="E26" s="61">
        <f t="shared" si="0"/>
        <v>1.18</v>
      </c>
    </row>
    <row r="27" spans="1:5" x14ac:dyDescent="0.2">
      <c r="A27" s="27" t="s">
        <v>75</v>
      </c>
      <c r="B27" s="26" t="s">
        <v>127</v>
      </c>
      <c r="C27" s="60">
        <v>13</v>
      </c>
      <c r="D27" s="61">
        <v>0.75</v>
      </c>
      <c r="E27" s="61">
        <f t="shared" si="0"/>
        <v>9.75</v>
      </c>
    </row>
    <row r="28" spans="1:5" x14ac:dyDescent="0.2">
      <c r="A28" s="27" t="s">
        <v>76</v>
      </c>
      <c r="B28" s="26" t="s">
        <v>127</v>
      </c>
      <c r="C28" s="60">
        <v>3</v>
      </c>
      <c r="D28" s="61">
        <v>5.68</v>
      </c>
      <c r="E28" s="61">
        <f t="shared" si="0"/>
        <v>17.04</v>
      </c>
    </row>
    <row r="29" spans="1:5" x14ac:dyDescent="0.2">
      <c r="A29" s="27" t="s">
        <v>77</v>
      </c>
      <c r="B29" s="26" t="s">
        <v>127</v>
      </c>
      <c r="C29" s="60">
        <v>9</v>
      </c>
      <c r="D29" s="61">
        <v>0.81</v>
      </c>
      <c r="E29" s="61">
        <f t="shared" si="0"/>
        <v>7.2900000000000009</v>
      </c>
    </row>
    <row r="30" spans="1:5" x14ac:dyDescent="0.2">
      <c r="A30" s="27" t="s">
        <v>78</v>
      </c>
      <c r="B30" s="26" t="s">
        <v>127</v>
      </c>
      <c r="C30" s="60">
        <v>0</v>
      </c>
      <c r="D30" s="61">
        <v>3.67</v>
      </c>
      <c r="E30" s="61">
        <f t="shared" si="0"/>
        <v>0</v>
      </c>
    </row>
    <row r="31" spans="1:5" x14ac:dyDescent="0.2">
      <c r="A31" s="27" t="s">
        <v>79</v>
      </c>
      <c r="B31" s="26" t="s">
        <v>127</v>
      </c>
      <c r="C31" s="60">
        <v>0</v>
      </c>
      <c r="D31" s="61">
        <v>0.45</v>
      </c>
      <c r="E31" s="61">
        <f t="shared" si="0"/>
        <v>0</v>
      </c>
    </row>
    <row r="32" spans="1:5" x14ac:dyDescent="0.2">
      <c r="A32" s="27" t="s">
        <v>80</v>
      </c>
      <c r="B32" s="26" t="s">
        <v>127</v>
      </c>
      <c r="C32" s="60">
        <v>0</v>
      </c>
      <c r="D32" s="61">
        <v>1.32</v>
      </c>
      <c r="E32" s="61">
        <f t="shared" si="0"/>
        <v>0</v>
      </c>
    </row>
    <row r="33" spans="1:5" x14ac:dyDescent="0.2">
      <c r="A33" s="27" t="s">
        <v>81</v>
      </c>
      <c r="B33" s="26" t="s">
        <v>127</v>
      </c>
      <c r="C33" s="60">
        <v>0</v>
      </c>
      <c r="D33" s="61">
        <v>1.32</v>
      </c>
      <c r="E33" s="61">
        <f t="shared" si="0"/>
        <v>0</v>
      </c>
    </row>
    <row r="34" spans="1:5" x14ac:dyDescent="0.2">
      <c r="A34" s="27" t="s">
        <v>82</v>
      </c>
      <c r="B34" s="26" t="s">
        <v>127</v>
      </c>
      <c r="C34" s="60">
        <v>1</v>
      </c>
      <c r="D34" s="61">
        <v>1.08</v>
      </c>
      <c r="E34" s="61">
        <f t="shared" si="0"/>
        <v>1.08</v>
      </c>
    </row>
    <row r="35" spans="1:5" x14ac:dyDescent="0.2">
      <c r="A35" s="27" t="s">
        <v>83</v>
      </c>
      <c r="B35" s="26" t="s">
        <v>127</v>
      </c>
      <c r="C35" s="60">
        <v>4</v>
      </c>
      <c r="D35" s="61">
        <v>1.82</v>
      </c>
      <c r="E35" s="61">
        <f t="shared" si="0"/>
        <v>7.28</v>
      </c>
    </row>
    <row r="36" spans="1:5" x14ac:dyDescent="0.2">
      <c r="A36" s="27" t="s">
        <v>227</v>
      </c>
      <c r="B36" s="26" t="s">
        <v>127</v>
      </c>
      <c r="C36" s="60">
        <v>0</v>
      </c>
      <c r="D36" s="61">
        <v>1.29</v>
      </c>
      <c r="E36" s="61">
        <f t="shared" si="0"/>
        <v>0</v>
      </c>
    </row>
    <row r="37" spans="1:5" x14ac:dyDescent="0.2">
      <c r="A37" s="27" t="s">
        <v>84</v>
      </c>
      <c r="B37" s="26" t="s">
        <v>127</v>
      </c>
      <c r="C37" s="60">
        <v>5</v>
      </c>
      <c r="D37" s="61">
        <v>3.84</v>
      </c>
      <c r="E37" s="61">
        <f t="shared" si="0"/>
        <v>19.2</v>
      </c>
    </row>
    <row r="38" spans="1:5" x14ac:dyDescent="0.2">
      <c r="A38" s="27" t="s">
        <v>51</v>
      </c>
      <c r="B38" s="26" t="s">
        <v>127</v>
      </c>
      <c r="C38" s="60">
        <v>0</v>
      </c>
      <c r="D38" s="61">
        <v>2.19</v>
      </c>
      <c r="E38" s="61">
        <f t="shared" si="0"/>
        <v>0</v>
      </c>
    </row>
    <row r="39" spans="1:5" x14ac:dyDescent="0.2">
      <c r="A39" s="27" t="s">
        <v>85</v>
      </c>
      <c r="B39" s="26" t="s">
        <v>127</v>
      </c>
      <c r="C39" s="60">
        <v>1</v>
      </c>
      <c r="D39" s="61">
        <v>2.96</v>
      </c>
      <c r="E39" s="61">
        <f t="shared" si="0"/>
        <v>2.96</v>
      </c>
    </row>
    <row r="40" spans="1:5" x14ac:dyDescent="0.2">
      <c r="A40" s="27" t="s">
        <v>86</v>
      </c>
      <c r="B40" s="26" t="s">
        <v>127</v>
      </c>
      <c r="C40" s="60">
        <v>1</v>
      </c>
      <c r="D40" s="61">
        <v>2.12</v>
      </c>
      <c r="E40" s="61">
        <f t="shared" si="0"/>
        <v>2.12</v>
      </c>
    </row>
    <row r="41" spans="1:5" x14ac:dyDescent="0.2">
      <c r="A41" s="27" t="s">
        <v>87</v>
      </c>
      <c r="B41" s="26" t="s">
        <v>127</v>
      </c>
      <c r="C41" s="60">
        <v>1</v>
      </c>
      <c r="D41" s="61">
        <v>3.34</v>
      </c>
      <c r="E41" s="61">
        <f t="shared" si="0"/>
        <v>3.34</v>
      </c>
    </row>
    <row r="42" spans="1:5" x14ac:dyDescent="0.2">
      <c r="A42" s="27" t="s">
        <v>88</v>
      </c>
      <c r="B42" s="26" t="s">
        <v>127</v>
      </c>
      <c r="C42" s="60">
        <v>2</v>
      </c>
      <c r="D42" s="61">
        <v>1.82</v>
      </c>
      <c r="E42" s="61">
        <f t="shared" si="0"/>
        <v>3.64</v>
      </c>
    </row>
    <row r="43" spans="1:5" x14ac:dyDescent="0.2">
      <c r="A43" s="27" t="s">
        <v>89</v>
      </c>
      <c r="B43" s="26" t="s">
        <v>127</v>
      </c>
      <c r="C43" s="60">
        <v>2</v>
      </c>
      <c r="D43" s="61">
        <v>2.63</v>
      </c>
      <c r="E43" s="61">
        <f t="shared" si="0"/>
        <v>5.26</v>
      </c>
    </row>
    <row r="44" spans="1:5" x14ac:dyDescent="0.2">
      <c r="A44" s="27" t="s">
        <v>90</v>
      </c>
      <c r="B44" s="26" t="s">
        <v>127</v>
      </c>
      <c r="C44" s="60">
        <v>3</v>
      </c>
      <c r="D44" s="61">
        <v>1.68</v>
      </c>
      <c r="E44" s="61">
        <f t="shared" si="0"/>
        <v>5.04</v>
      </c>
    </row>
    <row r="45" spans="1:5" x14ac:dyDescent="0.2">
      <c r="A45" s="27" t="s">
        <v>91</v>
      </c>
      <c r="B45" s="26" t="s">
        <v>127</v>
      </c>
      <c r="C45" s="60">
        <v>0</v>
      </c>
      <c r="D45" s="61">
        <v>3.01</v>
      </c>
      <c r="E45" s="61">
        <f t="shared" si="0"/>
        <v>0</v>
      </c>
    </row>
    <row r="46" spans="1:5" x14ac:dyDescent="0.2">
      <c r="A46" s="27" t="s">
        <v>292</v>
      </c>
      <c r="B46" s="26" t="s">
        <v>127</v>
      </c>
      <c r="C46" s="60">
        <v>2</v>
      </c>
      <c r="D46" s="61">
        <v>1.81</v>
      </c>
      <c r="E46" s="61">
        <f t="shared" si="0"/>
        <v>3.62</v>
      </c>
    </row>
    <row r="47" spans="1:5" x14ac:dyDescent="0.2">
      <c r="A47" s="27" t="s">
        <v>400</v>
      </c>
      <c r="B47" s="26" t="s">
        <v>127</v>
      </c>
      <c r="C47" s="60">
        <v>2</v>
      </c>
      <c r="D47" s="61">
        <v>5.62</v>
      </c>
      <c r="E47" s="61">
        <f>SUM(C47*D47)</f>
        <v>11.24</v>
      </c>
    </row>
    <row r="48" spans="1:5" x14ac:dyDescent="0.2">
      <c r="A48" s="27" t="s">
        <v>297</v>
      </c>
      <c r="B48" s="26" t="s">
        <v>127</v>
      </c>
      <c r="C48" s="60">
        <v>5</v>
      </c>
      <c r="D48" s="61">
        <v>5.62</v>
      </c>
      <c r="E48" s="61">
        <f>SUM(C48*D48)</f>
        <v>28.1</v>
      </c>
    </row>
    <row r="49" spans="1:5" x14ac:dyDescent="0.2">
      <c r="A49" s="27" t="s">
        <v>92</v>
      </c>
      <c r="B49" s="26" t="s">
        <v>127</v>
      </c>
      <c r="C49" s="60">
        <v>3</v>
      </c>
      <c r="D49" s="61">
        <v>3.09</v>
      </c>
      <c r="E49" s="61">
        <f t="shared" si="0"/>
        <v>9.27</v>
      </c>
    </row>
    <row r="50" spans="1:5" x14ac:dyDescent="0.2">
      <c r="A50" s="27" t="s">
        <v>93</v>
      </c>
      <c r="B50" s="26" t="s">
        <v>127</v>
      </c>
      <c r="C50" s="60">
        <v>0</v>
      </c>
      <c r="D50" s="61">
        <v>5.3</v>
      </c>
      <c r="E50" s="61">
        <f t="shared" si="0"/>
        <v>0</v>
      </c>
    </row>
    <row r="51" spans="1:5" x14ac:dyDescent="0.2">
      <c r="A51" s="27" t="s">
        <v>94</v>
      </c>
      <c r="B51" s="26" t="s">
        <v>127</v>
      </c>
      <c r="C51" s="60">
        <v>9</v>
      </c>
      <c r="D51" s="61">
        <v>4.57</v>
      </c>
      <c r="E51" s="61">
        <f t="shared" si="0"/>
        <v>41.13</v>
      </c>
    </row>
    <row r="52" spans="1:5" x14ac:dyDescent="0.2">
      <c r="A52" s="27" t="s">
        <v>95</v>
      </c>
      <c r="B52" s="26" t="s">
        <v>127</v>
      </c>
      <c r="C52" s="60">
        <v>1</v>
      </c>
      <c r="D52" s="61">
        <v>5.92</v>
      </c>
      <c r="E52" s="61">
        <f t="shared" si="0"/>
        <v>5.92</v>
      </c>
    </row>
    <row r="53" spans="1:5" x14ac:dyDescent="0.2">
      <c r="A53" s="27" t="s">
        <v>96</v>
      </c>
      <c r="B53" s="26" t="s">
        <v>127</v>
      </c>
      <c r="C53" s="60">
        <v>3</v>
      </c>
      <c r="D53" s="61">
        <v>7.24</v>
      </c>
      <c r="E53" s="61">
        <f t="shared" si="0"/>
        <v>21.72</v>
      </c>
    </row>
    <row r="54" spans="1:5" x14ac:dyDescent="0.2">
      <c r="A54" s="27" t="s">
        <v>97</v>
      </c>
      <c r="B54" s="26" t="s">
        <v>127</v>
      </c>
      <c r="C54" s="60">
        <v>2</v>
      </c>
      <c r="D54" s="61">
        <v>2.6</v>
      </c>
      <c r="E54" s="61">
        <f t="shared" si="0"/>
        <v>5.2</v>
      </c>
    </row>
    <row r="55" spans="1:5" x14ac:dyDescent="0.2">
      <c r="A55" s="27" t="s">
        <v>98</v>
      </c>
      <c r="B55" s="26" t="s">
        <v>127</v>
      </c>
      <c r="C55" s="60">
        <v>3</v>
      </c>
      <c r="D55" s="61">
        <v>8.75</v>
      </c>
      <c r="E55" s="61">
        <f t="shared" si="0"/>
        <v>26.25</v>
      </c>
    </row>
    <row r="56" spans="1:5" x14ac:dyDescent="0.2">
      <c r="A56" s="27" t="s">
        <v>99</v>
      </c>
      <c r="B56" s="26" t="s">
        <v>127</v>
      </c>
      <c r="C56" s="60">
        <v>0</v>
      </c>
      <c r="D56" s="61">
        <v>5.98</v>
      </c>
      <c r="E56" s="61">
        <f t="shared" si="0"/>
        <v>0</v>
      </c>
    </row>
    <row r="57" spans="1:5" x14ac:dyDescent="0.2">
      <c r="A57" s="27" t="s">
        <v>259</v>
      </c>
      <c r="B57" s="26" t="s">
        <v>127</v>
      </c>
      <c r="C57" s="60">
        <v>1</v>
      </c>
      <c r="D57" s="61">
        <v>12.07</v>
      </c>
      <c r="E57" s="61">
        <f t="shared" si="0"/>
        <v>12.07</v>
      </c>
    </row>
    <row r="58" spans="1:5" x14ac:dyDescent="0.2">
      <c r="A58" s="27" t="s">
        <v>100</v>
      </c>
      <c r="B58" s="26" t="s">
        <v>127</v>
      </c>
      <c r="C58" s="60">
        <v>0</v>
      </c>
      <c r="D58" s="61">
        <v>7.74</v>
      </c>
      <c r="E58" s="61">
        <f t="shared" si="0"/>
        <v>0</v>
      </c>
    </row>
    <row r="59" spans="1:5" x14ac:dyDescent="0.2">
      <c r="A59" s="26" t="s">
        <v>101</v>
      </c>
      <c r="B59" s="26" t="s">
        <v>127</v>
      </c>
      <c r="C59" s="60">
        <v>3</v>
      </c>
      <c r="D59" s="61">
        <v>15.44</v>
      </c>
      <c r="E59" s="61">
        <f t="shared" si="0"/>
        <v>46.32</v>
      </c>
    </row>
    <row r="60" spans="1:5" x14ac:dyDescent="0.2">
      <c r="A60" s="26" t="s">
        <v>52</v>
      </c>
      <c r="B60" s="26" t="s">
        <v>127</v>
      </c>
      <c r="C60" s="60">
        <v>1</v>
      </c>
      <c r="D60" s="61">
        <v>11.59</v>
      </c>
      <c r="E60" s="61">
        <f t="shared" si="0"/>
        <v>11.59</v>
      </c>
    </row>
    <row r="61" spans="1:5" x14ac:dyDescent="0.2">
      <c r="A61" s="26" t="s">
        <v>102</v>
      </c>
      <c r="B61" s="26" t="s">
        <v>127</v>
      </c>
      <c r="C61" s="60">
        <v>2</v>
      </c>
      <c r="D61" s="61">
        <v>15.45</v>
      </c>
      <c r="E61" s="61">
        <f t="shared" si="0"/>
        <v>30.9</v>
      </c>
    </row>
    <row r="62" spans="1:5" x14ac:dyDescent="0.2">
      <c r="A62" s="26" t="s">
        <v>298</v>
      </c>
      <c r="B62" s="26" t="s">
        <v>127</v>
      </c>
      <c r="C62" s="60">
        <v>1</v>
      </c>
      <c r="D62" s="61">
        <v>16.45</v>
      </c>
      <c r="E62" s="61">
        <f>SUM(C62*D62)</f>
        <v>16.45</v>
      </c>
    </row>
    <row r="63" spans="1:5" x14ac:dyDescent="0.2">
      <c r="A63" s="26" t="s">
        <v>221</v>
      </c>
      <c r="B63" s="26" t="s">
        <v>127</v>
      </c>
      <c r="C63" s="60">
        <v>1</v>
      </c>
      <c r="D63" s="61">
        <v>27.68</v>
      </c>
      <c r="E63" s="61">
        <f t="shared" si="0"/>
        <v>27.68</v>
      </c>
    </row>
    <row r="64" spans="1:5" x14ac:dyDescent="0.2">
      <c r="A64" s="26" t="s">
        <v>103</v>
      </c>
      <c r="B64" s="26" t="s">
        <v>127</v>
      </c>
      <c r="C64" s="60">
        <v>4</v>
      </c>
      <c r="D64" s="61">
        <v>25.23</v>
      </c>
      <c r="E64" s="61">
        <f t="shared" si="0"/>
        <v>100.92</v>
      </c>
    </row>
    <row r="65" spans="1:5" x14ac:dyDescent="0.2">
      <c r="A65" s="26" t="s">
        <v>104</v>
      </c>
      <c r="B65" s="26" t="s">
        <v>127</v>
      </c>
      <c r="C65" s="60">
        <v>1</v>
      </c>
      <c r="D65" s="61">
        <v>24.64</v>
      </c>
      <c r="E65" s="61">
        <f t="shared" si="0"/>
        <v>24.64</v>
      </c>
    </row>
    <row r="66" spans="1:5" x14ac:dyDescent="0.2">
      <c r="A66" s="26" t="s">
        <v>105</v>
      </c>
      <c r="B66" s="26" t="s">
        <v>127</v>
      </c>
      <c r="C66" s="60">
        <v>5</v>
      </c>
      <c r="D66" s="61">
        <v>3.72</v>
      </c>
      <c r="E66" s="61">
        <f t="shared" si="0"/>
        <v>18.600000000000001</v>
      </c>
    </row>
    <row r="67" spans="1:5" x14ac:dyDescent="0.2">
      <c r="A67" s="26" t="s">
        <v>106</v>
      </c>
      <c r="B67" s="26" t="s">
        <v>127</v>
      </c>
      <c r="C67" s="60">
        <v>8</v>
      </c>
      <c r="D67" s="61">
        <v>2.88</v>
      </c>
      <c r="E67" s="61">
        <f t="shared" ref="E67" si="1">PRODUCT(C67,D67)</f>
        <v>23.04</v>
      </c>
    </row>
    <row r="68" spans="1:5" x14ac:dyDescent="0.2">
      <c r="A68" s="58" t="s">
        <v>182</v>
      </c>
      <c r="B68" s="58"/>
      <c r="C68" s="58"/>
      <c r="D68" s="59"/>
      <c r="E68" s="59">
        <f>SUM(E2:E67)</f>
        <v>587.44999999999993</v>
      </c>
    </row>
  </sheetData>
  <pageMargins left="0.7" right="0.7" top="0.75" bottom="0.75" header="0.3" footer="0.3"/>
  <pageSetup paperSize="9" orientation="landscape" horizontalDpi="4294967293" verticalDpi="0" r:id="rId1"/>
  <headerFooter>
    <oddHeader>&amp;CForêts
2021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view="pageLayout" zoomScaleNormal="100" workbookViewId="0">
      <selection activeCell="C8" sqref="C8"/>
    </sheetView>
  </sheetViews>
  <sheetFormatPr baseColWidth="10" defaultRowHeight="12.75" x14ac:dyDescent="0.2"/>
  <cols>
    <col min="1" max="1" width="34" customWidth="1"/>
    <col min="2" max="2" width="5.85546875" customWidth="1"/>
    <col min="3" max="3" width="9.42578125" customWidth="1"/>
    <col min="4" max="4" width="14.42578125" customWidth="1"/>
    <col min="5" max="5" width="4.85546875" customWidth="1"/>
    <col min="6" max="6" width="5.140625" customWidth="1"/>
    <col min="7" max="7" width="4.85546875" customWidth="1"/>
    <col min="8" max="8" width="5.42578125" customWidth="1"/>
    <col min="9" max="9" width="4.7109375" customWidth="1"/>
    <col min="10" max="10" width="5.42578125" customWidth="1"/>
    <col min="11" max="11" width="4.28515625" customWidth="1"/>
    <col min="12" max="12" width="4.5703125" customWidth="1"/>
    <col min="13" max="13" width="4.140625" customWidth="1"/>
    <col min="14" max="14" width="5" customWidth="1"/>
  </cols>
  <sheetData>
    <row r="1" spans="1:14" x14ac:dyDescent="0.2">
      <c r="A1" s="126"/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x14ac:dyDescent="0.2">
      <c r="A2" s="18" t="s">
        <v>124</v>
      </c>
      <c r="B2" s="24" t="s">
        <v>305</v>
      </c>
      <c r="C2" s="25" t="s">
        <v>185</v>
      </c>
      <c r="D2" s="90" t="s">
        <v>186</v>
      </c>
      <c r="E2" s="64"/>
      <c r="F2" s="64"/>
      <c r="G2" s="65"/>
      <c r="H2" s="65"/>
      <c r="I2" s="65"/>
      <c r="J2" s="65"/>
      <c r="K2" s="65"/>
      <c r="L2" s="65"/>
      <c r="M2" s="65"/>
      <c r="N2" s="65"/>
    </row>
    <row r="3" spans="1:14" x14ac:dyDescent="0.2">
      <c r="A3" s="1" t="s">
        <v>384</v>
      </c>
      <c r="B3" s="27">
        <v>2</v>
      </c>
      <c r="C3" s="28">
        <v>548.4</v>
      </c>
      <c r="D3" s="91">
        <f>SUM(B3*C3)</f>
        <v>1096.8</v>
      </c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x14ac:dyDescent="0.2">
      <c r="A4" s="1" t="s">
        <v>289</v>
      </c>
      <c r="B4" s="27">
        <v>4</v>
      </c>
      <c r="C4" s="27">
        <v>24</v>
      </c>
      <c r="D4" s="91">
        <f>SUM(B4*C4)</f>
        <v>96</v>
      </c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14" x14ac:dyDescent="0.2">
      <c r="A5" s="1" t="s">
        <v>433</v>
      </c>
      <c r="B5" s="27">
        <v>4</v>
      </c>
      <c r="C5" s="28">
        <v>89.95</v>
      </c>
      <c r="D5" s="91">
        <f>SUM(B5*C5)</f>
        <v>359.8</v>
      </c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14" x14ac:dyDescent="0.2">
      <c r="A6" s="1" t="s">
        <v>432</v>
      </c>
      <c r="B6" s="27">
        <v>6</v>
      </c>
      <c r="C6" s="28">
        <v>10.9</v>
      </c>
      <c r="D6" s="91">
        <f>SUM(B6*C6)</f>
        <v>65.400000000000006</v>
      </c>
      <c r="E6" s="45"/>
      <c r="F6" s="45"/>
      <c r="G6" s="45"/>
      <c r="H6" s="45"/>
      <c r="I6" s="45"/>
      <c r="J6" s="45"/>
      <c r="K6" s="45"/>
      <c r="L6" s="45"/>
      <c r="M6" s="45"/>
      <c r="N6" s="45"/>
    </row>
    <row r="7" spans="1:14" x14ac:dyDescent="0.2">
      <c r="A7" s="1" t="s">
        <v>434</v>
      </c>
      <c r="B7" s="26">
        <v>12</v>
      </c>
      <c r="C7" s="26">
        <v>9.3000000000000007</v>
      </c>
      <c r="D7" s="92">
        <f>SUM(B7*C7)</f>
        <v>111.60000000000001</v>
      </c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">
      <c r="A8" s="1" t="s">
        <v>435</v>
      </c>
      <c r="B8" s="27">
        <v>24</v>
      </c>
      <c r="C8" s="28">
        <v>18.23</v>
      </c>
      <c r="D8" s="91">
        <f t="shared" ref="D8:D9" si="0">SUM(B8*C8)</f>
        <v>437.52</v>
      </c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">
      <c r="A9" s="1" t="s">
        <v>436</v>
      </c>
      <c r="B9" s="27">
        <v>1</v>
      </c>
      <c r="C9" s="28">
        <v>29.99</v>
      </c>
      <c r="D9" s="91">
        <f t="shared" si="0"/>
        <v>29.99</v>
      </c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14" x14ac:dyDescent="0.2">
      <c r="A10" s="1" t="s">
        <v>437</v>
      </c>
      <c r="B10" s="27">
        <v>2</v>
      </c>
      <c r="C10" s="28">
        <v>14.99</v>
      </c>
      <c r="D10" s="91">
        <f t="shared" ref="D10:D17" si="1">SUM(B10*C10)</f>
        <v>29.98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1:14" x14ac:dyDescent="0.2">
      <c r="A11" s="1" t="s">
        <v>438</v>
      </c>
      <c r="B11" s="88">
        <v>1</v>
      </c>
      <c r="C11" s="89">
        <v>69.900000000000006</v>
      </c>
      <c r="D11" s="93">
        <f t="shared" si="1"/>
        <v>69.900000000000006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1:14" x14ac:dyDescent="0.2">
      <c r="A12" s="1" t="s">
        <v>385</v>
      </c>
      <c r="B12" s="26">
        <v>6</v>
      </c>
      <c r="C12" s="26">
        <v>9.99</v>
      </c>
      <c r="D12" s="92">
        <f t="shared" si="1"/>
        <v>59.94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1:14" x14ac:dyDescent="0.2">
      <c r="A13" s="1" t="s">
        <v>439</v>
      </c>
      <c r="B13" s="27">
        <v>1</v>
      </c>
      <c r="C13" s="28">
        <v>8.9499999999999993</v>
      </c>
      <c r="D13" s="91">
        <f t="shared" si="1"/>
        <v>8.9499999999999993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1:14" x14ac:dyDescent="0.2">
      <c r="A14" s="1" t="s">
        <v>440</v>
      </c>
      <c r="B14" s="27">
        <v>1</v>
      </c>
      <c r="C14" s="28">
        <v>16.78</v>
      </c>
      <c r="D14" s="91">
        <f t="shared" si="1"/>
        <v>16.78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</row>
    <row r="15" spans="1:14" x14ac:dyDescent="0.2">
      <c r="A15" s="22" t="s">
        <v>441</v>
      </c>
      <c r="B15" s="88">
        <v>2</v>
      </c>
      <c r="C15" s="89">
        <v>3.08</v>
      </c>
      <c r="D15" s="93">
        <f t="shared" si="1"/>
        <v>6.16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spans="1:14" x14ac:dyDescent="0.2">
      <c r="A16" s="1" t="s">
        <v>442</v>
      </c>
      <c r="B16" s="26">
        <v>9</v>
      </c>
      <c r="C16" s="26">
        <v>3.9</v>
      </c>
      <c r="D16" s="92">
        <f t="shared" si="1"/>
        <v>35.1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1:14" x14ac:dyDescent="0.2">
      <c r="A17" s="1" t="s">
        <v>443</v>
      </c>
      <c r="B17" s="27">
        <v>1</v>
      </c>
      <c r="C17" s="28">
        <v>4.3899999999999997</v>
      </c>
      <c r="D17" s="91">
        <f t="shared" si="1"/>
        <v>4.3899999999999997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1:14" x14ac:dyDescent="0.2">
      <c r="A18" s="1" t="s">
        <v>444</v>
      </c>
      <c r="B18" s="27">
        <v>3</v>
      </c>
      <c r="C18" s="28">
        <v>6.41</v>
      </c>
      <c r="D18" s="91">
        <f t="shared" ref="D18:D25" si="2">SUM(B18*C18)</f>
        <v>19.23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spans="1:14" x14ac:dyDescent="0.2">
      <c r="A19" s="1" t="s">
        <v>445</v>
      </c>
      <c r="B19" s="27">
        <v>0</v>
      </c>
      <c r="C19" s="28">
        <v>10.69</v>
      </c>
      <c r="D19" s="91">
        <f t="shared" si="2"/>
        <v>0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1:14" x14ac:dyDescent="0.2">
      <c r="A20" s="1" t="s">
        <v>446</v>
      </c>
      <c r="B20" s="27">
        <v>1</v>
      </c>
      <c r="C20" s="28">
        <v>15.73</v>
      </c>
      <c r="D20" s="91">
        <f t="shared" si="2"/>
        <v>15.73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1:14" x14ac:dyDescent="0.2">
      <c r="A21" s="1" t="s">
        <v>447</v>
      </c>
      <c r="B21" s="27">
        <v>3</v>
      </c>
      <c r="C21" s="28">
        <v>11.88</v>
      </c>
      <c r="D21" s="91">
        <f t="shared" si="2"/>
        <v>35.64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1:14" x14ac:dyDescent="0.2">
      <c r="A22" s="1"/>
      <c r="B22" s="26"/>
      <c r="C22" s="26"/>
      <c r="D22" s="92">
        <f>B22*C22</f>
        <v>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1:14" x14ac:dyDescent="0.2">
      <c r="A23" s="1" t="s">
        <v>448</v>
      </c>
      <c r="B23" s="27">
        <v>0</v>
      </c>
      <c r="C23" s="28">
        <v>23.88</v>
      </c>
      <c r="D23" s="91">
        <f t="shared" si="2"/>
        <v>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1:14" x14ac:dyDescent="0.2">
      <c r="A24" s="1" t="s">
        <v>449</v>
      </c>
      <c r="B24" s="27">
        <v>14</v>
      </c>
      <c r="C24" s="28">
        <v>17.88</v>
      </c>
      <c r="D24" s="91">
        <f t="shared" si="2"/>
        <v>250.32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1:14" x14ac:dyDescent="0.2">
      <c r="A25" s="1" t="s">
        <v>450</v>
      </c>
      <c r="B25" s="27">
        <v>3</v>
      </c>
      <c r="C25" s="28">
        <v>386.4</v>
      </c>
      <c r="D25" s="91">
        <f t="shared" si="2"/>
        <v>1159.1999999999998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1:14" x14ac:dyDescent="0.2">
      <c r="A26" s="1"/>
      <c r="B26" s="26"/>
      <c r="C26" s="26"/>
      <c r="D26" s="92">
        <f>B26*C26</f>
        <v>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4" x14ac:dyDescent="0.2">
      <c r="A27" s="1"/>
      <c r="B27" s="27"/>
      <c r="C27" s="27"/>
      <c r="D27" s="91">
        <f>SUM(B27*C27)</f>
        <v>0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1:14" x14ac:dyDescent="0.2">
      <c r="A28" s="1"/>
      <c r="B28" s="26"/>
      <c r="C28" s="26"/>
      <c r="D28" s="92">
        <f>B28*C28</f>
        <v>0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29" spans="1:14" x14ac:dyDescent="0.2">
      <c r="A29" s="1"/>
      <c r="B29" s="26"/>
      <c r="C29" s="26"/>
      <c r="D29" s="92">
        <f>B29*C29</f>
        <v>0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1:14" x14ac:dyDescent="0.2">
      <c r="A30" s="1"/>
      <c r="B30" s="60"/>
      <c r="C30" s="61"/>
      <c r="D30" s="91">
        <f>SUM(B30*C30)</f>
        <v>0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x14ac:dyDescent="0.2">
      <c r="A31" s="1"/>
      <c r="B31" s="1"/>
      <c r="C31" s="1"/>
      <c r="D31" s="95">
        <f>B31*C31</f>
        <v>0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</row>
    <row r="32" spans="1:14" x14ac:dyDescent="0.2">
      <c r="A32" s="1" t="s">
        <v>280</v>
      </c>
      <c r="B32" s="27">
        <v>10</v>
      </c>
      <c r="C32" s="28">
        <v>7.2</v>
      </c>
      <c r="D32" s="91">
        <f>B32*C32</f>
        <v>72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</row>
    <row r="33" spans="1:14" x14ac:dyDescent="0.2">
      <c r="A33" s="1" t="s">
        <v>304</v>
      </c>
      <c r="B33" s="60">
        <v>1</v>
      </c>
      <c r="C33" s="61">
        <v>14.9</v>
      </c>
      <c r="D33" s="91">
        <f>SUM(B33*C33)</f>
        <v>14.9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</row>
    <row r="34" spans="1:14" x14ac:dyDescent="0.2">
      <c r="A34" s="1" t="s">
        <v>294</v>
      </c>
      <c r="B34" s="27">
        <v>3</v>
      </c>
      <c r="C34" s="28">
        <v>11.85</v>
      </c>
      <c r="D34" s="91">
        <f t="shared" ref="D34" si="3">SUM(B34*C34)</f>
        <v>35.549999999999997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 x14ac:dyDescent="0.2">
      <c r="A35" s="20" t="s">
        <v>182</v>
      </c>
      <c r="B35" s="24"/>
      <c r="C35" s="25"/>
      <c r="D35" s="94">
        <f>SUM(D5:D34)</f>
        <v>2838.0800000000004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</row>
    <row r="36" spans="1:14" x14ac:dyDescent="0.2">
      <c r="A36" s="50"/>
      <c r="B36" s="87"/>
      <c r="C36" s="87"/>
      <c r="D36" s="87"/>
      <c r="E36" s="50"/>
      <c r="F36" s="50"/>
      <c r="G36" s="50"/>
      <c r="H36" s="50"/>
      <c r="I36" s="50"/>
      <c r="J36" s="50"/>
      <c r="K36" s="50"/>
      <c r="L36" s="50"/>
      <c r="M36" s="50"/>
      <c r="N36" s="50"/>
    </row>
  </sheetData>
  <mergeCells count="1">
    <mergeCell ref="A1:N1"/>
  </mergeCells>
  <pageMargins left="0.7" right="0.7" top="0.75" bottom="0.75" header="0.3" footer="0.3"/>
  <pageSetup paperSize="9" orientation="landscape" horizontalDpi="4294967293" verticalDpi="0" r:id="rId1"/>
  <headerFooter>
    <oddHeader>&amp;CMatériels Informatiques
2021</oddHeader>
  </headerFooter>
  <ignoredErrors>
    <ignoredError sqref="D30 D26:D27 D2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view="pageLayout" topLeftCell="A79" zoomScaleNormal="100" workbookViewId="0">
      <selection activeCell="F87" sqref="F87"/>
    </sheetView>
  </sheetViews>
  <sheetFormatPr baseColWidth="10" defaultRowHeight="12.75" x14ac:dyDescent="0.2"/>
  <cols>
    <col min="1" max="1" width="30" customWidth="1"/>
    <col min="2" max="2" width="18.28515625" customWidth="1"/>
    <col min="3" max="3" width="17.28515625" customWidth="1"/>
    <col min="4" max="4" width="17.85546875" customWidth="1"/>
    <col min="5" max="5" width="18" customWidth="1"/>
  </cols>
  <sheetData>
    <row r="1" spans="1:5" x14ac:dyDescent="0.2">
      <c r="A1" s="18" t="s">
        <v>124</v>
      </c>
      <c r="B1" s="18" t="s">
        <v>125</v>
      </c>
      <c r="C1" s="18" t="s">
        <v>126</v>
      </c>
      <c r="D1" s="19" t="s">
        <v>185</v>
      </c>
      <c r="E1" s="20" t="s">
        <v>186</v>
      </c>
    </row>
    <row r="2" spans="1:5" x14ac:dyDescent="0.2">
      <c r="A2" s="1" t="s">
        <v>244</v>
      </c>
      <c r="B2" s="2" t="s">
        <v>140</v>
      </c>
      <c r="C2" s="16">
        <v>4.2</v>
      </c>
      <c r="D2" s="17">
        <v>0.57999999999999996</v>
      </c>
      <c r="E2" s="17">
        <f>PRODUCT(C2,D2)</f>
        <v>2.4359999999999999</v>
      </c>
    </row>
    <row r="3" spans="1:5" x14ac:dyDescent="0.2">
      <c r="A3" s="1" t="s">
        <v>158</v>
      </c>
      <c r="B3" s="2" t="s">
        <v>140</v>
      </c>
      <c r="C3" s="16">
        <v>2.13</v>
      </c>
      <c r="D3" s="17">
        <v>0.57999999999999996</v>
      </c>
      <c r="E3" s="17">
        <f t="shared" ref="E3:E66" si="0">PRODUCT(C3,D3)</f>
        <v>1.2353999999999998</v>
      </c>
    </row>
    <row r="4" spans="1:5" x14ac:dyDescent="0.2">
      <c r="A4" s="1" t="s">
        <v>159</v>
      </c>
      <c r="B4" s="2" t="s">
        <v>140</v>
      </c>
      <c r="C4" s="16">
        <v>37.6</v>
      </c>
      <c r="D4" s="17">
        <v>0.84</v>
      </c>
      <c r="E4" s="17">
        <f t="shared" si="0"/>
        <v>31.584</v>
      </c>
    </row>
    <row r="5" spans="1:5" x14ac:dyDescent="0.2">
      <c r="A5" s="1" t="s">
        <v>189</v>
      </c>
      <c r="B5" s="2" t="s">
        <v>140</v>
      </c>
      <c r="C5" s="16">
        <v>4.8</v>
      </c>
      <c r="D5" s="17">
        <v>1.35</v>
      </c>
      <c r="E5" s="17">
        <f>PRODUCT(C5,D5)</f>
        <v>6.48</v>
      </c>
    </row>
    <row r="6" spans="1:5" x14ac:dyDescent="0.2">
      <c r="A6" s="1" t="s">
        <v>160</v>
      </c>
      <c r="B6" s="2" t="s">
        <v>140</v>
      </c>
      <c r="C6" s="16">
        <v>67.739999999999995</v>
      </c>
      <c r="D6" s="17">
        <v>0.85</v>
      </c>
      <c r="E6" s="17">
        <f t="shared" si="0"/>
        <v>57.578999999999994</v>
      </c>
    </row>
    <row r="7" spans="1:5" x14ac:dyDescent="0.2">
      <c r="A7" s="1" t="s">
        <v>161</v>
      </c>
      <c r="B7" s="2" t="s">
        <v>140</v>
      </c>
      <c r="C7" s="16">
        <v>6</v>
      </c>
      <c r="D7" s="17">
        <v>5.5</v>
      </c>
      <c r="E7" s="17">
        <f t="shared" si="0"/>
        <v>33</v>
      </c>
    </row>
    <row r="8" spans="1:5" x14ac:dyDescent="0.2">
      <c r="A8" s="1" t="s">
        <v>187</v>
      </c>
      <c r="B8" s="2" t="s">
        <v>140</v>
      </c>
      <c r="C8" s="16">
        <v>10.75</v>
      </c>
      <c r="D8" s="17">
        <v>16.55</v>
      </c>
      <c r="E8" s="17">
        <f t="shared" si="0"/>
        <v>177.91249999999999</v>
      </c>
    </row>
    <row r="9" spans="1:5" x14ac:dyDescent="0.2">
      <c r="A9" s="1" t="s">
        <v>215</v>
      </c>
      <c r="B9" s="2" t="s">
        <v>140</v>
      </c>
      <c r="C9" s="16">
        <v>9.25</v>
      </c>
      <c r="D9" s="17">
        <v>32.92</v>
      </c>
      <c r="E9" s="17">
        <f t="shared" si="0"/>
        <v>304.51</v>
      </c>
    </row>
    <row r="10" spans="1:5" x14ac:dyDescent="0.2">
      <c r="A10" s="1" t="s">
        <v>209</v>
      </c>
      <c r="B10" s="2" t="s">
        <v>140</v>
      </c>
      <c r="C10" s="16">
        <v>2.2999999999999998</v>
      </c>
      <c r="D10" s="17">
        <v>9.5399999999999991</v>
      </c>
      <c r="E10" s="17">
        <f t="shared" si="0"/>
        <v>21.941999999999997</v>
      </c>
    </row>
    <row r="11" spans="1:5" x14ac:dyDescent="0.2">
      <c r="A11" s="1" t="s">
        <v>255</v>
      </c>
      <c r="B11" s="2" t="s">
        <v>140</v>
      </c>
      <c r="C11" s="16">
        <v>0</v>
      </c>
      <c r="D11" s="17">
        <v>3.06</v>
      </c>
      <c r="E11" s="17">
        <f t="shared" si="0"/>
        <v>0</v>
      </c>
    </row>
    <row r="12" spans="1:5" x14ac:dyDescent="0.2">
      <c r="A12" s="1" t="s">
        <v>254</v>
      </c>
      <c r="B12" s="2" t="s">
        <v>140</v>
      </c>
      <c r="C12" s="16">
        <v>0</v>
      </c>
      <c r="D12" s="17">
        <v>7.68</v>
      </c>
      <c r="E12" s="17">
        <f t="shared" si="0"/>
        <v>0</v>
      </c>
    </row>
    <row r="13" spans="1:5" x14ac:dyDescent="0.2">
      <c r="A13" s="1" t="s">
        <v>288</v>
      </c>
      <c r="B13" s="2" t="s">
        <v>140</v>
      </c>
      <c r="C13" s="16">
        <v>14.9</v>
      </c>
      <c r="D13" s="17">
        <v>5.0999999999999996</v>
      </c>
      <c r="E13" s="17">
        <f t="shared" si="0"/>
        <v>75.989999999999995</v>
      </c>
    </row>
    <row r="14" spans="1:5" x14ac:dyDescent="0.2">
      <c r="A14" s="1" t="s">
        <v>210</v>
      </c>
      <c r="B14" s="2" t="s">
        <v>140</v>
      </c>
      <c r="C14" s="16">
        <v>0</v>
      </c>
      <c r="D14" s="17">
        <v>5.5</v>
      </c>
      <c r="E14" s="17">
        <f t="shared" si="0"/>
        <v>0</v>
      </c>
    </row>
    <row r="15" spans="1:5" x14ac:dyDescent="0.2">
      <c r="A15" s="1" t="s">
        <v>162</v>
      </c>
      <c r="B15" s="2" t="s">
        <v>140</v>
      </c>
      <c r="C15" s="16">
        <v>41.9</v>
      </c>
      <c r="D15" s="17">
        <v>6.79</v>
      </c>
      <c r="E15" s="17">
        <f t="shared" si="0"/>
        <v>284.50099999999998</v>
      </c>
    </row>
    <row r="16" spans="1:5" x14ac:dyDescent="0.2">
      <c r="A16" s="1" t="s">
        <v>163</v>
      </c>
      <c r="B16" s="2" t="s">
        <v>140</v>
      </c>
      <c r="C16" s="16">
        <v>30.45</v>
      </c>
      <c r="D16" s="17">
        <v>1.53</v>
      </c>
      <c r="E16" s="17">
        <f t="shared" si="0"/>
        <v>46.588499999999996</v>
      </c>
    </row>
    <row r="17" spans="1:5" x14ac:dyDescent="0.2">
      <c r="A17" s="1" t="s">
        <v>164</v>
      </c>
      <c r="B17" s="2" t="s">
        <v>140</v>
      </c>
      <c r="C17" s="16">
        <v>21.7</v>
      </c>
      <c r="D17" s="17">
        <v>5.88</v>
      </c>
      <c r="E17" s="17">
        <f t="shared" si="0"/>
        <v>127.59599999999999</v>
      </c>
    </row>
    <row r="18" spans="1:5" x14ac:dyDescent="0.2">
      <c r="A18" s="1" t="s">
        <v>293</v>
      </c>
      <c r="B18" s="2" t="s">
        <v>140</v>
      </c>
      <c r="C18" s="16">
        <v>5.6</v>
      </c>
      <c r="D18" s="17">
        <v>14.68</v>
      </c>
      <c r="E18" s="17">
        <f t="shared" si="0"/>
        <v>82.207999999999998</v>
      </c>
    </row>
    <row r="19" spans="1:5" x14ac:dyDescent="0.2">
      <c r="A19" s="1" t="s">
        <v>169</v>
      </c>
      <c r="B19" s="2" t="s">
        <v>140</v>
      </c>
      <c r="C19" s="16">
        <v>55.76</v>
      </c>
      <c r="D19" s="17">
        <v>6.91</v>
      </c>
      <c r="E19" s="17">
        <f t="shared" si="0"/>
        <v>385.30160000000001</v>
      </c>
    </row>
    <row r="20" spans="1:5" x14ac:dyDescent="0.2">
      <c r="A20" s="1" t="s">
        <v>165</v>
      </c>
      <c r="B20" s="2" t="s">
        <v>140</v>
      </c>
      <c r="C20" s="16">
        <v>32</v>
      </c>
      <c r="D20" s="17">
        <v>7.54</v>
      </c>
      <c r="E20" s="17">
        <f t="shared" si="0"/>
        <v>241.28</v>
      </c>
    </row>
    <row r="21" spans="1:5" x14ac:dyDescent="0.2">
      <c r="A21" s="1" t="s">
        <v>168</v>
      </c>
      <c r="B21" s="2" t="s">
        <v>140</v>
      </c>
      <c r="C21" s="16">
        <v>78</v>
      </c>
      <c r="D21" s="17">
        <v>5.97</v>
      </c>
      <c r="E21" s="17">
        <f t="shared" si="0"/>
        <v>465.65999999999997</v>
      </c>
    </row>
    <row r="22" spans="1:5" x14ac:dyDescent="0.2">
      <c r="A22" s="1" t="s">
        <v>260</v>
      </c>
      <c r="B22" s="2" t="s">
        <v>140</v>
      </c>
      <c r="C22" s="16">
        <v>25.6</v>
      </c>
      <c r="D22" s="17">
        <v>11.5</v>
      </c>
      <c r="E22" s="17">
        <f t="shared" si="0"/>
        <v>294.40000000000003</v>
      </c>
    </row>
    <row r="23" spans="1:5" x14ac:dyDescent="0.2">
      <c r="A23" s="1" t="s">
        <v>166</v>
      </c>
      <c r="B23" s="2" t="s">
        <v>140</v>
      </c>
      <c r="C23" s="16">
        <v>3.6</v>
      </c>
      <c r="D23" s="17">
        <v>2.14</v>
      </c>
      <c r="E23" s="17">
        <f t="shared" si="0"/>
        <v>7.7040000000000006</v>
      </c>
    </row>
    <row r="24" spans="1:5" x14ac:dyDescent="0.2">
      <c r="A24" s="1" t="s">
        <v>188</v>
      </c>
      <c r="B24" s="2" t="s">
        <v>140</v>
      </c>
      <c r="C24" s="16">
        <v>4</v>
      </c>
      <c r="D24" s="17">
        <v>1.26</v>
      </c>
      <c r="E24" s="17">
        <f t="shared" si="0"/>
        <v>5.04</v>
      </c>
    </row>
    <row r="25" spans="1:5" x14ac:dyDescent="0.2">
      <c r="A25" s="1" t="s">
        <v>0</v>
      </c>
      <c r="B25" s="2" t="s">
        <v>140</v>
      </c>
      <c r="C25" s="16">
        <v>6</v>
      </c>
      <c r="D25" s="17">
        <v>1</v>
      </c>
      <c r="E25" s="17">
        <f t="shared" si="0"/>
        <v>6</v>
      </c>
    </row>
    <row r="26" spans="1:5" x14ac:dyDescent="0.2">
      <c r="A26" s="1" t="s">
        <v>1</v>
      </c>
      <c r="B26" s="2" t="s">
        <v>140</v>
      </c>
      <c r="C26" s="16">
        <v>11.6</v>
      </c>
      <c r="D26" s="17">
        <v>0.22</v>
      </c>
      <c r="E26" s="17">
        <f t="shared" si="0"/>
        <v>2.552</v>
      </c>
    </row>
    <row r="27" spans="1:5" x14ac:dyDescent="0.2">
      <c r="A27" s="1" t="s">
        <v>2</v>
      </c>
      <c r="B27" s="2" t="s">
        <v>140</v>
      </c>
      <c r="C27" s="16">
        <v>33.6</v>
      </c>
      <c r="D27" s="17">
        <v>0.22</v>
      </c>
      <c r="E27" s="17">
        <f t="shared" si="0"/>
        <v>7.3920000000000003</v>
      </c>
    </row>
    <row r="28" spans="1:5" x14ac:dyDescent="0.2">
      <c r="A28" s="1" t="s">
        <v>245</v>
      </c>
      <c r="B28" s="2" t="s">
        <v>140</v>
      </c>
      <c r="C28" s="16">
        <v>11.8</v>
      </c>
      <c r="D28" s="17">
        <v>1.68</v>
      </c>
      <c r="E28" s="17">
        <f t="shared" si="0"/>
        <v>19.824000000000002</v>
      </c>
    </row>
    <row r="29" spans="1:5" x14ac:dyDescent="0.2">
      <c r="A29" s="1" t="s">
        <v>3</v>
      </c>
      <c r="B29" s="2" t="s">
        <v>140</v>
      </c>
      <c r="C29" s="16">
        <v>3.94</v>
      </c>
      <c r="D29" s="17">
        <v>2.16</v>
      </c>
      <c r="E29" s="17">
        <f t="shared" si="0"/>
        <v>8.5104000000000006</v>
      </c>
    </row>
    <row r="30" spans="1:5" x14ac:dyDescent="0.2">
      <c r="A30" s="1" t="s">
        <v>191</v>
      </c>
      <c r="B30" s="2" t="s">
        <v>140</v>
      </c>
      <c r="C30" s="16">
        <v>7.4</v>
      </c>
      <c r="D30" s="17">
        <v>1.36</v>
      </c>
      <c r="E30" s="17">
        <f t="shared" si="0"/>
        <v>10.064000000000002</v>
      </c>
    </row>
    <row r="31" spans="1:5" x14ac:dyDescent="0.2">
      <c r="A31" s="1" t="s">
        <v>190</v>
      </c>
      <c r="B31" s="2" t="s">
        <v>140</v>
      </c>
      <c r="C31" s="16">
        <v>115.6</v>
      </c>
      <c r="D31" s="17">
        <v>1.29</v>
      </c>
      <c r="E31" s="17">
        <f t="shared" si="0"/>
        <v>149.124</v>
      </c>
    </row>
    <row r="32" spans="1:5" x14ac:dyDescent="0.2">
      <c r="A32" s="1" t="s">
        <v>211</v>
      </c>
      <c r="B32" s="2" t="s">
        <v>140</v>
      </c>
      <c r="C32" s="16">
        <v>86</v>
      </c>
      <c r="D32" s="17">
        <v>1.53</v>
      </c>
      <c r="E32" s="17">
        <f t="shared" si="0"/>
        <v>131.58000000000001</v>
      </c>
    </row>
    <row r="33" spans="1:5" x14ac:dyDescent="0.2">
      <c r="A33" s="1" t="s">
        <v>4</v>
      </c>
      <c r="B33" s="2" t="s">
        <v>140</v>
      </c>
      <c r="C33" s="16">
        <v>0</v>
      </c>
      <c r="D33" s="17">
        <v>1.23</v>
      </c>
      <c r="E33" s="17">
        <f t="shared" si="0"/>
        <v>0</v>
      </c>
    </row>
    <row r="34" spans="1:5" x14ac:dyDescent="0.2">
      <c r="A34" s="1" t="s">
        <v>212</v>
      </c>
      <c r="B34" s="2" t="s">
        <v>140</v>
      </c>
      <c r="C34" s="16">
        <v>19.600000000000001</v>
      </c>
      <c r="D34" s="17">
        <v>8.39</v>
      </c>
      <c r="E34" s="17">
        <f t="shared" si="0"/>
        <v>164.44400000000002</v>
      </c>
    </row>
    <row r="35" spans="1:5" x14ac:dyDescent="0.2">
      <c r="A35" s="1" t="s">
        <v>213</v>
      </c>
      <c r="B35" s="2" t="s">
        <v>140</v>
      </c>
      <c r="C35" s="16">
        <v>11.7</v>
      </c>
      <c r="D35" s="17">
        <v>1.22</v>
      </c>
      <c r="E35" s="17">
        <f t="shared" si="0"/>
        <v>14.273999999999999</v>
      </c>
    </row>
    <row r="36" spans="1:5" x14ac:dyDescent="0.2">
      <c r="A36" s="1" t="s">
        <v>231</v>
      </c>
      <c r="B36" s="2" t="s">
        <v>140</v>
      </c>
      <c r="C36" s="16">
        <v>32.58</v>
      </c>
      <c r="D36" s="17">
        <v>2.15</v>
      </c>
      <c r="E36" s="17">
        <f t="shared" si="0"/>
        <v>70.046999999999997</v>
      </c>
    </row>
    <row r="37" spans="1:5" x14ac:dyDescent="0.2">
      <c r="A37" s="1" t="s">
        <v>123</v>
      </c>
      <c r="B37" s="2" t="s">
        <v>140</v>
      </c>
      <c r="C37" s="16">
        <v>16.600000000000001</v>
      </c>
      <c r="D37" s="17">
        <v>1.23</v>
      </c>
      <c r="E37" s="17">
        <f t="shared" si="0"/>
        <v>20.418000000000003</v>
      </c>
    </row>
    <row r="38" spans="1:5" x14ac:dyDescent="0.2">
      <c r="A38" s="1" t="s">
        <v>5</v>
      </c>
      <c r="B38" s="2" t="s">
        <v>140</v>
      </c>
      <c r="C38" s="16">
        <v>58</v>
      </c>
      <c r="D38" s="17">
        <v>2</v>
      </c>
      <c r="E38" s="17">
        <f t="shared" si="0"/>
        <v>116</v>
      </c>
    </row>
    <row r="39" spans="1:5" x14ac:dyDescent="0.2">
      <c r="A39" s="1" t="s">
        <v>6</v>
      </c>
      <c r="B39" s="2" t="s">
        <v>140</v>
      </c>
      <c r="C39" s="16">
        <v>19</v>
      </c>
      <c r="D39" s="17">
        <v>11.9</v>
      </c>
      <c r="E39" s="17">
        <f t="shared" si="0"/>
        <v>226.1</v>
      </c>
    </row>
    <row r="40" spans="1:5" x14ac:dyDescent="0.2">
      <c r="A40" s="1" t="s">
        <v>204</v>
      </c>
      <c r="B40" s="2" t="s">
        <v>140</v>
      </c>
      <c r="C40" s="16">
        <v>1.4</v>
      </c>
      <c r="D40" s="17">
        <v>4.43</v>
      </c>
      <c r="E40" s="17">
        <f t="shared" si="0"/>
        <v>6.2019999999999991</v>
      </c>
    </row>
    <row r="41" spans="1:5" x14ac:dyDescent="0.2">
      <c r="A41" s="1" t="s">
        <v>170</v>
      </c>
      <c r="B41" s="2" t="s">
        <v>140</v>
      </c>
      <c r="C41" s="16">
        <v>0</v>
      </c>
      <c r="D41" s="17">
        <v>17</v>
      </c>
      <c r="E41" s="17">
        <f t="shared" si="0"/>
        <v>0</v>
      </c>
    </row>
    <row r="42" spans="1:5" x14ac:dyDescent="0.2">
      <c r="A42" s="1" t="s">
        <v>265</v>
      </c>
      <c r="B42" s="2" t="s">
        <v>140</v>
      </c>
      <c r="C42" s="16">
        <v>0</v>
      </c>
      <c r="D42" s="17">
        <v>4.13</v>
      </c>
      <c r="E42" s="17">
        <f t="shared" si="0"/>
        <v>0</v>
      </c>
    </row>
    <row r="43" spans="1:5" x14ac:dyDescent="0.2">
      <c r="A43" s="1" t="s">
        <v>203</v>
      </c>
      <c r="B43" s="2" t="s">
        <v>140</v>
      </c>
      <c r="C43" s="16">
        <v>103.95</v>
      </c>
      <c r="D43" s="17">
        <v>5.4</v>
      </c>
      <c r="E43" s="17">
        <f t="shared" si="0"/>
        <v>561.33000000000004</v>
      </c>
    </row>
    <row r="44" spans="1:5" x14ac:dyDescent="0.2">
      <c r="A44" s="1" t="s">
        <v>251</v>
      </c>
      <c r="B44" s="2" t="s">
        <v>140</v>
      </c>
      <c r="C44" s="16">
        <v>26.4</v>
      </c>
      <c r="D44" s="17">
        <v>4.13</v>
      </c>
      <c r="E44" s="17">
        <f t="shared" si="0"/>
        <v>109.032</v>
      </c>
    </row>
    <row r="45" spans="1:5" x14ac:dyDescent="0.2">
      <c r="A45" s="1" t="s">
        <v>157</v>
      </c>
      <c r="B45" s="2" t="s">
        <v>140</v>
      </c>
      <c r="C45" s="16">
        <v>0</v>
      </c>
      <c r="D45" s="17">
        <v>4.95</v>
      </c>
      <c r="E45" s="17">
        <f t="shared" si="0"/>
        <v>0</v>
      </c>
    </row>
    <row r="46" spans="1:5" x14ac:dyDescent="0.2">
      <c r="A46" s="1" t="s">
        <v>287</v>
      </c>
      <c r="B46" s="2" t="s">
        <v>140</v>
      </c>
      <c r="C46" s="16">
        <v>37.590000000000003</v>
      </c>
      <c r="D46" s="17">
        <v>5.4</v>
      </c>
      <c r="E46" s="17">
        <f t="shared" si="0"/>
        <v>202.98600000000002</v>
      </c>
    </row>
    <row r="47" spans="1:5" x14ac:dyDescent="0.2">
      <c r="A47" s="1" t="s">
        <v>7</v>
      </c>
      <c r="B47" s="2" t="s">
        <v>140</v>
      </c>
      <c r="C47" s="16">
        <v>16.010000000000002</v>
      </c>
      <c r="D47" s="17">
        <v>3.95</v>
      </c>
      <c r="E47" s="17">
        <f t="shared" si="0"/>
        <v>63.239500000000007</v>
      </c>
    </row>
    <row r="48" spans="1:5" x14ac:dyDescent="0.2">
      <c r="A48" s="1" t="s">
        <v>228</v>
      </c>
      <c r="B48" s="2" t="s">
        <v>140</v>
      </c>
      <c r="C48" s="16">
        <v>90.25</v>
      </c>
      <c r="D48" s="17">
        <v>4.2</v>
      </c>
      <c r="E48" s="17">
        <f t="shared" si="0"/>
        <v>379.05</v>
      </c>
    </row>
    <row r="49" spans="1:5" x14ac:dyDescent="0.2">
      <c r="A49" s="1" t="s">
        <v>8</v>
      </c>
      <c r="B49" s="2" t="s">
        <v>140</v>
      </c>
      <c r="C49" s="16">
        <v>55</v>
      </c>
      <c r="D49" s="17">
        <v>5.88</v>
      </c>
      <c r="E49" s="17">
        <f t="shared" si="0"/>
        <v>323.39999999999998</v>
      </c>
    </row>
    <row r="50" spans="1:5" x14ac:dyDescent="0.2">
      <c r="A50" s="1" t="s">
        <v>192</v>
      </c>
      <c r="B50" s="2" t="s">
        <v>140</v>
      </c>
      <c r="C50" s="16">
        <v>5</v>
      </c>
      <c r="D50" s="17">
        <v>6.32</v>
      </c>
      <c r="E50" s="17">
        <f t="shared" si="0"/>
        <v>31.6</v>
      </c>
    </row>
    <row r="51" spans="1:5" x14ac:dyDescent="0.2">
      <c r="A51" s="1" t="s">
        <v>171</v>
      </c>
      <c r="B51" s="2" t="s">
        <v>140</v>
      </c>
      <c r="C51" s="16">
        <v>35.51</v>
      </c>
      <c r="D51" s="17">
        <v>5.49</v>
      </c>
      <c r="E51" s="17">
        <f>PRODUCT(C51,D51)</f>
        <v>194.94989999999999</v>
      </c>
    </row>
    <row r="52" spans="1:5" x14ac:dyDescent="0.2">
      <c r="A52" s="1" t="s">
        <v>9</v>
      </c>
      <c r="B52" s="2" t="s">
        <v>140</v>
      </c>
      <c r="C52" s="16">
        <v>50.3</v>
      </c>
      <c r="D52" s="17">
        <v>9.35</v>
      </c>
      <c r="E52" s="17">
        <f t="shared" si="0"/>
        <v>470.30499999999995</v>
      </c>
    </row>
    <row r="53" spans="1:5" x14ac:dyDescent="0.2">
      <c r="A53" s="1" t="s">
        <v>252</v>
      </c>
      <c r="B53" s="2" t="s">
        <v>140</v>
      </c>
      <c r="C53" s="16">
        <v>5</v>
      </c>
      <c r="D53" s="17">
        <v>6.65</v>
      </c>
      <c r="E53" s="17">
        <f t="shared" si="0"/>
        <v>33.25</v>
      </c>
    </row>
    <row r="54" spans="1:5" x14ac:dyDescent="0.2">
      <c r="A54" s="1" t="s">
        <v>253</v>
      </c>
      <c r="B54" s="2" t="s">
        <v>140</v>
      </c>
      <c r="C54" s="16">
        <v>16</v>
      </c>
      <c r="D54" s="17">
        <v>3.08</v>
      </c>
      <c r="E54" s="17">
        <f t="shared" si="0"/>
        <v>49.28</v>
      </c>
    </row>
    <row r="55" spans="1:5" x14ac:dyDescent="0.2">
      <c r="A55" s="1" t="s">
        <v>10</v>
      </c>
      <c r="B55" s="2" t="s">
        <v>140</v>
      </c>
      <c r="C55" s="16">
        <v>0</v>
      </c>
      <c r="D55" s="17">
        <v>8.74</v>
      </c>
      <c r="E55" s="17">
        <f t="shared" si="0"/>
        <v>0</v>
      </c>
    </row>
    <row r="56" spans="1:5" x14ac:dyDescent="0.2">
      <c r="A56" s="1" t="s">
        <v>193</v>
      </c>
      <c r="B56" s="2" t="s">
        <v>140</v>
      </c>
      <c r="C56" s="16">
        <v>6.2</v>
      </c>
      <c r="D56" s="17">
        <v>3.09</v>
      </c>
      <c r="E56" s="17">
        <f t="shared" si="0"/>
        <v>19.158000000000001</v>
      </c>
    </row>
    <row r="57" spans="1:5" x14ac:dyDescent="0.2">
      <c r="A57" s="1" t="s">
        <v>156</v>
      </c>
      <c r="B57" s="2" t="s">
        <v>140</v>
      </c>
      <c r="C57" s="16">
        <v>0</v>
      </c>
      <c r="D57" s="17">
        <v>6.08</v>
      </c>
      <c r="E57" s="17">
        <f t="shared" si="0"/>
        <v>0</v>
      </c>
    </row>
    <row r="58" spans="1:5" x14ac:dyDescent="0.2">
      <c r="A58" s="1" t="s">
        <v>11</v>
      </c>
      <c r="B58" s="2" t="s">
        <v>140</v>
      </c>
      <c r="C58" s="16">
        <v>10.6</v>
      </c>
      <c r="D58" s="17">
        <v>5.05</v>
      </c>
      <c r="E58" s="17">
        <f t="shared" si="0"/>
        <v>53.529999999999994</v>
      </c>
    </row>
    <row r="59" spans="1:5" x14ac:dyDescent="0.2">
      <c r="A59" s="1" t="s">
        <v>194</v>
      </c>
      <c r="B59" s="2" t="s">
        <v>140</v>
      </c>
      <c r="C59" s="16">
        <v>3.87</v>
      </c>
      <c r="D59" s="17">
        <v>15.72</v>
      </c>
      <c r="E59" s="17">
        <f t="shared" si="0"/>
        <v>60.836400000000005</v>
      </c>
    </row>
    <row r="60" spans="1:5" x14ac:dyDescent="0.2">
      <c r="A60" s="1" t="s">
        <v>12</v>
      </c>
      <c r="B60" s="2" t="s">
        <v>140</v>
      </c>
      <c r="C60" s="16">
        <v>7.8</v>
      </c>
      <c r="D60" s="17">
        <v>2.82</v>
      </c>
      <c r="E60" s="17">
        <f t="shared" si="0"/>
        <v>21.995999999999999</v>
      </c>
    </row>
    <row r="61" spans="1:5" x14ac:dyDescent="0.2">
      <c r="A61" s="1" t="s">
        <v>222</v>
      </c>
      <c r="B61" s="2" t="s">
        <v>140</v>
      </c>
      <c r="C61" s="16">
        <v>11.4</v>
      </c>
      <c r="D61" s="17">
        <v>11.9</v>
      </c>
      <c r="E61" s="17">
        <f t="shared" si="0"/>
        <v>135.66</v>
      </c>
    </row>
    <row r="62" spans="1:5" x14ac:dyDescent="0.2">
      <c r="A62" s="1" t="s">
        <v>281</v>
      </c>
      <c r="B62" s="2" t="s">
        <v>140</v>
      </c>
      <c r="C62" s="16">
        <v>0</v>
      </c>
      <c r="D62" s="17">
        <v>11.9</v>
      </c>
      <c r="E62" s="17">
        <f>SUM(C62*D62)</f>
        <v>0</v>
      </c>
    </row>
    <row r="63" spans="1:5" x14ac:dyDescent="0.2">
      <c r="A63" s="1" t="s">
        <v>214</v>
      </c>
      <c r="B63" s="2" t="s">
        <v>140</v>
      </c>
      <c r="C63" s="16">
        <v>8.9499999999999993</v>
      </c>
      <c r="D63" s="17">
        <v>12.86</v>
      </c>
      <c r="E63" s="17">
        <f t="shared" si="0"/>
        <v>115.09699999999998</v>
      </c>
    </row>
    <row r="64" spans="1:5" x14ac:dyDescent="0.2">
      <c r="A64" s="1" t="s">
        <v>13</v>
      </c>
      <c r="B64" s="2" t="s">
        <v>140</v>
      </c>
      <c r="C64" s="16">
        <v>0</v>
      </c>
      <c r="D64" s="17">
        <v>2.44</v>
      </c>
      <c r="E64" s="17">
        <f t="shared" si="0"/>
        <v>0</v>
      </c>
    </row>
    <row r="65" spans="1:5" x14ac:dyDescent="0.2">
      <c r="A65" s="1" t="s">
        <v>269</v>
      </c>
      <c r="B65" s="2" t="s">
        <v>140</v>
      </c>
      <c r="C65" s="16">
        <v>17.440000000000001</v>
      </c>
      <c r="D65" s="17">
        <v>7.2</v>
      </c>
      <c r="E65" s="17">
        <f t="shared" si="0"/>
        <v>125.56800000000001</v>
      </c>
    </row>
    <row r="66" spans="1:5" x14ac:dyDescent="0.2">
      <c r="A66" s="1" t="s">
        <v>14</v>
      </c>
      <c r="B66" s="2" t="s">
        <v>140</v>
      </c>
      <c r="C66" s="16">
        <v>0</v>
      </c>
      <c r="D66" s="17">
        <v>1.33</v>
      </c>
      <c r="E66" s="17">
        <f t="shared" si="0"/>
        <v>0</v>
      </c>
    </row>
    <row r="67" spans="1:5" x14ac:dyDescent="0.2">
      <c r="A67" s="1" t="s">
        <v>268</v>
      </c>
      <c r="B67" s="2" t="s">
        <v>140</v>
      </c>
      <c r="C67" s="16">
        <v>13.35</v>
      </c>
      <c r="D67" s="17">
        <v>8.77</v>
      </c>
      <c r="E67" s="17">
        <f t="shared" ref="E67:E129" si="1">PRODUCT(C67,D67)</f>
        <v>117.0795</v>
      </c>
    </row>
    <row r="68" spans="1:5" x14ac:dyDescent="0.2">
      <c r="A68" s="1" t="s">
        <v>15</v>
      </c>
      <c r="B68" s="2" t="s">
        <v>140</v>
      </c>
      <c r="C68" s="16">
        <v>27.2</v>
      </c>
      <c r="D68" s="17">
        <v>1.2</v>
      </c>
      <c r="E68" s="17">
        <f t="shared" si="1"/>
        <v>32.64</v>
      </c>
    </row>
    <row r="69" spans="1:5" x14ac:dyDescent="0.2">
      <c r="A69" s="1" t="s">
        <v>239</v>
      </c>
      <c r="B69" s="2" t="s">
        <v>140</v>
      </c>
      <c r="C69" s="16">
        <v>30.8</v>
      </c>
      <c r="D69" s="17">
        <v>7.33</v>
      </c>
      <c r="E69" s="17">
        <f t="shared" si="1"/>
        <v>225.76400000000001</v>
      </c>
    </row>
    <row r="70" spans="1:5" x14ac:dyDescent="0.2">
      <c r="A70" s="1" t="s">
        <v>223</v>
      </c>
      <c r="B70" s="2" t="s">
        <v>140</v>
      </c>
      <c r="C70" s="16">
        <v>12.2</v>
      </c>
      <c r="D70" s="17">
        <v>7.19</v>
      </c>
      <c r="E70" s="17">
        <f t="shared" si="1"/>
        <v>87.718000000000004</v>
      </c>
    </row>
    <row r="71" spans="1:5" x14ac:dyDescent="0.2">
      <c r="A71" s="1" t="s">
        <v>216</v>
      </c>
      <c r="B71" s="2" t="s">
        <v>218</v>
      </c>
      <c r="C71" s="16">
        <v>23.1</v>
      </c>
      <c r="D71" s="17">
        <v>3.29</v>
      </c>
      <c r="E71" s="17">
        <f t="shared" si="1"/>
        <v>75.999000000000009</v>
      </c>
    </row>
    <row r="72" spans="1:5" x14ac:dyDescent="0.2">
      <c r="A72" s="1" t="s">
        <v>16</v>
      </c>
      <c r="B72" s="2" t="s">
        <v>218</v>
      </c>
      <c r="C72" s="16">
        <v>26.6</v>
      </c>
      <c r="D72" s="17">
        <v>3.29</v>
      </c>
      <c r="E72" s="17">
        <f t="shared" si="1"/>
        <v>87.51400000000001</v>
      </c>
    </row>
    <row r="73" spans="1:5" x14ac:dyDescent="0.2">
      <c r="A73" s="1" t="s">
        <v>17</v>
      </c>
      <c r="B73" s="2" t="s">
        <v>218</v>
      </c>
      <c r="C73" s="16">
        <v>31.1</v>
      </c>
      <c r="D73" s="17">
        <v>4.22</v>
      </c>
      <c r="E73" s="17">
        <f t="shared" si="1"/>
        <v>131.24199999999999</v>
      </c>
    </row>
    <row r="74" spans="1:5" x14ac:dyDescent="0.2">
      <c r="A74" s="1" t="s">
        <v>18</v>
      </c>
      <c r="B74" s="2" t="s">
        <v>218</v>
      </c>
      <c r="C74" s="16">
        <v>20.170000000000002</v>
      </c>
      <c r="D74" s="17">
        <v>6.25</v>
      </c>
      <c r="E74" s="17">
        <f t="shared" si="1"/>
        <v>126.06250000000001</v>
      </c>
    </row>
    <row r="75" spans="1:5" x14ac:dyDescent="0.2">
      <c r="A75" s="1" t="s">
        <v>217</v>
      </c>
      <c r="B75" s="2" t="s">
        <v>218</v>
      </c>
      <c r="C75" s="16">
        <v>8.75</v>
      </c>
      <c r="D75" s="17">
        <v>8.17</v>
      </c>
      <c r="E75" s="17">
        <f t="shared" si="1"/>
        <v>71.487499999999997</v>
      </c>
    </row>
    <row r="76" spans="1:5" x14ac:dyDescent="0.2">
      <c r="A76" s="1" t="s">
        <v>19</v>
      </c>
      <c r="B76" s="2" t="s">
        <v>218</v>
      </c>
      <c r="C76" s="16">
        <v>4.8499999999999996</v>
      </c>
      <c r="D76" s="17">
        <v>10.6</v>
      </c>
      <c r="E76" s="17">
        <f t="shared" si="1"/>
        <v>51.41</v>
      </c>
    </row>
    <row r="77" spans="1:5" x14ac:dyDescent="0.2">
      <c r="A77" s="1" t="s">
        <v>20</v>
      </c>
      <c r="B77" s="2" t="s">
        <v>140</v>
      </c>
      <c r="C77" s="16">
        <v>0</v>
      </c>
      <c r="D77" s="17">
        <v>6.67</v>
      </c>
      <c r="E77" s="17">
        <f t="shared" si="1"/>
        <v>0</v>
      </c>
    </row>
    <row r="78" spans="1:5" x14ac:dyDescent="0.2">
      <c r="A78" s="1" t="s">
        <v>21</v>
      </c>
      <c r="B78" s="2" t="s">
        <v>140</v>
      </c>
      <c r="C78" s="16">
        <v>0.75</v>
      </c>
      <c r="D78" s="17">
        <v>6.15</v>
      </c>
      <c r="E78" s="17">
        <f t="shared" si="1"/>
        <v>4.6125000000000007</v>
      </c>
    </row>
    <row r="79" spans="1:5" x14ac:dyDescent="0.2">
      <c r="A79" s="1" t="s">
        <v>22</v>
      </c>
      <c r="B79" s="2" t="s">
        <v>140</v>
      </c>
      <c r="C79" s="16">
        <v>0.3</v>
      </c>
      <c r="D79" s="17">
        <v>6.5</v>
      </c>
      <c r="E79" s="17">
        <f t="shared" si="1"/>
        <v>1.95</v>
      </c>
    </row>
    <row r="80" spans="1:5" x14ac:dyDescent="0.2">
      <c r="A80" s="1" t="s">
        <v>172</v>
      </c>
      <c r="B80" s="2" t="s">
        <v>140</v>
      </c>
      <c r="C80" s="16">
        <v>158.69999999999999</v>
      </c>
      <c r="D80" s="17">
        <v>1.26</v>
      </c>
      <c r="E80" s="17">
        <f t="shared" si="1"/>
        <v>199.96199999999999</v>
      </c>
    </row>
    <row r="81" spans="1:5" x14ac:dyDescent="0.2">
      <c r="A81" s="1" t="s">
        <v>23</v>
      </c>
      <c r="B81" s="2" t="s">
        <v>140</v>
      </c>
      <c r="C81" s="16">
        <v>78.400000000000006</v>
      </c>
      <c r="D81" s="17">
        <v>1.29</v>
      </c>
      <c r="E81" s="17">
        <f t="shared" si="1"/>
        <v>101.13600000000001</v>
      </c>
    </row>
    <row r="82" spans="1:5" x14ac:dyDescent="0.2">
      <c r="A82" s="1" t="s">
        <v>263</v>
      </c>
      <c r="B82" s="2" t="s">
        <v>140</v>
      </c>
      <c r="C82" s="16">
        <v>34.92</v>
      </c>
      <c r="D82" s="17">
        <v>1.29</v>
      </c>
      <c r="E82" s="17">
        <f t="shared" si="1"/>
        <v>45.046800000000005</v>
      </c>
    </row>
    <row r="83" spans="1:5" x14ac:dyDescent="0.2">
      <c r="A83" s="1" t="s">
        <v>173</v>
      </c>
      <c r="B83" s="2" t="s">
        <v>140</v>
      </c>
      <c r="C83" s="16">
        <v>500</v>
      </c>
      <c r="D83" s="17">
        <v>1.84</v>
      </c>
      <c r="E83" s="17">
        <f t="shared" si="1"/>
        <v>920</v>
      </c>
    </row>
    <row r="84" spans="1:5" x14ac:dyDescent="0.2">
      <c r="A84" s="1" t="s">
        <v>24</v>
      </c>
      <c r="B84" s="2" t="s">
        <v>140</v>
      </c>
      <c r="C84" s="16">
        <v>201.02</v>
      </c>
      <c r="D84" s="17">
        <v>1.84</v>
      </c>
      <c r="E84" s="17">
        <f t="shared" si="1"/>
        <v>369.87680000000006</v>
      </c>
    </row>
    <row r="85" spans="1:5" x14ac:dyDescent="0.2">
      <c r="A85" s="1" t="s">
        <v>25</v>
      </c>
      <c r="B85" s="2" t="s">
        <v>140</v>
      </c>
      <c r="C85" s="16">
        <v>340.68</v>
      </c>
      <c r="D85" s="17">
        <v>0.93</v>
      </c>
      <c r="E85" s="17">
        <f t="shared" si="1"/>
        <v>316.83240000000001</v>
      </c>
    </row>
    <row r="86" spans="1:5" x14ac:dyDescent="0.2">
      <c r="A86" s="1" t="s">
        <v>26</v>
      </c>
      <c r="B86" s="2" t="s">
        <v>140</v>
      </c>
      <c r="C86" s="16">
        <v>210.55</v>
      </c>
      <c r="D86" s="17">
        <v>1.1000000000000001</v>
      </c>
      <c r="E86" s="17">
        <f t="shared" si="1"/>
        <v>231.60500000000002</v>
      </c>
    </row>
    <row r="87" spans="1:5" x14ac:dyDescent="0.2">
      <c r="A87" s="1" t="s">
        <v>205</v>
      </c>
      <c r="B87" s="2" t="s">
        <v>140</v>
      </c>
      <c r="C87" s="16">
        <v>115.3</v>
      </c>
      <c r="D87" s="17">
        <v>1.25</v>
      </c>
      <c r="E87" s="17">
        <f t="shared" si="1"/>
        <v>144.125</v>
      </c>
    </row>
    <row r="88" spans="1:5" x14ac:dyDescent="0.2">
      <c r="A88" s="1" t="s">
        <v>27</v>
      </c>
      <c r="B88" s="2" t="s">
        <v>140</v>
      </c>
      <c r="C88" s="16">
        <v>0</v>
      </c>
      <c r="D88" s="17">
        <v>0.9</v>
      </c>
      <c r="E88" s="17">
        <f t="shared" si="1"/>
        <v>0</v>
      </c>
    </row>
    <row r="89" spans="1:5" x14ac:dyDescent="0.2">
      <c r="A89" s="1" t="s">
        <v>174</v>
      </c>
      <c r="B89" s="2" t="s">
        <v>140</v>
      </c>
      <c r="C89" s="16">
        <v>64.599999999999994</v>
      </c>
      <c r="D89" s="17">
        <v>1.29</v>
      </c>
      <c r="E89" s="17">
        <f t="shared" si="1"/>
        <v>83.333999999999989</v>
      </c>
    </row>
    <row r="90" spans="1:5" x14ac:dyDescent="0.2">
      <c r="A90" s="1" t="s">
        <v>28</v>
      </c>
      <c r="B90" s="2" t="s">
        <v>140</v>
      </c>
      <c r="C90" s="16">
        <v>128.80000000000001</v>
      </c>
      <c r="D90" s="17">
        <v>0.64</v>
      </c>
      <c r="E90" s="17">
        <f t="shared" si="1"/>
        <v>82.432000000000002</v>
      </c>
    </row>
    <row r="91" spans="1:5" x14ac:dyDescent="0.2">
      <c r="A91" s="1" t="s">
        <v>29</v>
      </c>
      <c r="B91" s="2" t="s">
        <v>140</v>
      </c>
      <c r="C91" s="16">
        <v>106</v>
      </c>
      <c r="D91" s="17">
        <v>1.29</v>
      </c>
      <c r="E91" s="17">
        <f t="shared" si="1"/>
        <v>136.74</v>
      </c>
    </row>
    <row r="92" spans="1:5" x14ac:dyDescent="0.2">
      <c r="A92" s="1" t="s">
        <v>145</v>
      </c>
      <c r="B92" s="2" t="s">
        <v>140</v>
      </c>
      <c r="C92" s="16">
        <v>137.80000000000001</v>
      </c>
      <c r="D92" s="17">
        <v>0.91</v>
      </c>
      <c r="E92" s="17">
        <f t="shared" si="1"/>
        <v>125.39800000000001</v>
      </c>
    </row>
    <row r="93" spans="1:5" x14ac:dyDescent="0.2">
      <c r="A93" s="1" t="s">
        <v>30</v>
      </c>
      <c r="B93" s="2" t="s">
        <v>140</v>
      </c>
      <c r="C93" s="16">
        <v>192.2</v>
      </c>
      <c r="D93" s="17">
        <v>0.65</v>
      </c>
      <c r="E93" s="17">
        <f t="shared" si="1"/>
        <v>124.92999999999999</v>
      </c>
    </row>
    <row r="94" spans="1:5" x14ac:dyDescent="0.2">
      <c r="A94" s="1" t="s">
        <v>146</v>
      </c>
      <c r="B94" s="2" t="s">
        <v>140</v>
      </c>
      <c r="C94" s="16">
        <v>10</v>
      </c>
      <c r="D94" s="17">
        <v>0.91</v>
      </c>
      <c r="E94" s="17">
        <f t="shared" si="1"/>
        <v>9.1</v>
      </c>
    </row>
    <row r="95" spans="1:5" x14ac:dyDescent="0.2">
      <c r="A95" s="1" t="s">
        <v>31</v>
      </c>
      <c r="B95" s="2" t="s">
        <v>140</v>
      </c>
      <c r="C95" s="16">
        <v>3.1</v>
      </c>
      <c r="D95" s="17">
        <v>16</v>
      </c>
      <c r="E95" s="17">
        <f t="shared" si="1"/>
        <v>49.6</v>
      </c>
    </row>
    <row r="96" spans="1:5" x14ac:dyDescent="0.2">
      <c r="A96" s="1" t="s">
        <v>230</v>
      </c>
      <c r="B96" s="2" t="s">
        <v>140</v>
      </c>
      <c r="C96" s="16">
        <v>6.35</v>
      </c>
      <c r="D96" s="17">
        <v>10.23</v>
      </c>
      <c r="E96" s="17">
        <f t="shared" si="1"/>
        <v>64.960499999999996</v>
      </c>
    </row>
    <row r="97" spans="1:5" x14ac:dyDescent="0.2">
      <c r="A97" s="1" t="s">
        <v>224</v>
      </c>
      <c r="B97" s="2" t="s">
        <v>140</v>
      </c>
      <c r="C97" s="16">
        <v>13.6</v>
      </c>
      <c r="D97" s="17">
        <v>7.14</v>
      </c>
      <c r="E97" s="17">
        <f t="shared" si="1"/>
        <v>97.103999999999999</v>
      </c>
    </row>
    <row r="98" spans="1:5" x14ac:dyDescent="0.2">
      <c r="A98" s="1" t="s">
        <v>195</v>
      </c>
      <c r="B98" s="2" t="s">
        <v>140</v>
      </c>
      <c r="C98" s="16">
        <v>9.27</v>
      </c>
      <c r="D98" s="17">
        <v>21</v>
      </c>
      <c r="E98" s="17">
        <f t="shared" si="1"/>
        <v>194.67</v>
      </c>
    </row>
    <row r="99" spans="1:5" x14ac:dyDescent="0.2">
      <c r="A99" s="1" t="s">
        <v>32</v>
      </c>
      <c r="B99" s="2" t="s">
        <v>140</v>
      </c>
      <c r="C99" s="16">
        <v>6.94</v>
      </c>
      <c r="D99" s="17">
        <v>5.21</v>
      </c>
      <c r="E99" s="17">
        <f t="shared" si="1"/>
        <v>36.157400000000003</v>
      </c>
    </row>
    <row r="100" spans="1:5" x14ac:dyDescent="0.2">
      <c r="A100" s="1" t="s">
        <v>33</v>
      </c>
      <c r="B100" s="2" t="s">
        <v>140</v>
      </c>
      <c r="C100" s="16">
        <v>63.56</v>
      </c>
      <c r="D100" s="17">
        <v>3.62</v>
      </c>
      <c r="E100" s="17">
        <f t="shared" si="1"/>
        <v>230.08720000000002</v>
      </c>
    </row>
    <row r="101" spans="1:5" x14ac:dyDescent="0.2">
      <c r="A101" s="1" t="s">
        <v>196</v>
      </c>
      <c r="B101" s="2" t="s">
        <v>140</v>
      </c>
      <c r="C101" s="16">
        <v>68.05</v>
      </c>
      <c r="D101" s="17">
        <v>3.45</v>
      </c>
      <c r="E101" s="17">
        <f t="shared" si="1"/>
        <v>234.77250000000001</v>
      </c>
    </row>
    <row r="102" spans="1:5" x14ac:dyDescent="0.2">
      <c r="A102" s="1" t="s">
        <v>34</v>
      </c>
      <c r="B102" s="2" t="s">
        <v>140</v>
      </c>
      <c r="C102" s="16">
        <v>1.8</v>
      </c>
      <c r="D102" s="17">
        <v>1.0900000000000001</v>
      </c>
      <c r="E102" s="17">
        <f t="shared" si="1"/>
        <v>1.9620000000000002</v>
      </c>
    </row>
    <row r="103" spans="1:5" x14ac:dyDescent="0.2">
      <c r="A103" s="1" t="s">
        <v>36</v>
      </c>
      <c r="B103" s="2" t="s">
        <v>140</v>
      </c>
      <c r="C103" s="16">
        <v>12.13</v>
      </c>
      <c r="D103" s="17">
        <v>1.52</v>
      </c>
      <c r="E103" s="17">
        <f>PRODUCT(C103,D103)</f>
        <v>18.4376</v>
      </c>
    </row>
    <row r="104" spans="1:5" x14ac:dyDescent="0.2">
      <c r="A104" s="1" t="s">
        <v>197</v>
      </c>
      <c r="B104" s="2" t="s">
        <v>140</v>
      </c>
      <c r="C104" s="16">
        <v>79.849999999999994</v>
      </c>
      <c r="D104" s="17">
        <v>1.52</v>
      </c>
      <c r="E104" s="17">
        <f t="shared" si="1"/>
        <v>121.37199999999999</v>
      </c>
    </row>
    <row r="105" spans="1:5" x14ac:dyDescent="0.2">
      <c r="A105" s="1" t="s">
        <v>37</v>
      </c>
      <c r="B105" s="2" t="s">
        <v>140</v>
      </c>
      <c r="C105" s="16">
        <v>22.82</v>
      </c>
      <c r="D105" s="17">
        <v>3</v>
      </c>
      <c r="E105" s="17">
        <f>PRODUCT(C105,D105)</f>
        <v>68.460000000000008</v>
      </c>
    </row>
    <row r="106" spans="1:5" x14ac:dyDescent="0.2">
      <c r="A106" s="1" t="s">
        <v>264</v>
      </c>
      <c r="B106" s="2" t="s">
        <v>140</v>
      </c>
      <c r="C106" s="16">
        <v>56.15</v>
      </c>
      <c r="D106" s="17">
        <v>2.4500000000000002</v>
      </c>
      <c r="E106" s="17">
        <f>PRODUCT(C106,D106)</f>
        <v>137.5675</v>
      </c>
    </row>
    <row r="107" spans="1:5" x14ac:dyDescent="0.2">
      <c r="A107" s="1" t="s">
        <v>262</v>
      </c>
      <c r="B107" s="2" t="s">
        <v>140</v>
      </c>
      <c r="C107" s="16">
        <v>12</v>
      </c>
      <c r="D107" s="17">
        <v>2.1</v>
      </c>
      <c r="E107" s="17">
        <f t="shared" si="1"/>
        <v>25.200000000000003</v>
      </c>
    </row>
    <row r="108" spans="1:5" x14ac:dyDescent="0.2">
      <c r="A108" s="1" t="s">
        <v>184</v>
      </c>
      <c r="B108" s="2" t="s">
        <v>140</v>
      </c>
      <c r="C108" s="16">
        <v>42.57</v>
      </c>
      <c r="D108" s="17">
        <v>1.56</v>
      </c>
      <c r="E108" s="17">
        <f>PRODUCT(C108,D108)</f>
        <v>66.409199999999998</v>
      </c>
    </row>
    <row r="109" spans="1:5" x14ac:dyDescent="0.2">
      <c r="A109" s="1" t="s">
        <v>248</v>
      </c>
      <c r="B109" s="2" t="s">
        <v>140</v>
      </c>
      <c r="C109" s="16">
        <v>46</v>
      </c>
      <c r="D109" s="17">
        <v>1.36</v>
      </c>
      <c r="E109" s="17">
        <f>PRODUCT(C109,D109)</f>
        <v>62.56</v>
      </c>
    </row>
    <row r="110" spans="1:5" x14ac:dyDescent="0.2">
      <c r="A110" s="1" t="s">
        <v>247</v>
      </c>
      <c r="B110" s="2" t="s">
        <v>140</v>
      </c>
      <c r="C110" s="16">
        <v>142.19999999999999</v>
      </c>
      <c r="D110" s="17">
        <v>6.48</v>
      </c>
      <c r="E110" s="17">
        <f t="shared" ref="E110" si="2">PRODUCT(C110,D110)</f>
        <v>921.45600000000002</v>
      </c>
    </row>
    <row r="111" spans="1:5" x14ac:dyDescent="0.2">
      <c r="A111" s="1" t="s">
        <v>235</v>
      </c>
      <c r="B111" s="2" t="s">
        <v>140</v>
      </c>
      <c r="C111" s="16">
        <v>78.599999999999994</v>
      </c>
      <c r="D111" s="17">
        <v>3.48</v>
      </c>
      <c r="E111" s="17">
        <f t="shared" si="1"/>
        <v>273.52799999999996</v>
      </c>
    </row>
    <row r="112" spans="1:5" x14ac:dyDescent="0.2">
      <c r="A112" s="1" t="s">
        <v>246</v>
      </c>
      <c r="B112" s="2" t="s">
        <v>140</v>
      </c>
      <c r="C112" s="16">
        <v>17</v>
      </c>
      <c r="D112" s="17">
        <v>3.38</v>
      </c>
      <c r="E112" s="17">
        <f t="shared" si="1"/>
        <v>57.46</v>
      </c>
    </row>
    <row r="113" spans="1:5" x14ac:dyDescent="0.2">
      <c r="A113" s="1" t="s">
        <v>234</v>
      </c>
      <c r="B113" s="2" t="s">
        <v>140</v>
      </c>
      <c r="C113" s="16">
        <v>24.52</v>
      </c>
      <c r="D113" s="17">
        <v>3.23</v>
      </c>
      <c r="E113" s="17">
        <f t="shared" si="1"/>
        <v>79.199600000000004</v>
      </c>
    </row>
    <row r="114" spans="1:5" x14ac:dyDescent="0.2">
      <c r="A114" s="1" t="s">
        <v>175</v>
      </c>
      <c r="B114" s="2" t="s">
        <v>140</v>
      </c>
      <c r="C114" s="16">
        <v>101.4</v>
      </c>
      <c r="D114" s="17">
        <v>0.63</v>
      </c>
      <c r="E114" s="17">
        <f t="shared" si="1"/>
        <v>63.882000000000005</v>
      </c>
    </row>
    <row r="115" spans="1:5" x14ac:dyDescent="0.2">
      <c r="A115" s="1" t="s">
        <v>38</v>
      </c>
      <c r="B115" s="2" t="s">
        <v>140</v>
      </c>
      <c r="C115" s="16">
        <v>74</v>
      </c>
      <c r="D115" s="17">
        <v>2.99</v>
      </c>
      <c r="E115" s="17">
        <f t="shared" si="1"/>
        <v>221.26000000000002</v>
      </c>
    </row>
    <row r="116" spans="1:5" x14ac:dyDescent="0.2">
      <c r="A116" s="1" t="s">
        <v>39</v>
      </c>
      <c r="B116" s="2" t="s">
        <v>140</v>
      </c>
      <c r="C116" s="16">
        <v>6.2</v>
      </c>
      <c r="D116" s="17">
        <v>1.06</v>
      </c>
      <c r="E116" s="17">
        <f t="shared" si="1"/>
        <v>6.572000000000001</v>
      </c>
    </row>
    <row r="117" spans="1:5" x14ac:dyDescent="0.2">
      <c r="A117" s="1" t="s">
        <v>40</v>
      </c>
      <c r="B117" s="2" t="s">
        <v>140</v>
      </c>
      <c r="C117" s="16">
        <v>10.199999999999999</v>
      </c>
      <c r="D117" s="17">
        <v>0.99</v>
      </c>
      <c r="E117" s="17">
        <f t="shared" si="1"/>
        <v>10.097999999999999</v>
      </c>
    </row>
    <row r="118" spans="1:5" x14ac:dyDescent="0.2">
      <c r="A118" s="1" t="s">
        <v>41</v>
      </c>
      <c r="B118" s="2" t="s">
        <v>140</v>
      </c>
      <c r="C118" s="16">
        <v>10</v>
      </c>
      <c r="D118" s="17">
        <v>0.99</v>
      </c>
      <c r="E118" s="17">
        <f t="shared" si="1"/>
        <v>9.9</v>
      </c>
    </row>
    <row r="119" spans="1:5" x14ac:dyDescent="0.2">
      <c r="A119" s="1" t="s">
        <v>42</v>
      </c>
      <c r="B119" s="2" t="s">
        <v>140</v>
      </c>
      <c r="C119" s="16">
        <v>11.2</v>
      </c>
      <c r="D119" s="17">
        <v>1.93</v>
      </c>
      <c r="E119" s="17">
        <f t="shared" si="1"/>
        <v>21.616</v>
      </c>
    </row>
    <row r="120" spans="1:5" x14ac:dyDescent="0.2">
      <c r="A120" s="1" t="s">
        <v>43</v>
      </c>
      <c r="B120" s="2" t="s">
        <v>140</v>
      </c>
      <c r="C120" s="16">
        <v>18.8</v>
      </c>
      <c r="D120" s="17">
        <v>0.99</v>
      </c>
      <c r="E120" s="17">
        <f t="shared" si="1"/>
        <v>18.612000000000002</v>
      </c>
    </row>
    <row r="121" spans="1:5" x14ac:dyDescent="0.2">
      <c r="A121" s="1" t="s">
        <v>261</v>
      </c>
      <c r="B121" s="2" t="s">
        <v>140</v>
      </c>
      <c r="C121" s="16">
        <v>24.8</v>
      </c>
      <c r="D121" s="17">
        <v>0.39</v>
      </c>
      <c r="E121" s="17">
        <f t="shared" si="1"/>
        <v>9.6720000000000006</v>
      </c>
    </row>
    <row r="122" spans="1:5" x14ac:dyDescent="0.2">
      <c r="A122" s="4" t="s">
        <v>383</v>
      </c>
      <c r="B122" s="2" t="s">
        <v>140</v>
      </c>
      <c r="C122" s="16">
        <v>0</v>
      </c>
      <c r="D122" s="17">
        <v>0.66</v>
      </c>
      <c r="E122" s="17">
        <f t="shared" si="1"/>
        <v>0</v>
      </c>
    </row>
    <row r="123" spans="1:5" x14ac:dyDescent="0.2">
      <c r="A123" s="4" t="s">
        <v>382</v>
      </c>
      <c r="B123" s="2" t="s">
        <v>140</v>
      </c>
      <c r="C123" s="16">
        <v>5.45</v>
      </c>
      <c r="D123" s="17">
        <v>9.98</v>
      </c>
      <c r="E123" s="17">
        <f t="shared" si="1"/>
        <v>54.391000000000005</v>
      </c>
    </row>
    <row r="124" spans="1:5" x14ac:dyDescent="0.2">
      <c r="A124" s="1" t="s">
        <v>225</v>
      </c>
      <c r="B124" s="2" t="s">
        <v>140</v>
      </c>
      <c r="C124" s="16">
        <v>14.37</v>
      </c>
      <c r="D124" s="17">
        <v>11.09</v>
      </c>
      <c r="E124" s="17">
        <f t="shared" si="1"/>
        <v>159.36329999999998</v>
      </c>
    </row>
    <row r="125" spans="1:5" x14ac:dyDescent="0.2">
      <c r="A125" s="4" t="s">
        <v>381</v>
      </c>
      <c r="B125" s="2" t="s">
        <v>140</v>
      </c>
      <c r="C125" s="16">
        <v>0</v>
      </c>
      <c r="D125" s="17">
        <v>2.19</v>
      </c>
      <c r="E125" s="17">
        <f t="shared" si="1"/>
        <v>0</v>
      </c>
    </row>
    <row r="126" spans="1:5" x14ac:dyDescent="0.2">
      <c r="A126" s="4" t="s">
        <v>380</v>
      </c>
      <c r="B126" s="2" t="s">
        <v>140</v>
      </c>
      <c r="C126" s="16"/>
      <c r="D126" s="17"/>
      <c r="E126" s="17">
        <f>PRODUCT(C126,D126)</f>
        <v>0</v>
      </c>
    </row>
    <row r="127" spans="1:5" x14ac:dyDescent="0.2">
      <c r="A127" s="1" t="s">
        <v>44</v>
      </c>
      <c r="B127" s="2" t="s">
        <v>140</v>
      </c>
      <c r="C127" s="16">
        <v>35.9</v>
      </c>
      <c r="D127" s="17">
        <v>6.33</v>
      </c>
      <c r="E127" s="17">
        <f t="shared" si="1"/>
        <v>227.24699999999999</v>
      </c>
    </row>
    <row r="128" spans="1:5" x14ac:dyDescent="0.2">
      <c r="A128" s="1" t="s">
        <v>176</v>
      </c>
      <c r="B128" s="2" t="s">
        <v>140</v>
      </c>
      <c r="C128" s="16">
        <v>34.01</v>
      </c>
      <c r="D128" s="17">
        <v>6.73</v>
      </c>
      <c r="E128" s="17">
        <f t="shared" si="1"/>
        <v>228.88730000000001</v>
      </c>
    </row>
    <row r="129" spans="1:5" x14ac:dyDescent="0.2">
      <c r="A129" s="1" t="s">
        <v>35</v>
      </c>
      <c r="B129" s="2" t="s">
        <v>140</v>
      </c>
      <c r="C129" s="16">
        <v>17.899999999999999</v>
      </c>
      <c r="D129" s="17">
        <v>4.8</v>
      </c>
      <c r="E129" s="17">
        <f t="shared" si="1"/>
        <v>85.919999999999987</v>
      </c>
    </row>
    <row r="130" spans="1:5" x14ac:dyDescent="0.2">
      <c r="A130" s="1" t="s">
        <v>226</v>
      </c>
      <c r="B130" s="2" t="s">
        <v>140</v>
      </c>
      <c r="C130" s="16">
        <v>18.8</v>
      </c>
      <c r="D130" s="17">
        <v>4.7</v>
      </c>
      <c r="E130" s="17">
        <f t="shared" ref="E130:E144" si="3">PRODUCT(C130,D130)</f>
        <v>88.360000000000014</v>
      </c>
    </row>
    <row r="131" spans="1:5" x14ac:dyDescent="0.2">
      <c r="A131" s="1" t="s">
        <v>240</v>
      </c>
      <c r="B131" s="2" t="s">
        <v>140</v>
      </c>
      <c r="C131" s="16">
        <v>62.08</v>
      </c>
      <c r="D131" s="17">
        <v>4.6500000000000004</v>
      </c>
      <c r="E131" s="17">
        <f t="shared" si="3"/>
        <v>288.67200000000003</v>
      </c>
    </row>
    <row r="132" spans="1:5" x14ac:dyDescent="0.2">
      <c r="A132" s="1" t="s">
        <v>267</v>
      </c>
      <c r="B132" s="2" t="s">
        <v>140</v>
      </c>
      <c r="C132" s="16">
        <v>0</v>
      </c>
      <c r="D132" s="17">
        <v>6.87</v>
      </c>
      <c r="E132" s="17">
        <f t="shared" si="3"/>
        <v>0</v>
      </c>
    </row>
    <row r="133" spans="1:5" x14ac:dyDescent="0.2">
      <c r="A133" s="1" t="s">
        <v>45</v>
      </c>
      <c r="B133" s="2" t="s">
        <v>140</v>
      </c>
      <c r="C133" s="16">
        <v>2.2000000000000002</v>
      </c>
      <c r="D133" s="17">
        <v>29.91</v>
      </c>
      <c r="E133" s="17">
        <f t="shared" si="3"/>
        <v>65.802000000000007</v>
      </c>
    </row>
    <row r="134" spans="1:5" x14ac:dyDescent="0.2">
      <c r="A134" s="1" t="s">
        <v>229</v>
      </c>
      <c r="B134" s="2" t="s">
        <v>140</v>
      </c>
      <c r="C134" s="16">
        <v>3.2</v>
      </c>
      <c r="D134" s="17">
        <v>25.5</v>
      </c>
      <c r="E134" s="17">
        <f t="shared" si="3"/>
        <v>81.600000000000009</v>
      </c>
    </row>
    <row r="135" spans="1:5" x14ac:dyDescent="0.2">
      <c r="A135" s="1" t="s">
        <v>46</v>
      </c>
      <c r="B135" s="2" t="s">
        <v>140</v>
      </c>
      <c r="C135" s="16">
        <v>2.4</v>
      </c>
      <c r="D135" s="17">
        <v>0.34</v>
      </c>
      <c r="E135" s="17">
        <f t="shared" si="3"/>
        <v>0.81600000000000006</v>
      </c>
    </row>
    <row r="136" spans="1:5" x14ac:dyDescent="0.2">
      <c r="A136" s="1" t="s">
        <v>179</v>
      </c>
      <c r="B136" s="2" t="s">
        <v>140</v>
      </c>
      <c r="C136" s="16">
        <v>4.4000000000000004</v>
      </c>
      <c r="D136" s="17">
        <v>2.2799999999999998</v>
      </c>
      <c r="E136" s="17">
        <f t="shared" si="3"/>
        <v>10.032</v>
      </c>
    </row>
    <row r="137" spans="1:5" x14ac:dyDescent="0.2">
      <c r="A137" s="1" t="s">
        <v>47</v>
      </c>
      <c r="B137" s="2" t="s">
        <v>140</v>
      </c>
      <c r="C137" s="16">
        <v>22.85</v>
      </c>
      <c r="D137" s="17">
        <v>1.1599999999999999</v>
      </c>
      <c r="E137" s="17">
        <f t="shared" si="3"/>
        <v>26.506</v>
      </c>
    </row>
    <row r="138" spans="1:5" x14ac:dyDescent="0.2">
      <c r="A138" s="1" t="s">
        <v>48</v>
      </c>
      <c r="B138" s="2" t="s">
        <v>140</v>
      </c>
      <c r="C138" s="16">
        <v>8.4</v>
      </c>
      <c r="D138" s="17">
        <v>0.36</v>
      </c>
      <c r="E138" s="17">
        <f t="shared" si="3"/>
        <v>3.024</v>
      </c>
    </row>
    <row r="139" spans="1:5" x14ac:dyDescent="0.2">
      <c r="A139" s="1" t="s">
        <v>49</v>
      </c>
      <c r="B139" s="2" t="s">
        <v>140</v>
      </c>
      <c r="C139" s="16">
        <v>4.5999999999999996</v>
      </c>
      <c r="D139" s="17">
        <v>2.2200000000000002</v>
      </c>
      <c r="E139" s="17">
        <f t="shared" si="3"/>
        <v>10.212</v>
      </c>
    </row>
    <row r="140" spans="1:5" x14ac:dyDescent="0.2">
      <c r="A140" s="1" t="s">
        <v>183</v>
      </c>
      <c r="B140" s="2" t="s">
        <v>140</v>
      </c>
      <c r="C140" s="16">
        <v>0.2</v>
      </c>
      <c r="D140" s="17">
        <v>1.54</v>
      </c>
      <c r="E140" s="17">
        <f t="shared" si="3"/>
        <v>0.30800000000000005</v>
      </c>
    </row>
    <row r="141" spans="1:5" x14ac:dyDescent="0.2">
      <c r="A141" s="1" t="s">
        <v>50</v>
      </c>
      <c r="B141" s="2" t="s">
        <v>140</v>
      </c>
      <c r="C141" s="16">
        <v>0.17</v>
      </c>
      <c r="D141" s="17">
        <v>1.53</v>
      </c>
      <c r="E141" s="17">
        <f t="shared" si="3"/>
        <v>0.2601</v>
      </c>
    </row>
    <row r="142" spans="1:5" x14ac:dyDescent="0.2">
      <c r="A142" s="1" t="s">
        <v>206</v>
      </c>
      <c r="B142" s="2" t="s">
        <v>207</v>
      </c>
      <c r="C142" s="16">
        <v>0.6</v>
      </c>
      <c r="D142" s="17">
        <v>1.43</v>
      </c>
      <c r="E142" s="17">
        <f t="shared" si="3"/>
        <v>0.85799999999999998</v>
      </c>
    </row>
    <row r="143" spans="1:5" x14ac:dyDescent="0.2">
      <c r="A143" s="1" t="s">
        <v>198</v>
      </c>
      <c r="B143" s="2" t="s">
        <v>140</v>
      </c>
      <c r="C143" s="16">
        <v>1.4</v>
      </c>
      <c r="D143" s="17">
        <v>1.31</v>
      </c>
      <c r="E143" s="17">
        <f t="shared" si="3"/>
        <v>1.8339999999999999</v>
      </c>
    </row>
    <row r="144" spans="1:5" x14ac:dyDescent="0.2">
      <c r="A144" s="1" t="s">
        <v>199</v>
      </c>
      <c r="B144" s="2" t="s">
        <v>140</v>
      </c>
      <c r="C144" s="16">
        <v>4</v>
      </c>
      <c r="D144" s="17">
        <v>2.09</v>
      </c>
      <c r="E144" s="17">
        <f t="shared" si="3"/>
        <v>8.36</v>
      </c>
    </row>
    <row r="145" spans="1:5" x14ac:dyDescent="0.2">
      <c r="A145" s="20" t="s">
        <v>182</v>
      </c>
      <c r="B145" s="18"/>
      <c r="C145" s="18"/>
      <c r="D145" s="21"/>
      <c r="E145" s="21">
        <f>SUM(E2:E144)</f>
        <v>14904.772399999994</v>
      </c>
    </row>
  </sheetData>
  <pageMargins left="0.7" right="0.7" top="0.75" bottom="0.75" header="0.3" footer="0.3"/>
  <pageSetup paperSize="9" orientation="landscape" horizontalDpi="4294967293" verticalDpi="0" r:id="rId1"/>
  <headerFooter>
    <oddHeader xml:space="preserve">&amp;CMatières 2021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Alésoirs Tarauds Lames</vt:lpstr>
      <vt:lpstr>Bobines 3D</vt:lpstr>
      <vt:lpstr>Cartouches d'imprimantes</vt:lpstr>
      <vt:lpstr>Consommables</vt:lpstr>
      <vt:lpstr>Disque Tronc, Meul</vt:lpstr>
      <vt:lpstr>EPI</vt:lpstr>
      <vt:lpstr>Forêts</vt:lpstr>
      <vt:lpstr>Matériels informatiques</vt:lpstr>
      <vt:lpstr>Matières</vt:lpstr>
      <vt:lpstr>Papier de verre et toile</vt:lpstr>
      <vt:lpstr>Piles</vt:lpstr>
      <vt:lpstr>Tige filtée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h.brisson</dc:creator>
  <cp:lastModifiedBy>pcsecatnord</cp:lastModifiedBy>
  <cp:lastPrinted>2021-01-08T11:00:51Z</cp:lastPrinted>
  <dcterms:created xsi:type="dcterms:W3CDTF">1999-11-30T18:44:52Z</dcterms:created>
  <dcterms:modified xsi:type="dcterms:W3CDTF">2021-02-04T12:50:08Z</dcterms:modified>
</cp:coreProperties>
</file>