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45" windowWidth="19380" windowHeight="7935"/>
  </bookViews>
  <sheets>
    <sheet name="會計科目主檔" sheetId="1" r:id="rId1"/>
    <sheet name="日記帳" sheetId="3" r:id="rId2"/>
    <sheet name="格式化條件" sheetId="4" r:id="rId3"/>
  </sheets>
  <definedNames>
    <definedName name="科目編號下拉清單">會計科目主檔!$A$2:$A$100</definedName>
  </definedNames>
  <calcPr calcId="125725"/>
</workbook>
</file>

<file path=xl/calcChain.xml><?xml version="1.0" encoding="utf-8"?>
<calcChain xmlns="http://schemas.openxmlformats.org/spreadsheetml/2006/main">
  <c r="F2" i="1"/>
  <c r="V2" i="4"/>
  <c r="D28" i="3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 l="1"/>
  <c r="D2"/>
  <c r="I1" l="1"/>
  <c r="J2" i="1"/>
</calcChain>
</file>

<file path=xl/sharedStrings.xml><?xml version="1.0" encoding="utf-8"?>
<sst xmlns="http://schemas.openxmlformats.org/spreadsheetml/2006/main" count="163" uniqueCount="98">
  <si>
    <t>科目編號</t>
    <phoneticPr fontId="1" type="noConversion"/>
  </si>
  <si>
    <t>科目名稱</t>
    <phoneticPr fontId="1" type="noConversion"/>
  </si>
  <si>
    <t>類別</t>
    <phoneticPr fontId="1" type="noConversion"/>
  </si>
  <si>
    <t>零用金</t>
  </si>
  <si>
    <t>資產</t>
  </si>
  <si>
    <t>應收帳款</t>
  </si>
  <si>
    <t>其他應收款</t>
  </si>
  <si>
    <t>其他應收款_其他</t>
  </si>
  <si>
    <t>存貨</t>
  </si>
  <si>
    <t>預付費用</t>
  </si>
  <si>
    <t>預付所得稅</t>
  </si>
  <si>
    <t>預付貨款</t>
  </si>
  <si>
    <t>其他預付款項</t>
  </si>
  <si>
    <t>進項稅額</t>
  </si>
  <si>
    <t>機(器)具</t>
  </si>
  <si>
    <t>存出保證金</t>
  </si>
  <si>
    <t>銀行借款</t>
  </si>
  <si>
    <t>負債</t>
  </si>
  <si>
    <t>應付帳款</t>
  </si>
  <si>
    <t>應付費用</t>
  </si>
  <si>
    <t>應付薪津</t>
  </si>
  <si>
    <t>其他應付款</t>
  </si>
  <si>
    <t>預收貨款</t>
  </si>
  <si>
    <t>銷項稅額</t>
  </si>
  <si>
    <t>暫收款</t>
  </si>
  <si>
    <t>代收款</t>
  </si>
  <si>
    <t>代扣稅款</t>
  </si>
  <si>
    <t>普通股股本</t>
  </si>
  <si>
    <t>權益</t>
  </si>
  <si>
    <t>收入</t>
  </si>
  <si>
    <t>其他營業收入</t>
  </si>
  <si>
    <t>銷貨成本</t>
  </si>
  <si>
    <t>成本</t>
  </si>
  <si>
    <t>旅費_國內</t>
  </si>
  <si>
    <t>費用</t>
  </si>
  <si>
    <t>規費</t>
  </si>
  <si>
    <t>郵電費</t>
  </si>
  <si>
    <t>廣告費</t>
  </si>
  <si>
    <t>保險費</t>
  </si>
  <si>
    <t>雜項購置</t>
  </si>
  <si>
    <t>佣金支出</t>
  </si>
  <si>
    <t>退休金</t>
  </si>
  <si>
    <t>薪資費用</t>
  </si>
  <si>
    <t>租金支出</t>
  </si>
  <si>
    <t>文具用品</t>
  </si>
  <si>
    <t>運費</t>
  </si>
  <si>
    <t>修繕費</t>
  </si>
  <si>
    <t>旅費_國外</t>
  </si>
  <si>
    <t>交際費</t>
  </si>
  <si>
    <t>印刷費</t>
  </si>
  <si>
    <t>伙食費</t>
  </si>
  <si>
    <t>研究發展費用</t>
  </si>
  <si>
    <t>勞務費</t>
  </si>
  <si>
    <t>手續費</t>
  </si>
  <si>
    <t>雜項費用</t>
  </si>
  <si>
    <t>其他管理及總務費用</t>
  </si>
  <si>
    <t>利息收入</t>
  </si>
  <si>
    <t>業外收入</t>
  </si>
  <si>
    <t>兌換利益</t>
  </si>
  <si>
    <t>利息費用</t>
  </si>
  <si>
    <t>業外費用</t>
  </si>
  <si>
    <t>兌換損失</t>
  </si>
  <si>
    <t>銀行存款_國泰世華</t>
  </si>
  <si>
    <t>銀行存款_中國信託</t>
  </si>
  <si>
    <t>銀行存款_台灣銀行</t>
  </si>
  <si>
    <t>銀行存款_上海銀行</t>
  </si>
  <si>
    <t>銀行存款_合作金庫</t>
  </si>
  <si>
    <t>銀行存款_玉山銀行</t>
  </si>
  <si>
    <t>銀行存款_台北富邦</t>
  </si>
  <si>
    <t>銀行存款_大眾銀行</t>
  </si>
  <si>
    <t>銀行存款_花旗銀行</t>
  </si>
  <si>
    <t>銀行存款_渣打銀行</t>
  </si>
  <si>
    <t>憑證編號</t>
    <phoneticPr fontId="1" type="noConversion"/>
  </si>
  <si>
    <t>日期</t>
    <phoneticPr fontId="1" type="noConversion"/>
  </si>
  <si>
    <t>科目編號</t>
    <phoneticPr fontId="1" type="noConversion"/>
  </si>
  <si>
    <t>科目名稱</t>
    <phoneticPr fontId="1" type="noConversion"/>
  </si>
  <si>
    <t>借方金額</t>
    <phoneticPr fontId="1" type="noConversion"/>
  </si>
  <si>
    <t>貸方金額</t>
    <phoneticPr fontId="1" type="noConversion"/>
  </si>
  <si>
    <t>摘要</t>
    <phoneticPr fontId="1" type="noConversion"/>
  </si>
  <si>
    <t>匯入股本</t>
    <phoneticPr fontId="1" type="noConversion"/>
  </si>
  <si>
    <t>王老師出資</t>
    <phoneticPr fontId="1" type="noConversion"/>
  </si>
  <si>
    <t>應收帳款</t>
    <phoneticPr fontId="1" type="noConversion"/>
  </si>
  <si>
    <t>=VLOOKUP(E2,B:C,2,0)</t>
    <phoneticPr fontId="1" type="noConversion"/>
  </si>
  <si>
    <r>
      <t>101</t>
    </r>
    <r>
      <rPr>
        <sz val="12"/>
        <color theme="1"/>
        <rFont val="細明體"/>
        <family val="3"/>
        <charset val="136"/>
      </rPr>
      <t>年</t>
    </r>
    <r>
      <rPr>
        <sz val="12"/>
        <color theme="1"/>
        <rFont val="Courier New"/>
        <family val="2"/>
        <charset val="136"/>
      </rPr>
      <t>3</t>
    </r>
    <r>
      <rPr>
        <sz val="12"/>
        <color theme="1"/>
        <rFont val="細明體"/>
        <family val="3"/>
        <charset val="136"/>
      </rPr>
      <t>月辦公室租金</t>
    </r>
    <phoneticPr fontId="1" type="noConversion"/>
  </si>
  <si>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400,000</t>
    </r>
    <phoneticPr fontId="1" type="noConversion"/>
  </si>
  <si>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100,000</t>
    </r>
    <phoneticPr fontId="1" type="noConversion"/>
  </si>
  <si>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300,000</t>
    </r>
    <phoneticPr fontId="1" type="noConversion"/>
  </si>
  <si>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600,000</t>
    </r>
    <phoneticPr fontId="1" type="noConversion"/>
  </si>
  <si>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50,000</t>
    </r>
    <phoneticPr fontId="1" type="noConversion"/>
  </si>
  <si>
    <r>
      <t>10,000</t>
    </r>
    <r>
      <rPr>
        <sz val="12"/>
        <color theme="1"/>
        <rFont val="細明體"/>
        <family val="3"/>
        <charset val="136"/>
      </rPr>
      <t>台計算機</t>
    </r>
    <phoneticPr fontId="1" type="noConversion"/>
  </si>
  <si>
    <t>銷貨收入</t>
    <phoneticPr fontId="1" type="noConversion"/>
  </si>
  <si>
    <r>
      <rPr>
        <sz val="12"/>
        <color theme="1"/>
        <rFont val="細明體"/>
        <family val="3"/>
        <charset val="136"/>
      </rPr>
      <t>上海銀行</t>
    </r>
    <r>
      <rPr>
        <sz val="12"/>
        <color theme="1"/>
        <rFont val="Courier New"/>
        <family val="2"/>
        <charset val="136"/>
      </rPr>
      <t>_</t>
    </r>
    <r>
      <rPr>
        <sz val="12"/>
        <color theme="1"/>
        <rFont val="細明體"/>
        <family val="3"/>
        <charset val="136"/>
      </rPr>
      <t>餘額</t>
    </r>
    <r>
      <rPr>
        <sz val="12"/>
        <color theme="1"/>
        <rFont val="Courier New"/>
        <family val="2"/>
        <charset val="136"/>
      </rPr>
      <t>3,000,000</t>
    </r>
    <phoneticPr fontId="1" type="noConversion"/>
  </si>
  <si>
    <r>
      <t>150%</t>
    </r>
    <r>
      <rPr>
        <sz val="12"/>
        <color theme="1"/>
        <rFont val="細明體"/>
        <family val="3"/>
        <charset val="136"/>
      </rPr>
      <t>毛利加價</t>
    </r>
    <phoneticPr fontId="1" type="noConversion"/>
  </si>
  <si>
    <r>
      <rPr>
        <sz val="12"/>
        <color theme="1"/>
        <rFont val="細明體"/>
        <family val="3"/>
        <charset val="136"/>
      </rPr>
      <t>卡吸歐</t>
    </r>
    <r>
      <rPr>
        <sz val="12"/>
        <color theme="1"/>
        <rFont val="Courier New"/>
        <family val="3"/>
      </rPr>
      <t>_5,000</t>
    </r>
    <r>
      <rPr>
        <sz val="12"/>
        <color theme="1"/>
        <rFont val="細明體"/>
        <family val="3"/>
        <charset val="136"/>
      </rPr>
      <t>台計算機</t>
    </r>
    <phoneticPr fontId="1" type="noConversion"/>
  </si>
  <si>
    <t>格式化個數</t>
    <phoneticPr fontId="1" type="noConversion"/>
  </si>
  <si>
    <t>=COUNTIF(A1:T20,"&gt;=80")</t>
    <phoneticPr fontId="1" type="noConversion"/>
  </si>
  <si>
    <t>=INDEX(C:C,MATCH(E2,B:B,0))</t>
    <phoneticPr fontId="1" type="noConversion"/>
  </si>
  <si>
    <r>
      <t>Alt</t>
    </r>
    <r>
      <rPr>
        <sz val="12"/>
        <color theme="1"/>
        <rFont val="細明體"/>
        <family val="3"/>
        <charset val="136"/>
      </rPr>
      <t>→</t>
    </r>
    <r>
      <rPr>
        <sz val="12"/>
        <color theme="1"/>
        <rFont val="Courier New"/>
        <family val="2"/>
        <charset val="136"/>
      </rPr>
      <t>O</t>
    </r>
    <r>
      <rPr>
        <sz val="12"/>
        <color theme="1"/>
        <rFont val="細明體"/>
        <family val="3"/>
        <charset val="136"/>
      </rPr>
      <t>→</t>
    </r>
    <r>
      <rPr>
        <sz val="12"/>
        <color theme="1"/>
        <rFont val="Courier New"/>
        <family val="2"/>
        <charset val="136"/>
      </rPr>
      <t xml:space="preserve">D </t>
    </r>
    <r>
      <rPr>
        <sz val="12"/>
        <color theme="1"/>
        <rFont val="細明體"/>
        <family val="3"/>
        <charset val="136"/>
      </rPr>
      <t>開啟格式化條件</t>
    </r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</si>
</sst>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m&quot;月&quot;d&quot;日&quot;"/>
    <numFmt numFmtId="177" formatCode="000000"/>
  </numFmts>
  <fonts count="8">
    <font>
      <sz val="12"/>
      <color theme="1"/>
      <name val="Courier New"/>
      <family val="2"/>
      <charset val="136"/>
    </font>
    <font>
      <sz val="9"/>
      <name val="Courier New"/>
      <family val="2"/>
      <charset val="136"/>
    </font>
    <font>
      <sz val="12"/>
      <color theme="1"/>
      <name val="細明體"/>
      <family val="3"/>
      <charset val="136"/>
    </font>
    <font>
      <b/>
      <sz val="12"/>
      <color theme="0"/>
      <name val="細明體"/>
      <family val="3"/>
      <charset val="136"/>
    </font>
    <font>
      <sz val="12"/>
      <color theme="1"/>
      <name val="Courier New"/>
      <family val="2"/>
      <charset val="136"/>
    </font>
    <font>
      <sz val="16"/>
      <color rgb="FFFF0000"/>
      <name val="Courier New"/>
      <family val="2"/>
      <charset val="136"/>
    </font>
    <font>
      <sz val="12"/>
      <color theme="1"/>
      <name val="Courier New"/>
      <family val="3"/>
    </font>
    <font>
      <sz val="18"/>
      <color rgb="FFFF0000"/>
      <name val="Courier New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0" xfId="0" quotePrefix="1" applyFont="1">
      <alignment vertical="center"/>
    </xf>
    <xf numFmtId="177" fontId="0" fillId="0" borderId="0" xfId="0" applyNumberFormat="1">
      <alignment vertical="center"/>
    </xf>
    <xf numFmtId="0" fontId="7" fillId="0" borderId="0" xfId="0" quotePrefix="1" applyFont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</cellXfs>
  <cellStyles count="2">
    <cellStyle name="一般" xfId="0" builtinId="0"/>
    <cellStyle name="千分位[0]" xfId="1" builtinId="6"/>
  </cellStyles>
  <dxfs count="2">
    <dxf>
      <fill>
        <patternFill>
          <bgColor rgb="FF92D050"/>
        </patternFill>
      </fill>
    </dxf>
    <dxf>
      <fill>
        <patternFill>
          <bgColor rgb="FFEFF3FF"/>
        </patternFill>
      </fill>
    </dxf>
  </dxfs>
  <tableStyles count="0" defaultTableStyle="TableStyleMedium9" defaultPivotStyle="PivotStyleLight16"/>
  <colors>
    <mruColors>
      <color rgb="FFEFF3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11</xdr:row>
      <xdr:rowOff>38100</xdr:rowOff>
    </xdr:from>
    <xdr:to>
      <xdr:col>20</xdr:col>
      <xdr:colOff>647700</xdr:colOff>
      <xdr:row>14</xdr:row>
      <xdr:rowOff>0</xdr:rowOff>
    </xdr:to>
    <xdr:sp macro="" textlink="">
      <xdr:nvSpPr>
        <xdr:cNvPr id="2" name="向右箭號 1"/>
        <xdr:cNvSpPr/>
      </xdr:nvSpPr>
      <xdr:spPr>
        <a:xfrm rot="10800000">
          <a:off x="6915150" y="2352675"/>
          <a:ext cx="495300" cy="571500"/>
        </a:xfrm>
        <a:prstGeom prst="striped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4"/>
  <sheetViews>
    <sheetView tabSelected="1" workbookViewId="0"/>
  </sheetViews>
  <sheetFormatPr defaultRowHeight="15.75"/>
  <cols>
    <col min="1" max="1" width="8.3984375" bestFit="1" customWidth="1"/>
    <col min="2" max="2" width="16.296875" bestFit="1" customWidth="1"/>
    <col min="3" max="3" width="7.796875" bestFit="1" customWidth="1"/>
    <col min="8" max="8" width="22.09765625" customWidth="1"/>
  </cols>
  <sheetData>
    <row r="1" spans="1:10" ht="16.5">
      <c r="A1" s="1" t="s">
        <v>0</v>
      </c>
      <c r="B1" s="1" t="s">
        <v>1</v>
      </c>
      <c r="C1" s="1" t="s">
        <v>2</v>
      </c>
    </row>
    <row r="2" spans="1:10" ht="16.5">
      <c r="A2">
        <v>1112000</v>
      </c>
      <c r="B2" t="s">
        <v>3</v>
      </c>
      <c r="C2" t="s">
        <v>4</v>
      </c>
      <c r="E2" s="2" t="s">
        <v>81</v>
      </c>
      <c r="F2" s="11" t="str">
        <f>INDEX(C:C,MATCH(E2,B:B,0))</f>
        <v>資產</v>
      </c>
      <c r="I2" s="2" t="s">
        <v>81</v>
      </c>
      <c r="J2" s="11" t="str">
        <f>VLOOKUP(I2,B:C,2,0)</f>
        <v>資產</v>
      </c>
    </row>
    <row r="3" spans="1:10" ht="21">
      <c r="A3">
        <v>1113001</v>
      </c>
      <c r="B3" t="s">
        <v>62</v>
      </c>
      <c r="C3" t="s">
        <v>4</v>
      </c>
      <c r="F3" s="6" t="s">
        <v>96</v>
      </c>
      <c r="J3" s="6" t="s">
        <v>82</v>
      </c>
    </row>
    <row r="4" spans="1:10">
      <c r="A4">
        <v>1113002</v>
      </c>
      <c r="B4" t="s">
        <v>63</v>
      </c>
      <c r="C4" t="s">
        <v>4</v>
      </c>
      <c r="F4" s="10"/>
    </row>
    <row r="5" spans="1:10" ht="16.5">
      <c r="A5">
        <v>1113003</v>
      </c>
      <c r="B5" t="s">
        <v>64</v>
      </c>
      <c r="C5" t="s">
        <v>4</v>
      </c>
      <c r="E5" s="2"/>
    </row>
    <row r="6" spans="1:10">
      <c r="A6">
        <v>1113004</v>
      </c>
      <c r="B6" t="s">
        <v>65</v>
      </c>
      <c r="C6" t="s">
        <v>4</v>
      </c>
    </row>
    <row r="7" spans="1:10">
      <c r="A7">
        <v>1113005</v>
      </c>
      <c r="B7" t="s">
        <v>66</v>
      </c>
      <c r="C7" t="s">
        <v>4</v>
      </c>
    </row>
    <row r="8" spans="1:10">
      <c r="A8">
        <v>1113006</v>
      </c>
      <c r="B8" t="s">
        <v>67</v>
      </c>
      <c r="C8" t="s">
        <v>4</v>
      </c>
    </row>
    <row r="9" spans="1:10">
      <c r="A9">
        <v>1113007</v>
      </c>
      <c r="B9" t="s">
        <v>68</v>
      </c>
      <c r="C9" t="s">
        <v>4</v>
      </c>
    </row>
    <row r="10" spans="1:10">
      <c r="A10">
        <v>1113008</v>
      </c>
      <c r="B10" t="s">
        <v>69</v>
      </c>
      <c r="C10" t="s">
        <v>4</v>
      </c>
    </row>
    <row r="11" spans="1:10">
      <c r="A11">
        <v>1113009</v>
      </c>
      <c r="B11" t="s">
        <v>70</v>
      </c>
      <c r="C11" t="s">
        <v>4</v>
      </c>
    </row>
    <row r="12" spans="1:10">
      <c r="A12">
        <v>1113011</v>
      </c>
      <c r="B12" t="s">
        <v>71</v>
      </c>
      <c r="C12" t="s">
        <v>4</v>
      </c>
    </row>
    <row r="13" spans="1:10">
      <c r="A13">
        <v>1141000</v>
      </c>
      <c r="B13" t="s">
        <v>5</v>
      </c>
      <c r="C13" t="s">
        <v>4</v>
      </c>
    </row>
    <row r="14" spans="1:10">
      <c r="A14">
        <v>1187000</v>
      </c>
      <c r="B14" t="s">
        <v>6</v>
      </c>
      <c r="C14" t="s">
        <v>4</v>
      </c>
    </row>
    <row r="15" spans="1:10">
      <c r="A15">
        <v>1188000</v>
      </c>
      <c r="B15" t="s">
        <v>7</v>
      </c>
      <c r="C15" t="s">
        <v>4</v>
      </c>
    </row>
    <row r="16" spans="1:10">
      <c r="A16">
        <v>1219000</v>
      </c>
      <c r="B16" t="s">
        <v>8</v>
      </c>
      <c r="C16" t="s">
        <v>4</v>
      </c>
    </row>
    <row r="17" spans="1:3">
      <c r="A17">
        <v>1253000</v>
      </c>
      <c r="B17" t="s">
        <v>9</v>
      </c>
      <c r="C17" t="s">
        <v>4</v>
      </c>
    </row>
    <row r="18" spans="1:3">
      <c r="A18">
        <v>1255000</v>
      </c>
      <c r="B18" t="s">
        <v>10</v>
      </c>
      <c r="C18" t="s">
        <v>4</v>
      </c>
    </row>
    <row r="19" spans="1:3">
      <c r="A19">
        <v>1261000</v>
      </c>
      <c r="B19" t="s">
        <v>11</v>
      </c>
      <c r="C19" t="s">
        <v>4</v>
      </c>
    </row>
    <row r="20" spans="1:3">
      <c r="A20">
        <v>1268000</v>
      </c>
      <c r="B20" t="s">
        <v>12</v>
      </c>
      <c r="C20" t="s">
        <v>4</v>
      </c>
    </row>
    <row r="21" spans="1:3">
      <c r="A21">
        <v>1281000</v>
      </c>
      <c r="B21" t="s">
        <v>13</v>
      </c>
      <c r="C21" t="s">
        <v>4</v>
      </c>
    </row>
    <row r="22" spans="1:3">
      <c r="A22">
        <v>1441000</v>
      </c>
      <c r="B22" t="s">
        <v>14</v>
      </c>
      <c r="C22" t="s">
        <v>4</v>
      </c>
    </row>
    <row r="23" spans="1:3">
      <c r="A23">
        <v>1861000</v>
      </c>
      <c r="B23" t="s">
        <v>15</v>
      </c>
      <c r="C23" t="s">
        <v>4</v>
      </c>
    </row>
    <row r="24" spans="1:3">
      <c r="A24">
        <v>2112000</v>
      </c>
      <c r="B24" t="s">
        <v>16</v>
      </c>
      <c r="C24" t="s">
        <v>17</v>
      </c>
    </row>
    <row r="25" spans="1:3">
      <c r="A25">
        <v>2141000</v>
      </c>
      <c r="B25" t="s">
        <v>18</v>
      </c>
      <c r="C25" t="s">
        <v>17</v>
      </c>
    </row>
    <row r="26" spans="1:3">
      <c r="A26">
        <v>2147000</v>
      </c>
      <c r="B26" t="s">
        <v>19</v>
      </c>
      <c r="C26" t="s">
        <v>17</v>
      </c>
    </row>
    <row r="27" spans="1:3">
      <c r="A27">
        <v>2171000</v>
      </c>
      <c r="B27" t="s">
        <v>20</v>
      </c>
      <c r="C27" t="s">
        <v>17</v>
      </c>
    </row>
    <row r="28" spans="1:3">
      <c r="A28">
        <v>2221000</v>
      </c>
      <c r="B28" t="s">
        <v>21</v>
      </c>
      <c r="C28" t="s">
        <v>17</v>
      </c>
    </row>
    <row r="29" spans="1:3">
      <c r="A29">
        <v>2261000</v>
      </c>
      <c r="B29" t="s">
        <v>22</v>
      </c>
      <c r="C29" t="s">
        <v>17</v>
      </c>
    </row>
    <row r="30" spans="1:3">
      <c r="A30">
        <v>2281000</v>
      </c>
      <c r="B30" t="s">
        <v>23</v>
      </c>
      <c r="C30" t="s">
        <v>17</v>
      </c>
    </row>
    <row r="31" spans="1:3">
      <c r="A31">
        <v>2283000</v>
      </c>
      <c r="B31" t="s">
        <v>24</v>
      </c>
      <c r="C31" t="s">
        <v>17</v>
      </c>
    </row>
    <row r="32" spans="1:3">
      <c r="A32">
        <v>2284000</v>
      </c>
      <c r="B32" t="s">
        <v>25</v>
      </c>
      <c r="C32" t="s">
        <v>17</v>
      </c>
    </row>
    <row r="33" spans="1:3">
      <c r="A33">
        <v>2284100</v>
      </c>
      <c r="B33" t="s">
        <v>26</v>
      </c>
      <c r="C33" t="s">
        <v>17</v>
      </c>
    </row>
    <row r="34" spans="1:3">
      <c r="A34">
        <v>3111000</v>
      </c>
      <c r="B34" t="s">
        <v>27</v>
      </c>
      <c r="C34" t="s">
        <v>28</v>
      </c>
    </row>
    <row r="35" spans="1:3" ht="16.5">
      <c r="A35">
        <v>4711000</v>
      </c>
      <c r="B35" s="2" t="s">
        <v>90</v>
      </c>
      <c r="C35" t="s">
        <v>29</v>
      </c>
    </row>
    <row r="36" spans="1:3">
      <c r="A36">
        <v>4888000</v>
      </c>
      <c r="B36" t="s">
        <v>30</v>
      </c>
      <c r="C36" t="s">
        <v>29</v>
      </c>
    </row>
    <row r="37" spans="1:3">
      <c r="A37">
        <v>5111000</v>
      </c>
      <c r="B37" t="s">
        <v>31</v>
      </c>
      <c r="C37" t="s">
        <v>32</v>
      </c>
    </row>
    <row r="38" spans="1:3">
      <c r="A38">
        <v>6154000</v>
      </c>
      <c r="B38" t="s">
        <v>33</v>
      </c>
      <c r="C38" t="s">
        <v>34</v>
      </c>
    </row>
    <row r="39" spans="1:3">
      <c r="A39">
        <v>6155000</v>
      </c>
      <c r="B39" t="s">
        <v>35</v>
      </c>
      <c r="C39" t="s">
        <v>34</v>
      </c>
    </row>
    <row r="40" spans="1:3">
      <c r="A40">
        <v>6156000</v>
      </c>
      <c r="B40" t="s">
        <v>36</v>
      </c>
      <c r="C40" t="s">
        <v>34</v>
      </c>
    </row>
    <row r="41" spans="1:3">
      <c r="A41">
        <v>6159000</v>
      </c>
      <c r="B41" t="s">
        <v>37</v>
      </c>
      <c r="C41" t="s">
        <v>34</v>
      </c>
    </row>
    <row r="42" spans="1:3">
      <c r="A42">
        <v>6162000</v>
      </c>
      <c r="B42" t="s">
        <v>38</v>
      </c>
      <c r="C42" t="s">
        <v>34</v>
      </c>
    </row>
    <row r="43" spans="1:3">
      <c r="A43">
        <v>6166000</v>
      </c>
      <c r="B43" t="s">
        <v>39</v>
      </c>
      <c r="C43" t="s">
        <v>34</v>
      </c>
    </row>
    <row r="44" spans="1:3">
      <c r="A44">
        <v>6175000</v>
      </c>
      <c r="B44" t="s">
        <v>40</v>
      </c>
      <c r="C44" t="s">
        <v>34</v>
      </c>
    </row>
    <row r="45" spans="1:3">
      <c r="A45">
        <v>6240000</v>
      </c>
      <c r="B45" t="s">
        <v>41</v>
      </c>
      <c r="C45" t="s">
        <v>34</v>
      </c>
    </row>
    <row r="46" spans="1:3">
      <c r="A46">
        <v>6251000</v>
      </c>
      <c r="B46" t="s">
        <v>42</v>
      </c>
      <c r="C46" t="s">
        <v>34</v>
      </c>
    </row>
    <row r="47" spans="1:3">
      <c r="A47">
        <v>6252000</v>
      </c>
      <c r="B47" t="s">
        <v>43</v>
      </c>
      <c r="C47" t="s">
        <v>34</v>
      </c>
    </row>
    <row r="48" spans="1:3">
      <c r="A48">
        <v>6253000</v>
      </c>
      <c r="B48" t="s">
        <v>44</v>
      </c>
      <c r="C48" t="s">
        <v>34</v>
      </c>
    </row>
    <row r="49" spans="1:3">
      <c r="A49">
        <v>6255000</v>
      </c>
      <c r="B49" t="s">
        <v>45</v>
      </c>
      <c r="C49" t="s">
        <v>34</v>
      </c>
    </row>
    <row r="50" spans="1:3">
      <c r="A50">
        <v>6257000</v>
      </c>
      <c r="B50" t="s">
        <v>46</v>
      </c>
      <c r="C50" t="s">
        <v>34</v>
      </c>
    </row>
    <row r="51" spans="1:3">
      <c r="A51">
        <v>6262000</v>
      </c>
      <c r="B51" t="s">
        <v>47</v>
      </c>
      <c r="C51" t="s">
        <v>34</v>
      </c>
    </row>
    <row r="52" spans="1:3">
      <c r="A52">
        <v>6264000</v>
      </c>
      <c r="B52" t="s">
        <v>48</v>
      </c>
      <c r="C52" t="s">
        <v>34</v>
      </c>
    </row>
    <row r="53" spans="1:3">
      <c r="A53">
        <v>6271000</v>
      </c>
      <c r="B53" t="s">
        <v>49</v>
      </c>
      <c r="C53" t="s">
        <v>34</v>
      </c>
    </row>
    <row r="54" spans="1:3">
      <c r="A54">
        <v>6272000</v>
      </c>
      <c r="B54" t="s">
        <v>50</v>
      </c>
      <c r="C54" t="s">
        <v>34</v>
      </c>
    </row>
    <row r="55" spans="1:3">
      <c r="A55">
        <v>6274000</v>
      </c>
      <c r="B55" t="s">
        <v>51</v>
      </c>
      <c r="C55" t="s">
        <v>34</v>
      </c>
    </row>
    <row r="56" spans="1:3">
      <c r="A56">
        <v>6278000</v>
      </c>
      <c r="B56" t="s">
        <v>52</v>
      </c>
      <c r="C56" t="s">
        <v>34</v>
      </c>
    </row>
    <row r="57" spans="1:3">
      <c r="A57">
        <v>6279000</v>
      </c>
      <c r="B57" t="s">
        <v>53</v>
      </c>
      <c r="C57" t="s">
        <v>34</v>
      </c>
    </row>
    <row r="58" spans="1:3">
      <c r="A58">
        <v>6280000</v>
      </c>
      <c r="B58" t="s">
        <v>54</v>
      </c>
      <c r="C58" t="s">
        <v>34</v>
      </c>
    </row>
    <row r="59" spans="1:3">
      <c r="A59">
        <v>6288000</v>
      </c>
      <c r="B59" t="s">
        <v>55</v>
      </c>
      <c r="C59" t="s">
        <v>34</v>
      </c>
    </row>
    <row r="60" spans="1:3">
      <c r="A60">
        <v>7111000</v>
      </c>
      <c r="B60" t="s">
        <v>56</v>
      </c>
      <c r="C60" t="s">
        <v>57</v>
      </c>
    </row>
    <row r="61" spans="1:3">
      <c r="A61">
        <v>7131000</v>
      </c>
      <c r="B61" t="s">
        <v>58</v>
      </c>
      <c r="C61" t="s">
        <v>57</v>
      </c>
    </row>
    <row r="62" spans="1:3">
      <c r="A62">
        <v>7511000</v>
      </c>
      <c r="B62" t="s">
        <v>59</v>
      </c>
      <c r="C62" t="s">
        <v>60</v>
      </c>
    </row>
    <row r="63" spans="1:3">
      <c r="A63">
        <v>7531000</v>
      </c>
      <c r="B63" t="s">
        <v>61</v>
      </c>
      <c r="C63" t="s">
        <v>60</v>
      </c>
    </row>
    <row r="64" spans="1:3" ht="16.5">
      <c r="B6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28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13.69921875" style="7" bestFit="1" customWidth="1"/>
    <col min="2" max="2" width="8.796875" style="3"/>
    <col min="4" max="4" width="15.69921875" bestFit="1" customWidth="1"/>
    <col min="5" max="5" width="10.3984375" style="4" bestFit="1" customWidth="1"/>
    <col min="6" max="6" width="12.59765625" style="4" bestFit="1" customWidth="1"/>
    <col min="7" max="7" width="20.59765625" style="2" customWidth="1"/>
  </cols>
  <sheetData>
    <row r="1" spans="1:9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I1" s="5" t="str">
        <f>IF(SUM(E:E)=SUM(F:F),"借貸平衡","借貸不平")</f>
        <v>借貸平衡</v>
      </c>
    </row>
    <row r="2" spans="1:9">
      <c r="A2" s="7">
        <v>1</v>
      </c>
      <c r="B2" s="3">
        <v>40971</v>
      </c>
      <c r="C2">
        <v>1113004</v>
      </c>
      <c r="D2" t="str">
        <f>IFERROR(VLOOKUP(C2,會計科目主檔!A:C,2,0),"")</f>
        <v>銀行存款_上海銀行</v>
      </c>
      <c r="E2" s="4">
        <v>500000</v>
      </c>
      <c r="G2" s="2" t="s">
        <v>79</v>
      </c>
    </row>
    <row r="3" spans="1:9">
      <c r="A3" s="7">
        <v>1</v>
      </c>
      <c r="B3" s="3">
        <v>40971</v>
      </c>
      <c r="C3">
        <v>3111000</v>
      </c>
      <c r="D3" t="str">
        <f>IFERROR(VLOOKUP(C3,會計科目主檔!A:C,2,0),"")</f>
        <v>普通股股本</v>
      </c>
      <c r="F3" s="4">
        <v>500000</v>
      </c>
      <c r="G3" s="2" t="s">
        <v>80</v>
      </c>
    </row>
    <row r="4" spans="1:9">
      <c r="A4" s="7">
        <v>2</v>
      </c>
      <c r="B4" s="3">
        <v>40973</v>
      </c>
      <c r="C4">
        <v>6252000</v>
      </c>
      <c r="D4" t="str">
        <f>IFERROR(VLOOKUP(C4,會計科目主檔!A:C,2,0),"")</f>
        <v>租金支出</v>
      </c>
      <c r="E4" s="4">
        <v>100000</v>
      </c>
      <c r="G4" s="2" t="s">
        <v>83</v>
      </c>
    </row>
    <row r="5" spans="1:9">
      <c r="A5" s="7">
        <v>2</v>
      </c>
      <c r="B5" s="3">
        <v>40973</v>
      </c>
      <c r="C5">
        <v>1113004</v>
      </c>
      <c r="D5" t="str">
        <f>IFERROR(VLOOKUP(C5,會計科目主檔!A:C,2,0),"")</f>
        <v>銀行存款_上海銀行</v>
      </c>
      <c r="F5" s="4">
        <v>100000</v>
      </c>
      <c r="G5" s="2" t="s">
        <v>84</v>
      </c>
    </row>
    <row r="6" spans="1:9">
      <c r="A6" s="7">
        <v>3</v>
      </c>
      <c r="B6" s="3">
        <v>40974</v>
      </c>
      <c r="C6">
        <v>1112000</v>
      </c>
      <c r="D6" t="str">
        <f>IFERROR(VLOOKUP(C6,會計科目主檔!A:C,2,0),"")</f>
        <v>零用金</v>
      </c>
      <c r="E6" s="4">
        <v>100000</v>
      </c>
      <c r="G6" s="2" t="s">
        <v>85</v>
      </c>
    </row>
    <row r="7" spans="1:9">
      <c r="A7" s="7">
        <v>3</v>
      </c>
      <c r="B7" s="3">
        <v>40974</v>
      </c>
      <c r="C7">
        <v>1113004</v>
      </c>
      <c r="D7" t="str">
        <f>IFERROR(VLOOKUP(C7,會計科目主檔!A:C,2,0),"")</f>
        <v>銀行存款_上海銀行</v>
      </c>
      <c r="F7" s="4">
        <v>100000</v>
      </c>
      <c r="G7" s="2" t="s">
        <v>86</v>
      </c>
    </row>
    <row r="8" spans="1:9">
      <c r="A8" s="7">
        <v>4</v>
      </c>
      <c r="B8" s="3">
        <v>40977</v>
      </c>
      <c r="C8">
        <v>2112000</v>
      </c>
      <c r="D8" t="str">
        <f>IFERROR(VLOOKUP(C8,會計科目主檔!A:C,2,0),"")</f>
        <v>銀行借款</v>
      </c>
      <c r="F8" s="4">
        <v>3000000</v>
      </c>
      <c r="G8" s="2" t="s">
        <v>91</v>
      </c>
    </row>
    <row r="9" spans="1:9">
      <c r="A9" s="7">
        <v>4</v>
      </c>
      <c r="B9" s="3">
        <v>40977</v>
      </c>
      <c r="C9">
        <v>1113001</v>
      </c>
      <c r="D9" t="str">
        <f>IFERROR(VLOOKUP(C9,會計科目主檔!A:C,2,0),"")</f>
        <v>銀行存款_國泰世華</v>
      </c>
      <c r="E9" s="4">
        <v>300000</v>
      </c>
      <c r="G9" s="2" t="s">
        <v>86</v>
      </c>
    </row>
    <row r="10" spans="1:9">
      <c r="A10" s="7">
        <v>4</v>
      </c>
      <c r="B10" s="3">
        <v>40977</v>
      </c>
      <c r="C10">
        <v>1113002</v>
      </c>
      <c r="D10" t="str">
        <f>IFERROR(VLOOKUP(C10,會計科目主檔!A:C,2,0),"")</f>
        <v>銀行存款_中國信託</v>
      </c>
      <c r="E10" s="4">
        <v>300000</v>
      </c>
      <c r="G10" s="2" t="s">
        <v>86</v>
      </c>
    </row>
    <row r="11" spans="1:9">
      <c r="A11" s="7">
        <v>4</v>
      </c>
      <c r="B11" s="3">
        <v>40977</v>
      </c>
      <c r="C11">
        <v>1113003</v>
      </c>
      <c r="D11" t="str">
        <f>IFERROR(VLOOKUP(C11,會計科目主檔!A:C,2,0),"")</f>
        <v>銀行存款_台灣銀行</v>
      </c>
      <c r="E11" s="4">
        <v>300000</v>
      </c>
      <c r="G11" s="2" t="s">
        <v>86</v>
      </c>
    </row>
    <row r="12" spans="1:9">
      <c r="A12" s="7">
        <v>4</v>
      </c>
      <c r="B12" s="3">
        <v>40977</v>
      </c>
      <c r="C12">
        <v>1113004</v>
      </c>
      <c r="D12" t="str">
        <f>IFERROR(VLOOKUP(C12,會計科目主檔!A:C,2,0),"")</f>
        <v>銀行存款_上海銀行</v>
      </c>
      <c r="E12" s="4">
        <v>300000</v>
      </c>
      <c r="G12" s="2" t="s">
        <v>87</v>
      </c>
    </row>
    <row r="13" spans="1:9">
      <c r="A13" s="7">
        <v>4</v>
      </c>
      <c r="B13" s="3">
        <v>40977</v>
      </c>
      <c r="C13">
        <v>1113005</v>
      </c>
      <c r="D13" t="str">
        <f>IFERROR(VLOOKUP(C13,會計科目主檔!A:C,2,0),"")</f>
        <v>銀行存款_合作金庫</v>
      </c>
      <c r="E13" s="4">
        <v>300000</v>
      </c>
      <c r="G13" s="2" t="s">
        <v>86</v>
      </c>
    </row>
    <row r="14" spans="1:9">
      <c r="A14" s="7">
        <v>4</v>
      </c>
      <c r="B14" s="3">
        <v>40977</v>
      </c>
      <c r="C14">
        <v>1113006</v>
      </c>
      <c r="D14" t="str">
        <f>IFERROR(VLOOKUP(C14,會計科目主檔!A:C,2,0),"")</f>
        <v>銀行存款_玉山銀行</v>
      </c>
      <c r="E14" s="4">
        <v>300000</v>
      </c>
      <c r="G14" s="2" t="s">
        <v>86</v>
      </c>
    </row>
    <row r="15" spans="1:9">
      <c r="A15" s="7">
        <v>4</v>
      </c>
      <c r="B15" s="3">
        <v>40977</v>
      </c>
      <c r="C15">
        <v>1113007</v>
      </c>
      <c r="D15" t="str">
        <f>IFERROR(VLOOKUP(C15,會計科目主檔!A:C,2,0),"")</f>
        <v>銀行存款_台北富邦</v>
      </c>
      <c r="E15" s="4">
        <v>300000</v>
      </c>
      <c r="G15" s="2" t="s">
        <v>86</v>
      </c>
    </row>
    <row r="16" spans="1:9">
      <c r="A16" s="7">
        <v>4</v>
      </c>
      <c r="B16" s="3">
        <v>40977</v>
      </c>
      <c r="C16">
        <v>1113008</v>
      </c>
      <c r="D16" t="str">
        <f>IFERROR(VLOOKUP(C16,會計科目主檔!A:C,2,0),"")</f>
        <v>銀行存款_大眾銀行</v>
      </c>
      <c r="E16" s="4">
        <v>300000</v>
      </c>
      <c r="G16" s="2" t="s">
        <v>86</v>
      </c>
    </row>
    <row r="17" spans="1:7">
      <c r="A17" s="7">
        <v>4</v>
      </c>
      <c r="B17" s="3">
        <v>40977</v>
      </c>
      <c r="C17">
        <v>1113009</v>
      </c>
      <c r="D17" t="str">
        <f>IFERROR(VLOOKUP(C17,會計科目主檔!A:C,2,0),"")</f>
        <v>銀行存款_花旗銀行</v>
      </c>
      <c r="E17" s="4">
        <v>300000</v>
      </c>
      <c r="G17" s="2" t="s">
        <v>86</v>
      </c>
    </row>
    <row r="18" spans="1:7">
      <c r="A18" s="7">
        <v>4</v>
      </c>
      <c r="B18" s="3">
        <v>40977</v>
      </c>
      <c r="C18">
        <v>1113011</v>
      </c>
      <c r="D18" t="str">
        <f>IFERROR(VLOOKUP(C18,會計科目主檔!A:C,2,0),"")</f>
        <v>銀行存款_渣打銀行</v>
      </c>
      <c r="E18" s="4">
        <v>300000</v>
      </c>
      <c r="G18" s="2" t="s">
        <v>86</v>
      </c>
    </row>
    <row r="19" spans="1:7">
      <c r="A19" s="7">
        <v>5</v>
      </c>
      <c r="B19" s="3">
        <v>40978</v>
      </c>
      <c r="C19">
        <v>1219000</v>
      </c>
      <c r="D19" t="str">
        <f>IFERROR(VLOOKUP(C19,會計科目主檔!A:C,2,0),"")</f>
        <v>存貨</v>
      </c>
      <c r="E19" s="4">
        <v>500000</v>
      </c>
      <c r="G19" s="2" t="s">
        <v>89</v>
      </c>
    </row>
    <row r="20" spans="1:7">
      <c r="A20" s="7">
        <v>5</v>
      </c>
      <c r="B20" s="3">
        <v>40978</v>
      </c>
      <c r="C20">
        <v>1113003</v>
      </c>
      <c r="D20" t="str">
        <f>IFERROR(VLOOKUP(C20,會計科目主檔!A:C,2,0),"")</f>
        <v>銀行存款_台灣銀行</v>
      </c>
      <c r="F20" s="4">
        <v>250000</v>
      </c>
      <c r="G20" s="2" t="s">
        <v>88</v>
      </c>
    </row>
    <row r="21" spans="1:7">
      <c r="A21" s="7">
        <v>5</v>
      </c>
      <c r="B21" s="3">
        <v>40978</v>
      </c>
      <c r="C21">
        <v>1113005</v>
      </c>
      <c r="D21" t="str">
        <f>IFERROR(VLOOKUP(C21,會計科目主檔!A:C,2,0),"")</f>
        <v>銀行存款_合作金庫</v>
      </c>
      <c r="F21" s="4">
        <v>250000</v>
      </c>
      <c r="G21" s="2" t="s">
        <v>88</v>
      </c>
    </row>
    <row r="22" spans="1:7">
      <c r="A22" s="7">
        <v>6</v>
      </c>
      <c r="B22" s="3">
        <v>40980</v>
      </c>
      <c r="C22">
        <v>1141000</v>
      </c>
      <c r="D22" t="str">
        <f>IFERROR(VLOOKUP(C22,會計科目主檔!A:C,2,0),"")</f>
        <v>應收帳款</v>
      </c>
      <c r="E22" s="4">
        <v>625000</v>
      </c>
      <c r="G22" s="2" t="s">
        <v>93</v>
      </c>
    </row>
    <row r="23" spans="1:7">
      <c r="A23" s="7">
        <v>6</v>
      </c>
      <c r="B23" s="3">
        <v>40980</v>
      </c>
      <c r="C23">
        <v>4711000</v>
      </c>
      <c r="D23" t="str">
        <f>IFERROR(VLOOKUP(C23,會計科目主檔!A:C,2,0),"")</f>
        <v>銷貨收入</v>
      </c>
      <c r="F23" s="4">
        <v>625000</v>
      </c>
      <c r="G23" s="2" t="s">
        <v>92</v>
      </c>
    </row>
    <row r="24" spans="1:7">
      <c r="D24" t="str">
        <f>IFERROR(VLOOKUP(C24,會計科目主檔!A:C,2,0),"")</f>
        <v/>
      </c>
    </row>
    <row r="25" spans="1:7">
      <c r="D25" t="str">
        <f>IFERROR(VLOOKUP(C25,會計科目主檔!A:C,2,0),"")</f>
        <v/>
      </c>
    </row>
    <row r="26" spans="1:7">
      <c r="D26" t="str">
        <f>IFERROR(VLOOKUP(C26,會計科目主檔!A:C,2,0),"")</f>
        <v/>
      </c>
    </row>
    <row r="27" spans="1:7">
      <c r="D27" t="str">
        <f>IFERROR(VLOOKUP(C27,會計科目主檔!A:C,2,0),"")</f>
        <v/>
      </c>
    </row>
    <row r="28" spans="1:7">
      <c r="D28" t="str">
        <f>IFERROR(VLOOKUP(C28,會計科目主檔!A:C,2,0),"")</f>
        <v/>
      </c>
    </row>
  </sheetData>
  <phoneticPr fontId="1" type="noConversion"/>
  <conditionalFormatting sqref="A2:G1048576">
    <cfRule type="expression" dxfId="1" priority="1">
      <formula>MOD($A2,2)=1</formula>
    </cfRule>
  </conditionalFormatting>
  <dataValidations count="1">
    <dataValidation type="list" allowBlank="1" showInputMessage="1" showErrorMessage="1" sqref="C1:C1048576">
      <formula1>科目編號下拉清單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0"/>
  <sheetViews>
    <sheetView showGridLines="0" workbookViewId="0">
      <selection activeCell="V17" sqref="V17"/>
    </sheetView>
  </sheetViews>
  <sheetFormatPr defaultRowHeight="15.75"/>
  <cols>
    <col min="1" max="4" width="3.3984375" bestFit="1" customWidth="1"/>
    <col min="5" max="5" width="4.3984375" bestFit="1" customWidth="1"/>
    <col min="6" max="9" width="3.3984375" bestFit="1" customWidth="1"/>
    <col min="10" max="10" width="4.3984375" bestFit="1" customWidth="1"/>
    <col min="11" max="11" width="3.3984375" bestFit="1" customWidth="1"/>
    <col min="12" max="12" width="4.3984375" bestFit="1" customWidth="1"/>
    <col min="13" max="20" width="3.3984375" bestFit="1" customWidth="1"/>
  </cols>
  <sheetData>
    <row r="1" spans="1:22" ht="16.5">
      <c r="A1" s="9">
        <v>66</v>
      </c>
      <c r="B1" s="9">
        <v>68</v>
      </c>
      <c r="C1" s="9">
        <v>99</v>
      </c>
      <c r="D1" s="9">
        <v>10</v>
      </c>
      <c r="E1" s="9">
        <v>25</v>
      </c>
      <c r="F1" s="9">
        <v>80</v>
      </c>
      <c r="G1" s="9">
        <v>41</v>
      </c>
      <c r="H1" s="9">
        <v>12</v>
      </c>
      <c r="I1" s="9">
        <v>13</v>
      </c>
      <c r="J1" s="9">
        <v>13</v>
      </c>
      <c r="K1" s="9">
        <v>43</v>
      </c>
      <c r="L1" s="9">
        <v>6</v>
      </c>
      <c r="M1" s="9">
        <v>68</v>
      </c>
      <c r="N1" s="9">
        <v>31</v>
      </c>
      <c r="O1" s="9">
        <v>86</v>
      </c>
      <c r="P1" s="9">
        <v>34</v>
      </c>
      <c r="Q1" s="9">
        <v>66</v>
      </c>
      <c r="R1" s="9">
        <v>74</v>
      </c>
      <c r="S1" s="9">
        <v>89</v>
      </c>
      <c r="T1" s="9">
        <v>82</v>
      </c>
      <c r="V1" s="2" t="s">
        <v>94</v>
      </c>
    </row>
    <row r="2" spans="1:22">
      <c r="A2" s="9">
        <v>78</v>
      </c>
      <c r="B2" s="9">
        <v>81</v>
      </c>
      <c r="C2" s="9">
        <v>87</v>
      </c>
      <c r="D2" s="9">
        <v>97</v>
      </c>
      <c r="E2" s="9">
        <v>2</v>
      </c>
      <c r="F2" s="9">
        <v>56</v>
      </c>
      <c r="G2" s="9">
        <v>16</v>
      </c>
      <c r="H2" s="9">
        <v>76</v>
      </c>
      <c r="I2" s="9">
        <v>42</v>
      </c>
      <c r="J2" s="9">
        <v>9</v>
      </c>
      <c r="K2" s="9">
        <v>55</v>
      </c>
      <c r="L2" s="9">
        <v>76</v>
      </c>
      <c r="M2" s="9">
        <v>40</v>
      </c>
      <c r="N2" s="9">
        <v>15</v>
      </c>
      <c r="O2" s="9">
        <v>33</v>
      </c>
      <c r="P2" s="9">
        <v>7</v>
      </c>
      <c r="Q2" s="9">
        <v>93</v>
      </c>
      <c r="R2" s="9">
        <v>74</v>
      </c>
      <c r="S2" s="9">
        <v>42</v>
      </c>
      <c r="T2" s="9">
        <v>54</v>
      </c>
      <c r="V2" s="11">
        <f>COUNTIF(A1:T20,"&gt;=80")</f>
        <v>86</v>
      </c>
    </row>
    <row r="3" spans="1:22" ht="24">
      <c r="A3" s="9">
        <v>28</v>
      </c>
      <c r="B3" s="9">
        <v>54</v>
      </c>
      <c r="C3" s="9">
        <v>17</v>
      </c>
      <c r="D3" s="9">
        <v>59</v>
      </c>
      <c r="E3" s="9">
        <v>61</v>
      </c>
      <c r="F3" s="9">
        <v>38</v>
      </c>
      <c r="G3" s="9">
        <v>28</v>
      </c>
      <c r="H3" s="9">
        <v>67</v>
      </c>
      <c r="I3" s="9">
        <v>61</v>
      </c>
      <c r="J3" s="9">
        <v>31</v>
      </c>
      <c r="K3" s="9">
        <v>78</v>
      </c>
      <c r="L3" s="9">
        <v>69</v>
      </c>
      <c r="M3" s="9">
        <v>9</v>
      </c>
      <c r="N3" s="9">
        <v>51</v>
      </c>
      <c r="O3" s="9">
        <v>36</v>
      </c>
      <c r="P3" s="9">
        <v>53</v>
      </c>
      <c r="Q3" s="9">
        <v>64</v>
      </c>
      <c r="R3" s="9">
        <v>69</v>
      </c>
      <c r="S3" s="9">
        <v>99</v>
      </c>
      <c r="T3" s="9">
        <v>52</v>
      </c>
      <c r="V3" s="8" t="s">
        <v>95</v>
      </c>
    </row>
    <row r="4" spans="1:22">
      <c r="A4" s="9">
        <v>48</v>
      </c>
      <c r="B4" s="9">
        <v>98</v>
      </c>
      <c r="C4" s="9">
        <v>37</v>
      </c>
      <c r="D4" s="9">
        <v>96</v>
      </c>
      <c r="E4" s="9">
        <v>91</v>
      </c>
      <c r="F4" s="9">
        <v>30</v>
      </c>
      <c r="G4" s="9">
        <v>92</v>
      </c>
      <c r="H4" s="9">
        <v>19</v>
      </c>
      <c r="I4" s="9">
        <v>64</v>
      </c>
      <c r="J4" s="9">
        <v>78</v>
      </c>
      <c r="K4" s="9">
        <v>84</v>
      </c>
      <c r="L4" s="9">
        <v>63</v>
      </c>
      <c r="M4" s="9">
        <v>75</v>
      </c>
      <c r="N4" s="9">
        <v>14</v>
      </c>
      <c r="O4" s="9">
        <v>28</v>
      </c>
      <c r="P4" s="9">
        <v>18</v>
      </c>
      <c r="Q4" s="9">
        <v>61</v>
      </c>
      <c r="R4" s="9">
        <v>38</v>
      </c>
      <c r="S4" s="9">
        <v>27</v>
      </c>
      <c r="T4" s="9">
        <v>97</v>
      </c>
    </row>
    <row r="5" spans="1:22">
      <c r="A5" s="9">
        <v>33</v>
      </c>
      <c r="B5" s="9">
        <v>70</v>
      </c>
      <c r="C5" s="9">
        <v>53</v>
      </c>
      <c r="D5" s="9">
        <v>20</v>
      </c>
      <c r="E5" s="9">
        <v>60</v>
      </c>
      <c r="F5" s="9">
        <v>21</v>
      </c>
      <c r="G5" s="9">
        <v>45</v>
      </c>
      <c r="H5" s="9">
        <v>62</v>
      </c>
      <c r="I5" s="9">
        <v>42</v>
      </c>
      <c r="J5" s="9">
        <v>87</v>
      </c>
      <c r="K5" s="9">
        <v>8</v>
      </c>
      <c r="L5" s="9">
        <v>100</v>
      </c>
      <c r="M5" s="9">
        <v>20</v>
      </c>
      <c r="N5" s="9">
        <v>80</v>
      </c>
      <c r="O5" s="9">
        <v>97</v>
      </c>
      <c r="P5" s="9">
        <v>75</v>
      </c>
      <c r="Q5" s="9">
        <v>67</v>
      </c>
      <c r="R5" s="9">
        <v>49</v>
      </c>
      <c r="S5" s="9">
        <v>88</v>
      </c>
      <c r="T5" s="9">
        <v>84</v>
      </c>
    </row>
    <row r="6" spans="1:22">
      <c r="A6" s="9">
        <v>15</v>
      </c>
      <c r="B6" s="9">
        <v>69</v>
      </c>
      <c r="C6" s="9">
        <v>55</v>
      </c>
      <c r="D6" s="9">
        <v>41</v>
      </c>
      <c r="E6" s="9">
        <v>59</v>
      </c>
      <c r="F6" s="9">
        <v>8</v>
      </c>
      <c r="G6" s="9">
        <v>64</v>
      </c>
      <c r="H6" s="9">
        <v>8</v>
      </c>
      <c r="I6" s="9">
        <v>44</v>
      </c>
      <c r="J6" s="9">
        <v>49</v>
      </c>
      <c r="K6" s="9">
        <v>88</v>
      </c>
      <c r="L6" s="9">
        <v>80</v>
      </c>
      <c r="M6" s="9">
        <v>97</v>
      </c>
      <c r="N6" s="9">
        <v>67</v>
      </c>
      <c r="O6" s="9">
        <v>85</v>
      </c>
      <c r="P6" s="9">
        <v>34</v>
      </c>
      <c r="Q6" s="9">
        <v>69</v>
      </c>
      <c r="R6" s="9">
        <v>54</v>
      </c>
      <c r="S6" s="9">
        <v>28</v>
      </c>
      <c r="T6" s="9">
        <v>14</v>
      </c>
    </row>
    <row r="7" spans="1:22">
      <c r="A7" s="9">
        <v>97</v>
      </c>
      <c r="B7" s="9">
        <v>78</v>
      </c>
      <c r="C7" s="9">
        <v>71</v>
      </c>
      <c r="D7" s="9">
        <v>31</v>
      </c>
      <c r="E7" s="9">
        <v>6</v>
      </c>
      <c r="F7" s="9">
        <v>26</v>
      </c>
      <c r="G7" s="9">
        <v>83</v>
      </c>
      <c r="H7" s="9">
        <v>84</v>
      </c>
      <c r="I7" s="9">
        <v>50</v>
      </c>
      <c r="J7" s="9">
        <v>78</v>
      </c>
      <c r="K7" s="9">
        <v>25</v>
      </c>
      <c r="L7" s="9">
        <v>73</v>
      </c>
      <c r="M7" s="9">
        <v>74</v>
      </c>
      <c r="N7" s="9">
        <v>57</v>
      </c>
      <c r="O7" s="9">
        <v>19</v>
      </c>
      <c r="P7" s="9">
        <v>93</v>
      </c>
      <c r="Q7" s="9">
        <v>92</v>
      </c>
      <c r="R7" s="9">
        <v>61</v>
      </c>
      <c r="S7" s="9">
        <v>45</v>
      </c>
      <c r="T7" s="9">
        <v>10</v>
      </c>
    </row>
    <row r="8" spans="1:22">
      <c r="A8" s="9">
        <v>54</v>
      </c>
      <c r="B8" s="9">
        <v>52</v>
      </c>
      <c r="C8" s="9">
        <v>1</v>
      </c>
      <c r="D8" s="9">
        <v>76</v>
      </c>
      <c r="E8" s="9">
        <v>61</v>
      </c>
      <c r="F8" s="9">
        <v>62</v>
      </c>
      <c r="G8" s="9">
        <v>18</v>
      </c>
      <c r="H8" s="9">
        <v>28</v>
      </c>
      <c r="I8" s="9">
        <v>72</v>
      </c>
      <c r="J8" s="9">
        <v>88</v>
      </c>
      <c r="K8" s="9">
        <v>71</v>
      </c>
      <c r="L8" s="9">
        <v>22</v>
      </c>
      <c r="M8" s="9">
        <v>56</v>
      </c>
      <c r="N8" s="9">
        <v>98</v>
      </c>
      <c r="O8" s="9">
        <v>31</v>
      </c>
      <c r="P8" s="9">
        <v>6</v>
      </c>
      <c r="Q8" s="9">
        <v>3</v>
      </c>
      <c r="R8" s="9">
        <v>4</v>
      </c>
      <c r="S8" s="9">
        <v>58</v>
      </c>
      <c r="T8" s="9">
        <v>7</v>
      </c>
    </row>
    <row r="9" spans="1:22">
      <c r="A9" s="9">
        <v>21</v>
      </c>
      <c r="B9" s="9">
        <v>51</v>
      </c>
      <c r="C9" s="9">
        <v>50</v>
      </c>
      <c r="D9" s="9">
        <v>4</v>
      </c>
      <c r="E9" s="9">
        <v>75</v>
      </c>
      <c r="F9" s="9">
        <v>47</v>
      </c>
      <c r="G9" s="9">
        <v>35</v>
      </c>
      <c r="H9" s="9">
        <v>59</v>
      </c>
      <c r="I9" s="9">
        <v>53</v>
      </c>
      <c r="J9" s="9">
        <v>3</v>
      </c>
      <c r="K9" s="9">
        <v>57</v>
      </c>
      <c r="L9" s="9">
        <v>49</v>
      </c>
      <c r="M9" s="9">
        <v>35</v>
      </c>
      <c r="N9" s="9">
        <v>79</v>
      </c>
      <c r="O9" s="9">
        <v>27</v>
      </c>
      <c r="P9" s="9">
        <v>52</v>
      </c>
      <c r="Q9" s="9">
        <v>69</v>
      </c>
      <c r="R9" s="9">
        <v>45</v>
      </c>
      <c r="S9" s="9">
        <v>49</v>
      </c>
      <c r="T9" s="9">
        <v>46</v>
      </c>
    </row>
    <row r="10" spans="1:22">
      <c r="A10" s="9">
        <v>61</v>
      </c>
      <c r="B10" s="9">
        <v>48</v>
      </c>
      <c r="C10" s="9">
        <v>29</v>
      </c>
      <c r="D10" s="9">
        <v>78</v>
      </c>
      <c r="E10" s="9">
        <v>93</v>
      </c>
      <c r="F10" s="9">
        <v>58</v>
      </c>
      <c r="G10" s="9">
        <v>22</v>
      </c>
      <c r="H10" s="9">
        <v>42</v>
      </c>
      <c r="I10" s="9">
        <v>47</v>
      </c>
      <c r="J10" s="9">
        <v>89</v>
      </c>
      <c r="K10" s="9">
        <v>46</v>
      </c>
      <c r="L10" s="9">
        <v>51</v>
      </c>
      <c r="M10" s="9">
        <v>22</v>
      </c>
      <c r="N10" s="9">
        <v>67</v>
      </c>
      <c r="O10" s="9">
        <v>99</v>
      </c>
      <c r="P10" s="9">
        <v>38</v>
      </c>
      <c r="Q10" s="9">
        <v>65</v>
      </c>
      <c r="R10" s="9">
        <v>18</v>
      </c>
      <c r="S10" s="9">
        <v>31</v>
      </c>
      <c r="T10" s="9">
        <v>4</v>
      </c>
    </row>
    <row r="11" spans="1:22">
      <c r="A11" s="9">
        <v>32</v>
      </c>
      <c r="B11" s="9">
        <v>34</v>
      </c>
      <c r="C11" s="9">
        <v>8</v>
      </c>
      <c r="D11" s="9">
        <v>15</v>
      </c>
      <c r="E11" s="9">
        <v>90</v>
      </c>
      <c r="F11" s="9">
        <v>57</v>
      </c>
      <c r="G11" s="9">
        <v>77</v>
      </c>
      <c r="H11" s="9">
        <v>9</v>
      </c>
      <c r="I11" s="9">
        <v>90</v>
      </c>
      <c r="J11" s="9">
        <v>34</v>
      </c>
      <c r="K11" s="9">
        <v>20</v>
      </c>
      <c r="L11" s="9">
        <v>42</v>
      </c>
      <c r="M11" s="9">
        <v>94</v>
      </c>
      <c r="N11" s="9">
        <v>97</v>
      </c>
      <c r="O11" s="9">
        <v>52</v>
      </c>
      <c r="P11" s="9">
        <v>78</v>
      </c>
      <c r="Q11" s="9">
        <v>22</v>
      </c>
      <c r="R11" s="9">
        <v>13</v>
      </c>
      <c r="S11" s="9">
        <v>5</v>
      </c>
      <c r="T11" s="9">
        <v>62</v>
      </c>
    </row>
    <row r="12" spans="1:22">
      <c r="A12" s="9">
        <v>13</v>
      </c>
      <c r="B12" s="9">
        <v>54</v>
      </c>
      <c r="C12" s="9">
        <v>77</v>
      </c>
      <c r="D12" s="9">
        <v>37</v>
      </c>
      <c r="E12" s="9">
        <v>35</v>
      </c>
      <c r="F12" s="9">
        <v>86</v>
      </c>
      <c r="G12" s="9">
        <v>53</v>
      </c>
      <c r="H12" s="9">
        <v>71</v>
      </c>
      <c r="I12" s="9">
        <v>54</v>
      </c>
      <c r="J12" s="9">
        <v>16</v>
      </c>
      <c r="K12" s="9">
        <v>91</v>
      </c>
      <c r="L12" s="9">
        <v>85</v>
      </c>
      <c r="M12" s="9">
        <v>81</v>
      </c>
      <c r="N12" s="9">
        <v>24</v>
      </c>
      <c r="O12" s="9">
        <v>63</v>
      </c>
      <c r="P12" s="9">
        <v>9</v>
      </c>
      <c r="Q12" s="9">
        <v>49</v>
      </c>
      <c r="R12" s="9">
        <v>55</v>
      </c>
      <c r="S12" s="9">
        <v>64</v>
      </c>
      <c r="T12" s="9">
        <v>96</v>
      </c>
    </row>
    <row r="13" spans="1:22" ht="16.5">
      <c r="A13" s="9">
        <v>86</v>
      </c>
      <c r="B13" s="9">
        <v>26</v>
      </c>
      <c r="C13" s="9">
        <v>16</v>
      </c>
      <c r="D13" s="9">
        <v>92</v>
      </c>
      <c r="E13" s="9">
        <v>100</v>
      </c>
      <c r="F13" s="9">
        <v>38</v>
      </c>
      <c r="G13" s="9">
        <v>7</v>
      </c>
      <c r="H13" s="9">
        <v>77</v>
      </c>
      <c r="I13" s="9">
        <v>53</v>
      </c>
      <c r="J13" s="9">
        <v>79</v>
      </c>
      <c r="K13" s="9">
        <v>90</v>
      </c>
      <c r="L13" s="9">
        <v>7</v>
      </c>
      <c r="M13" s="9">
        <v>80</v>
      </c>
      <c r="N13" s="9">
        <v>83</v>
      </c>
      <c r="O13" s="9">
        <v>50</v>
      </c>
      <c r="P13" s="9">
        <v>70</v>
      </c>
      <c r="Q13" s="9">
        <v>56</v>
      </c>
      <c r="R13" s="9">
        <v>54</v>
      </c>
      <c r="S13" s="9">
        <v>23</v>
      </c>
      <c r="T13" s="9">
        <v>86</v>
      </c>
      <c r="V13" t="s">
        <v>97</v>
      </c>
    </row>
    <row r="14" spans="1:22">
      <c r="A14" s="9">
        <v>92</v>
      </c>
      <c r="B14" s="9">
        <v>37</v>
      </c>
      <c r="C14" s="9">
        <v>69</v>
      </c>
      <c r="D14" s="9">
        <v>14</v>
      </c>
      <c r="E14" s="9">
        <v>100</v>
      </c>
      <c r="F14" s="9">
        <v>24</v>
      </c>
      <c r="G14" s="9">
        <v>60</v>
      </c>
      <c r="H14" s="9">
        <v>99</v>
      </c>
      <c r="I14" s="9">
        <v>41</v>
      </c>
      <c r="J14" s="9">
        <v>74</v>
      </c>
      <c r="K14" s="9">
        <v>63</v>
      </c>
      <c r="L14" s="9">
        <v>11</v>
      </c>
      <c r="M14" s="9">
        <v>93</v>
      </c>
      <c r="N14" s="9">
        <v>34</v>
      </c>
      <c r="O14" s="9">
        <v>16</v>
      </c>
      <c r="P14" s="9">
        <v>99</v>
      </c>
      <c r="Q14" s="9">
        <v>79</v>
      </c>
      <c r="R14" s="9">
        <v>52</v>
      </c>
      <c r="S14" s="9">
        <v>99</v>
      </c>
      <c r="T14" s="9">
        <v>90</v>
      </c>
    </row>
    <row r="15" spans="1:22">
      <c r="A15" s="9">
        <v>54</v>
      </c>
      <c r="B15" s="9">
        <v>68</v>
      </c>
      <c r="C15" s="9">
        <v>64</v>
      </c>
      <c r="D15" s="9">
        <v>8</v>
      </c>
      <c r="E15" s="9">
        <v>81</v>
      </c>
      <c r="F15" s="9">
        <v>59</v>
      </c>
      <c r="G15" s="9">
        <v>63</v>
      </c>
      <c r="H15" s="9">
        <v>74</v>
      </c>
      <c r="I15" s="9">
        <v>16</v>
      </c>
      <c r="J15" s="9">
        <v>49</v>
      </c>
      <c r="K15" s="9">
        <v>45</v>
      </c>
      <c r="L15" s="9">
        <v>62</v>
      </c>
      <c r="M15" s="9">
        <v>48</v>
      </c>
      <c r="N15" s="9">
        <v>15</v>
      </c>
      <c r="O15" s="9">
        <v>69</v>
      </c>
      <c r="P15" s="9">
        <v>34</v>
      </c>
      <c r="Q15" s="9">
        <v>97</v>
      </c>
      <c r="R15" s="9">
        <v>84</v>
      </c>
      <c r="S15" s="9">
        <v>49</v>
      </c>
      <c r="T15" s="9">
        <v>45</v>
      </c>
    </row>
    <row r="16" spans="1:22">
      <c r="A16" s="9">
        <v>59</v>
      </c>
      <c r="B16" s="9">
        <v>10</v>
      </c>
      <c r="C16" s="9">
        <v>33</v>
      </c>
      <c r="D16" s="9">
        <v>32</v>
      </c>
      <c r="E16" s="9">
        <v>45</v>
      </c>
      <c r="F16" s="9">
        <v>95</v>
      </c>
      <c r="G16" s="9">
        <v>95</v>
      </c>
      <c r="H16" s="9">
        <v>85</v>
      </c>
      <c r="I16" s="9">
        <v>10</v>
      </c>
      <c r="J16" s="9">
        <v>100</v>
      </c>
      <c r="K16" s="9">
        <v>12</v>
      </c>
      <c r="L16" s="9">
        <v>19</v>
      </c>
      <c r="M16" s="9">
        <v>89</v>
      </c>
      <c r="N16" s="9">
        <v>79</v>
      </c>
      <c r="O16" s="9">
        <v>46</v>
      </c>
      <c r="P16" s="9">
        <v>84</v>
      </c>
      <c r="Q16" s="9">
        <v>40</v>
      </c>
      <c r="R16" s="9">
        <v>94</v>
      </c>
      <c r="S16" s="9">
        <v>82</v>
      </c>
      <c r="T16" s="9">
        <v>55</v>
      </c>
    </row>
    <row r="17" spans="1:20">
      <c r="A17" s="9">
        <v>1</v>
      </c>
      <c r="B17" s="9">
        <v>99</v>
      </c>
      <c r="C17" s="9">
        <v>78</v>
      </c>
      <c r="D17" s="9">
        <v>74</v>
      </c>
      <c r="E17" s="9">
        <v>2</v>
      </c>
      <c r="F17" s="9">
        <v>13</v>
      </c>
      <c r="G17" s="9">
        <v>75</v>
      </c>
      <c r="H17" s="9">
        <v>99</v>
      </c>
      <c r="I17" s="9">
        <v>47</v>
      </c>
      <c r="J17" s="9">
        <v>97</v>
      </c>
      <c r="K17" s="9">
        <v>45</v>
      </c>
      <c r="L17" s="9">
        <v>39</v>
      </c>
      <c r="M17" s="9">
        <v>70</v>
      </c>
      <c r="N17" s="9">
        <v>87</v>
      </c>
      <c r="O17" s="9">
        <v>86</v>
      </c>
      <c r="P17" s="9">
        <v>9</v>
      </c>
      <c r="Q17" s="9">
        <v>48</v>
      </c>
      <c r="R17" s="9">
        <v>22</v>
      </c>
      <c r="S17" s="9">
        <v>44</v>
      </c>
      <c r="T17" s="9">
        <v>27</v>
      </c>
    </row>
    <row r="18" spans="1:20">
      <c r="A18" s="9">
        <v>62</v>
      </c>
      <c r="B18" s="9">
        <v>19</v>
      </c>
      <c r="C18" s="9">
        <v>24</v>
      </c>
      <c r="D18" s="9">
        <v>61</v>
      </c>
      <c r="E18" s="9">
        <v>98</v>
      </c>
      <c r="F18" s="9">
        <v>89</v>
      </c>
      <c r="G18" s="9">
        <v>36</v>
      </c>
      <c r="H18" s="9">
        <v>81</v>
      </c>
      <c r="I18" s="9">
        <v>65</v>
      </c>
      <c r="J18" s="9">
        <v>23</v>
      </c>
      <c r="K18" s="9">
        <v>27</v>
      </c>
      <c r="L18" s="9">
        <v>15</v>
      </c>
      <c r="M18" s="9">
        <v>59</v>
      </c>
      <c r="N18" s="9">
        <v>13</v>
      </c>
      <c r="O18" s="9">
        <v>8</v>
      </c>
      <c r="P18" s="9">
        <v>71</v>
      </c>
      <c r="Q18" s="9">
        <v>71</v>
      </c>
      <c r="R18" s="9">
        <v>74</v>
      </c>
      <c r="S18" s="9">
        <v>78</v>
      </c>
      <c r="T18" s="9">
        <v>9</v>
      </c>
    </row>
    <row r="19" spans="1:20">
      <c r="A19" s="9">
        <v>97</v>
      </c>
      <c r="B19" s="9">
        <v>96</v>
      </c>
      <c r="C19" s="9">
        <v>5</v>
      </c>
      <c r="D19" s="9">
        <v>53</v>
      </c>
      <c r="E19" s="9">
        <v>57</v>
      </c>
      <c r="F19" s="9">
        <v>48</v>
      </c>
      <c r="G19" s="9">
        <v>77</v>
      </c>
      <c r="H19" s="9">
        <v>36</v>
      </c>
      <c r="I19" s="9">
        <v>64</v>
      </c>
      <c r="J19" s="9">
        <v>1</v>
      </c>
      <c r="K19" s="9">
        <v>35</v>
      </c>
      <c r="L19" s="9">
        <v>5</v>
      </c>
      <c r="M19" s="9">
        <v>36</v>
      </c>
      <c r="N19" s="9">
        <v>96</v>
      </c>
      <c r="O19" s="9">
        <v>32</v>
      </c>
      <c r="P19" s="9">
        <v>22</v>
      </c>
      <c r="Q19" s="9">
        <v>16</v>
      </c>
      <c r="R19" s="9">
        <v>43</v>
      </c>
      <c r="S19" s="9">
        <v>33</v>
      </c>
      <c r="T19" s="9">
        <v>98</v>
      </c>
    </row>
    <row r="20" spans="1:20">
      <c r="A20" s="9">
        <v>89</v>
      </c>
      <c r="B20" s="9">
        <v>72</v>
      </c>
      <c r="C20" s="9">
        <v>62</v>
      </c>
      <c r="D20" s="9">
        <v>9</v>
      </c>
      <c r="E20" s="9">
        <v>20</v>
      </c>
      <c r="F20" s="9">
        <v>82</v>
      </c>
      <c r="G20" s="9">
        <v>60</v>
      </c>
      <c r="H20" s="9">
        <v>16</v>
      </c>
      <c r="I20" s="9">
        <v>34</v>
      </c>
      <c r="J20" s="9">
        <v>33</v>
      </c>
      <c r="K20" s="9">
        <v>35</v>
      </c>
      <c r="L20" s="9">
        <v>60</v>
      </c>
      <c r="M20" s="9">
        <v>88</v>
      </c>
      <c r="N20" s="9">
        <v>21</v>
      </c>
      <c r="O20" s="9">
        <v>37</v>
      </c>
      <c r="P20" s="9">
        <v>77</v>
      </c>
      <c r="Q20" s="9">
        <v>54</v>
      </c>
      <c r="R20" s="9">
        <v>24</v>
      </c>
      <c r="S20" s="9">
        <v>88</v>
      </c>
      <c r="T20" s="9">
        <v>25</v>
      </c>
    </row>
  </sheetData>
  <phoneticPr fontId="1" type="noConversion"/>
  <conditionalFormatting sqref="A1:T20">
    <cfRule type="cellIs" dxfId="0" priority="1" operator="greaterThanOrEqual">
      <formula>80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會計科目主檔</vt:lpstr>
      <vt:lpstr>日記帳</vt:lpstr>
      <vt:lpstr>格式化條件</vt:lpstr>
      <vt:lpstr>科目編號下拉清單</vt:lpstr>
    </vt:vector>
  </TitlesOfParts>
  <Company>伊賽爾會計資訊工作室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Wang</dc:creator>
  <cp:lastModifiedBy>Grant Wang</cp:lastModifiedBy>
  <dcterms:created xsi:type="dcterms:W3CDTF">2012-06-19T16:32:33Z</dcterms:created>
  <dcterms:modified xsi:type="dcterms:W3CDTF">2012-11-02T02:01:15Z</dcterms:modified>
</cp:coreProperties>
</file>