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改版\新範例檔案\參考解答\"/>
    </mc:Choice>
  </mc:AlternateContent>
  <bookViews>
    <workbookView xWindow="120" yWindow="90" windowWidth="14955" windowHeight="8220" tabRatio="715"/>
  </bookViews>
  <sheets>
    <sheet name="Ceiling" sheetId="1" r:id="rId1"/>
    <sheet name="E-L" sheetId="7" r:id="rId2"/>
    <sheet name="QUOTIENT" sheetId="8" r:id="rId3"/>
    <sheet name="ROMAN" sheetId="10" r:id="rId4"/>
    <sheet name="Round" sheetId="2" r:id="rId5"/>
    <sheet name="Sum" sheetId="3" r:id="rId6"/>
    <sheet name="Sumif" sheetId="4" r:id="rId7"/>
    <sheet name="Sumproduct" sheetId="5" r:id="rId8"/>
    <sheet name="SumSQ" sheetId="6" r:id="rId9"/>
    <sheet name="三角函數" sheetId="11" r:id="rId10"/>
    <sheet name="雙曲線正餘弦值" sheetId="12" r:id="rId11"/>
  </sheets>
  <definedNames>
    <definedName name="_xlnm._FilterDatabase" localSheetId="6" hidden="1">Sumif!$A$1:$D$9</definedName>
    <definedName name="_xlnm.Print_Area" localSheetId="10">雙曲線正餘弦值!$F$1:$O$17</definedName>
    <definedName name="每跳一次" localSheetId="1">'E-L'!#REF!</definedName>
    <definedName name="每跳一次" localSheetId="2">QUOTIENT!#REF!</definedName>
    <definedName name="每跳一次" localSheetId="3">ROMAN!#REF!</definedName>
    <definedName name="每跳一次">Ceiling!$C$3</definedName>
    <definedName name="每跳間閣" localSheetId="1">'E-L'!#REF!</definedName>
    <definedName name="每跳間閣" localSheetId="2">QUOTIENT!#REF!</definedName>
    <definedName name="每跳間閣" localSheetId="3">ROMAN!#REF!</definedName>
    <definedName name="每跳間閣">Ceiling!$C$2</definedName>
    <definedName name="乘車里程數" localSheetId="1">'E-L'!#REF!</definedName>
    <definedName name="乘車里程數" localSheetId="2">QUOTIENT!#REF!</definedName>
    <definedName name="乘車里程數" localSheetId="3">ROMAN!#REF!</definedName>
    <definedName name="乘車里程數">Ceiling!$B$6:$B$10</definedName>
    <definedName name="基本費" localSheetId="1">'E-L'!#REF!</definedName>
    <definedName name="基本費" localSheetId="2">QUOTIENT!#REF!</definedName>
    <definedName name="基本費" localSheetId="3">ROMAN!#REF!</definedName>
    <definedName name="基本費">Ceiling!$A$3</definedName>
  </definedNames>
  <calcPr calcId="152511"/>
</workbook>
</file>

<file path=xl/calcChain.xml><?xml version="1.0" encoding="utf-8"?>
<calcChain xmlns="http://schemas.openxmlformats.org/spreadsheetml/2006/main">
  <c r="F3" i="11" l="1"/>
  <c r="G3" i="11"/>
  <c r="H3" i="11"/>
  <c r="F4" i="11"/>
  <c r="G4" i="11"/>
  <c r="H4" i="11"/>
  <c r="F5" i="11"/>
  <c r="G5" i="11"/>
  <c r="H5" i="11"/>
  <c r="F6" i="11"/>
  <c r="G6" i="11"/>
  <c r="H6" i="11"/>
  <c r="F7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F14" i="11"/>
  <c r="G14" i="11"/>
  <c r="H14" i="11"/>
  <c r="F15" i="11"/>
  <c r="G15" i="11"/>
  <c r="H15" i="11"/>
  <c r="F16" i="11"/>
  <c r="G16" i="11"/>
  <c r="H16" i="11"/>
  <c r="F17" i="11"/>
  <c r="G17" i="11"/>
  <c r="H17" i="11"/>
  <c r="F18" i="11"/>
  <c r="G18" i="11"/>
  <c r="H18" i="11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F26" i="11"/>
  <c r="G26" i="11"/>
  <c r="H26" i="11"/>
  <c r="F27" i="11"/>
  <c r="G27" i="11"/>
  <c r="H27" i="11"/>
  <c r="F28" i="11"/>
  <c r="G28" i="11"/>
  <c r="H28" i="11"/>
  <c r="F29" i="11"/>
  <c r="G29" i="11"/>
  <c r="H29" i="11"/>
  <c r="F30" i="11"/>
  <c r="G30" i="11"/>
  <c r="H30" i="11"/>
  <c r="F31" i="11"/>
  <c r="G31" i="11"/>
  <c r="H31" i="11"/>
  <c r="F32" i="11"/>
  <c r="G32" i="11"/>
  <c r="H32" i="11"/>
  <c r="F33" i="11"/>
  <c r="G33" i="11"/>
  <c r="H33" i="11"/>
  <c r="F34" i="11"/>
  <c r="G34" i="11"/>
  <c r="H34" i="11"/>
  <c r="F35" i="11"/>
  <c r="G35" i="11"/>
  <c r="H35" i="11"/>
  <c r="F36" i="11"/>
  <c r="G36" i="11"/>
  <c r="H36" i="11"/>
  <c r="F37" i="11"/>
  <c r="G37" i="11"/>
  <c r="H37" i="11"/>
  <c r="F38" i="11"/>
  <c r="G38" i="11"/>
  <c r="H38" i="11"/>
  <c r="F39" i="11"/>
  <c r="G39" i="11"/>
  <c r="H39" i="11"/>
  <c r="F40" i="11"/>
  <c r="G40" i="11"/>
  <c r="H40" i="11"/>
  <c r="F41" i="11"/>
  <c r="G41" i="11"/>
  <c r="H41" i="11"/>
  <c r="F42" i="11"/>
  <c r="G42" i="11"/>
  <c r="H42" i="11"/>
  <c r="F43" i="11"/>
  <c r="G43" i="11"/>
  <c r="H43" i="11"/>
  <c r="F44" i="11"/>
  <c r="G44" i="11"/>
  <c r="H44" i="11"/>
  <c r="F45" i="11"/>
  <c r="G45" i="11"/>
  <c r="H45" i="11"/>
  <c r="F46" i="11"/>
  <c r="G46" i="11"/>
  <c r="H46" i="11"/>
  <c r="F47" i="11"/>
  <c r="G47" i="11"/>
  <c r="H47" i="11"/>
  <c r="F48" i="11"/>
  <c r="G48" i="11"/>
  <c r="H48" i="11"/>
  <c r="F49" i="11"/>
  <c r="G49" i="11"/>
  <c r="H49" i="11"/>
  <c r="F50" i="11"/>
  <c r="G50" i="11"/>
  <c r="H50" i="11"/>
  <c r="F51" i="11"/>
  <c r="G51" i="11"/>
  <c r="H51" i="11"/>
  <c r="F52" i="11"/>
  <c r="G52" i="11"/>
  <c r="H52" i="11"/>
  <c r="F53" i="11"/>
  <c r="G53" i="11"/>
  <c r="H53" i="11"/>
  <c r="F54" i="11"/>
  <c r="G54" i="11"/>
  <c r="H54" i="11"/>
  <c r="F55" i="11"/>
  <c r="G55" i="11"/>
  <c r="H55" i="11"/>
  <c r="F56" i="11"/>
  <c r="G56" i="11"/>
  <c r="H56" i="11"/>
  <c r="F57" i="11"/>
  <c r="G57" i="11"/>
  <c r="H57" i="11"/>
  <c r="F58" i="11"/>
  <c r="G58" i="11"/>
  <c r="H58" i="11"/>
  <c r="F59" i="11"/>
  <c r="G59" i="11"/>
  <c r="H59" i="11"/>
  <c r="F60" i="11"/>
  <c r="G60" i="11"/>
  <c r="H60" i="11"/>
  <c r="F61" i="11"/>
  <c r="G61" i="11"/>
  <c r="H61" i="11"/>
  <c r="F62" i="11"/>
  <c r="G62" i="11"/>
  <c r="H62" i="11"/>
  <c r="F63" i="11"/>
  <c r="G63" i="11"/>
  <c r="H63" i="11"/>
  <c r="F64" i="11"/>
  <c r="G64" i="11"/>
  <c r="H64" i="11"/>
  <c r="F65" i="11"/>
  <c r="G65" i="11"/>
  <c r="H65" i="11"/>
  <c r="F66" i="11"/>
  <c r="G66" i="11"/>
  <c r="H66" i="11"/>
  <c r="F67" i="11"/>
  <c r="G67" i="11"/>
  <c r="H67" i="11"/>
  <c r="F68" i="11"/>
  <c r="G68" i="11"/>
  <c r="H68" i="11"/>
  <c r="F69" i="11"/>
  <c r="G69" i="11"/>
  <c r="H69" i="11"/>
  <c r="F70" i="11"/>
  <c r="G70" i="11"/>
  <c r="H70" i="11"/>
  <c r="F71" i="11"/>
  <c r="G71" i="11"/>
  <c r="H71" i="11"/>
  <c r="F72" i="11"/>
  <c r="G72" i="11"/>
  <c r="H72" i="11"/>
  <c r="F73" i="11"/>
  <c r="G73" i="11"/>
  <c r="H73" i="11"/>
  <c r="F74" i="11"/>
  <c r="G74" i="11"/>
  <c r="H74" i="11"/>
  <c r="F75" i="11"/>
  <c r="G75" i="11"/>
  <c r="H75" i="11"/>
  <c r="F76" i="11"/>
  <c r="G76" i="11"/>
  <c r="H76" i="11"/>
  <c r="F77" i="11"/>
  <c r="G77" i="11"/>
  <c r="H77" i="11"/>
  <c r="F78" i="11"/>
  <c r="G78" i="11"/>
  <c r="H78" i="11"/>
  <c r="F79" i="11"/>
  <c r="G79" i="11"/>
  <c r="H79" i="11"/>
  <c r="F80" i="11"/>
  <c r="G80" i="11"/>
  <c r="H80" i="11"/>
  <c r="F81" i="11"/>
  <c r="G81" i="11"/>
  <c r="H81" i="11"/>
  <c r="F82" i="11"/>
  <c r="G82" i="11"/>
  <c r="H82" i="11"/>
  <c r="F83" i="11"/>
  <c r="G83" i="11"/>
  <c r="H83" i="11"/>
  <c r="F84" i="11"/>
  <c r="G84" i="11"/>
  <c r="H84" i="11"/>
  <c r="F85" i="11"/>
  <c r="G85" i="11"/>
  <c r="H85" i="11"/>
  <c r="F86" i="11"/>
  <c r="G86" i="11"/>
  <c r="H86" i="11"/>
  <c r="F87" i="11"/>
  <c r="G87" i="11"/>
  <c r="H87" i="11"/>
  <c r="F88" i="11"/>
  <c r="G88" i="11"/>
  <c r="H88" i="11"/>
  <c r="F89" i="11"/>
  <c r="G89" i="11"/>
  <c r="H89" i="11"/>
  <c r="F90" i="11"/>
  <c r="G90" i="11"/>
  <c r="H90" i="11"/>
  <c r="F91" i="11"/>
  <c r="G91" i="11"/>
  <c r="H91" i="11"/>
  <c r="F92" i="11"/>
  <c r="G92" i="11"/>
  <c r="H92" i="11"/>
  <c r="F93" i="11"/>
  <c r="G93" i="11"/>
  <c r="H93" i="11"/>
  <c r="F94" i="11"/>
  <c r="G94" i="11"/>
  <c r="H94" i="11"/>
  <c r="F95" i="11"/>
  <c r="G95" i="11"/>
  <c r="H95" i="11"/>
  <c r="F96" i="11"/>
  <c r="G96" i="11"/>
  <c r="H96" i="11"/>
  <c r="F97" i="11"/>
  <c r="G97" i="11"/>
  <c r="H97" i="11"/>
  <c r="F98" i="11"/>
  <c r="G98" i="11"/>
  <c r="H98" i="11"/>
  <c r="F99" i="11"/>
  <c r="G99" i="11"/>
  <c r="H99" i="11"/>
  <c r="F100" i="11"/>
  <c r="G100" i="11"/>
  <c r="H100" i="11"/>
  <c r="F101" i="11"/>
  <c r="G101" i="11"/>
  <c r="H101" i="11"/>
  <c r="F102" i="11"/>
  <c r="G102" i="11"/>
  <c r="H102" i="11"/>
  <c r="F103" i="11"/>
  <c r="G103" i="11"/>
  <c r="H103" i="11"/>
  <c r="F104" i="11"/>
  <c r="G104" i="11"/>
  <c r="H104" i="11"/>
  <c r="F105" i="11"/>
  <c r="G105" i="11"/>
  <c r="H105" i="11"/>
  <c r="F106" i="11"/>
  <c r="G106" i="11"/>
  <c r="H106" i="11"/>
  <c r="F107" i="11"/>
  <c r="G107" i="11"/>
  <c r="H107" i="11"/>
  <c r="F108" i="11"/>
  <c r="G108" i="11"/>
  <c r="H108" i="11"/>
  <c r="F109" i="11"/>
  <c r="G109" i="11"/>
  <c r="H109" i="11"/>
  <c r="F110" i="11"/>
  <c r="G110" i="11"/>
  <c r="H110" i="11"/>
  <c r="F111" i="11"/>
  <c r="G111" i="11"/>
  <c r="H111" i="11"/>
  <c r="F112" i="11"/>
  <c r="G112" i="11"/>
  <c r="H112" i="11"/>
  <c r="F113" i="11"/>
  <c r="G113" i="11"/>
  <c r="H113" i="11"/>
  <c r="F114" i="11"/>
  <c r="G114" i="11"/>
  <c r="H114" i="11"/>
  <c r="F115" i="11"/>
  <c r="G115" i="11"/>
  <c r="H115" i="11"/>
  <c r="F116" i="11"/>
  <c r="G116" i="11"/>
  <c r="H116" i="11"/>
  <c r="F117" i="11"/>
  <c r="G117" i="11"/>
  <c r="H117" i="11"/>
  <c r="F118" i="11"/>
  <c r="G118" i="11"/>
  <c r="H118" i="11"/>
  <c r="F119" i="11"/>
  <c r="G119" i="11"/>
  <c r="H119" i="11"/>
  <c r="F120" i="11"/>
  <c r="G120" i="11"/>
  <c r="H120" i="11"/>
  <c r="F121" i="11"/>
  <c r="G121" i="11"/>
  <c r="H121" i="11"/>
  <c r="F122" i="11"/>
  <c r="G122" i="11"/>
  <c r="H122" i="11"/>
  <c r="F123" i="11"/>
  <c r="G123" i="11"/>
  <c r="H123" i="11"/>
  <c r="F124" i="11"/>
  <c r="G124" i="11"/>
  <c r="H124" i="11"/>
  <c r="F125" i="11"/>
  <c r="G125" i="11"/>
  <c r="H125" i="11"/>
  <c r="F126" i="11"/>
  <c r="G126" i="11"/>
  <c r="H126" i="11"/>
  <c r="F127" i="11"/>
  <c r="G127" i="11"/>
  <c r="H127" i="11"/>
  <c r="F128" i="11"/>
  <c r="G128" i="11"/>
  <c r="H128" i="11"/>
  <c r="F129" i="11"/>
  <c r="G129" i="11"/>
  <c r="H129" i="11"/>
  <c r="F130" i="11"/>
  <c r="G130" i="11"/>
  <c r="H130" i="11"/>
  <c r="F131" i="11"/>
  <c r="G131" i="11"/>
  <c r="H131" i="11"/>
  <c r="F132" i="11"/>
  <c r="G132" i="11"/>
  <c r="H132" i="11"/>
  <c r="F133" i="11"/>
  <c r="G133" i="11"/>
  <c r="H133" i="11"/>
  <c r="F134" i="11"/>
  <c r="G134" i="11"/>
  <c r="H134" i="11"/>
  <c r="F135" i="11"/>
  <c r="G135" i="11"/>
  <c r="H135" i="11"/>
  <c r="F136" i="11"/>
  <c r="G136" i="11"/>
  <c r="H136" i="11"/>
  <c r="F137" i="11"/>
  <c r="G137" i="11"/>
  <c r="H137" i="11"/>
  <c r="F138" i="11"/>
  <c r="G138" i="11"/>
  <c r="H138" i="11"/>
  <c r="F139" i="11"/>
  <c r="G139" i="11"/>
  <c r="H139" i="11"/>
  <c r="F140" i="11"/>
  <c r="G140" i="11"/>
  <c r="H140" i="11"/>
  <c r="F141" i="11"/>
  <c r="G141" i="11"/>
  <c r="H141" i="11"/>
  <c r="F142" i="11"/>
  <c r="G142" i="11"/>
  <c r="H142" i="11"/>
  <c r="F143" i="11"/>
  <c r="G143" i="11"/>
  <c r="H143" i="11"/>
  <c r="F144" i="11"/>
  <c r="G144" i="11"/>
  <c r="H144" i="11"/>
  <c r="F145" i="11"/>
  <c r="G145" i="11"/>
  <c r="H145" i="11"/>
  <c r="F146" i="11"/>
  <c r="G146" i="11"/>
  <c r="H146" i="11"/>
  <c r="F147" i="11"/>
  <c r="G147" i="11"/>
  <c r="H147" i="11"/>
  <c r="F148" i="11"/>
  <c r="G148" i="11"/>
  <c r="H148" i="11"/>
  <c r="F149" i="11"/>
  <c r="G149" i="11"/>
  <c r="H149" i="11"/>
  <c r="F150" i="11"/>
  <c r="G150" i="11"/>
  <c r="H150" i="11"/>
  <c r="F151" i="11"/>
  <c r="G151" i="11"/>
  <c r="H151" i="11"/>
  <c r="F152" i="11"/>
  <c r="G152" i="11"/>
  <c r="H152" i="11"/>
  <c r="F153" i="11"/>
  <c r="G153" i="11"/>
  <c r="H153" i="11"/>
  <c r="F154" i="11"/>
  <c r="G154" i="11"/>
  <c r="H154" i="11"/>
  <c r="F155" i="11"/>
  <c r="G155" i="11"/>
  <c r="H155" i="11"/>
  <c r="F156" i="11"/>
  <c r="G156" i="11"/>
  <c r="H156" i="11"/>
  <c r="F157" i="11"/>
  <c r="G157" i="11"/>
  <c r="H157" i="11"/>
  <c r="F158" i="11"/>
  <c r="G158" i="11"/>
  <c r="H158" i="11"/>
  <c r="F159" i="11"/>
  <c r="G159" i="11"/>
  <c r="H159" i="11"/>
  <c r="F160" i="11"/>
  <c r="G160" i="11"/>
  <c r="H160" i="11"/>
  <c r="F161" i="11"/>
  <c r="G161" i="11"/>
  <c r="H161" i="11"/>
  <c r="F162" i="11"/>
  <c r="G162" i="11"/>
  <c r="H162" i="11"/>
  <c r="F163" i="11"/>
  <c r="G163" i="11"/>
  <c r="H163" i="11"/>
  <c r="F164" i="11"/>
  <c r="G164" i="11"/>
  <c r="H164" i="11"/>
  <c r="F165" i="11"/>
  <c r="G165" i="11"/>
  <c r="H165" i="11"/>
  <c r="F166" i="11"/>
  <c r="G166" i="11"/>
  <c r="H166" i="11"/>
  <c r="F167" i="11"/>
  <c r="G167" i="11"/>
  <c r="H167" i="11"/>
  <c r="F168" i="11"/>
  <c r="G168" i="11"/>
  <c r="H168" i="11"/>
  <c r="F169" i="11"/>
  <c r="G169" i="11"/>
  <c r="H169" i="11"/>
  <c r="F170" i="11"/>
  <c r="G170" i="11"/>
  <c r="H170" i="11"/>
  <c r="F171" i="11"/>
  <c r="G171" i="11"/>
  <c r="H171" i="11"/>
  <c r="F172" i="11"/>
  <c r="G172" i="11"/>
  <c r="H172" i="11"/>
  <c r="F173" i="11"/>
  <c r="G173" i="11"/>
  <c r="H173" i="11"/>
  <c r="F174" i="11"/>
  <c r="G174" i="11"/>
  <c r="H174" i="11"/>
  <c r="F175" i="11"/>
  <c r="G175" i="11"/>
  <c r="H175" i="11"/>
  <c r="F176" i="11"/>
  <c r="G176" i="11"/>
  <c r="H176" i="11"/>
  <c r="F177" i="11"/>
  <c r="G177" i="11"/>
  <c r="H177" i="11"/>
  <c r="F178" i="11"/>
  <c r="G178" i="11"/>
  <c r="H178" i="11"/>
  <c r="F179" i="11"/>
  <c r="G179" i="11"/>
  <c r="H179" i="11"/>
  <c r="F180" i="11"/>
  <c r="G180" i="11"/>
  <c r="H180" i="11"/>
  <c r="F181" i="11"/>
  <c r="G181" i="11"/>
  <c r="H181" i="11"/>
  <c r="F182" i="11"/>
  <c r="G182" i="11"/>
  <c r="H182" i="11"/>
  <c r="F183" i="11"/>
  <c r="G183" i="11"/>
  <c r="H183" i="11"/>
  <c r="F184" i="11"/>
  <c r="G184" i="11"/>
  <c r="H184" i="11"/>
  <c r="F185" i="11"/>
  <c r="G185" i="11"/>
  <c r="H185" i="11"/>
  <c r="F186" i="11"/>
  <c r="G186" i="11"/>
  <c r="H186" i="11"/>
  <c r="F187" i="11"/>
  <c r="G187" i="11"/>
  <c r="H187" i="11"/>
  <c r="F188" i="11"/>
  <c r="G188" i="11"/>
  <c r="H188" i="11"/>
  <c r="F189" i="11"/>
  <c r="G189" i="11"/>
  <c r="H189" i="11"/>
  <c r="F190" i="11"/>
  <c r="G190" i="11"/>
  <c r="H190" i="11"/>
  <c r="F191" i="11"/>
  <c r="G191" i="11"/>
  <c r="H191" i="11"/>
  <c r="F192" i="11"/>
  <c r="G192" i="11"/>
  <c r="H192" i="11"/>
  <c r="F193" i="11"/>
  <c r="G193" i="11"/>
  <c r="H193" i="11"/>
  <c r="F194" i="11"/>
  <c r="G194" i="11"/>
  <c r="H194" i="11"/>
  <c r="F195" i="11"/>
  <c r="G195" i="11"/>
  <c r="H195" i="11"/>
  <c r="F196" i="11"/>
  <c r="G196" i="11"/>
  <c r="H196" i="11"/>
  <c r="F197" i="11"/>
  <c r="G197" i="11"/>
  <c r="H197" i="11"/>
  <c r="F198" i="11"/>
  <c r="G198" i="11"/>
  <c r="H198" i="11"/>
  <c r="F199" i="11"/>
  <c r="G199" i="11"/>
  <c r="H199" i="11"/>
  <c r="F200" i="11"/>
  <c r="G200" i="11"/>
  <c r="H200" i="11"/>
  <c r="F201" i="11"/>
  <c r="G201" i="11"/>
  <c r="H201" i="11"/>
  <c r="F202" i="11"/>
  <c r="G202" i="11"/>
  <c r="H202" i="11"/>
  <c r="F203" i="11"/>
  <c r="G203" i="11"/>
  <c r="H203" i="11"/>
  <c r="F204" i="11"/>
  <c r="G204" i="11"/>
  <c r="H204" i="11"/>
  <c r="F205" i="11"/>
  <c r="G205" i="11"/>
  <c r="H205" i="11"/>
  <c r="F206" i="11"/>
  <c r="G206" i="11"/>
  <c r="H206" i="11"/>
  <c r="F207" i="11"/>
  <c r="G207" i="11"/>
  <c r="H207" i="11"/>
  <c r="F208" i="11"/>
  <c r="G208" i="11"/>
  <c r="H208" i="11"/>
  <c r="F209" i="11"/>
  <c r="G209" i="11"/>
  <c r="H209" i="11"/>
  <c r="F210" i="11"/>
  <c r="G210" i="11"/>
  <c r="H210" i="11"/>
  <c r="F211" i="11"/>
  <c r="G211" i="11"/>
  <c r="H211" i="11"/>
  <c r="F212" i="11"/>
  <c r="G212" i="11"/>
  <c r="H212" i="11"/>
  <c r="F213" i="11"/>
  <c r="G213" i="11"/>
  <c r="H213" i="11"/>
  <c r="F214" i="11"/>
  <c r="G214" i="11"/>
  <c r="H214" i="11"/>
  <c r="F215" i="11"/>
  <c r="G215" i="11"/>
  <c r="H215" i="11"/>
  <c r="F216" i="11"/>
  <c r="G216" i="11"/>
  <c r="H216" i="11"/>
  <c r="F217" i="11"/>
  <c r="G217" i="11"/>
  <c r="H217" i="11"/>
  <c r="F218" i="11"/>
  <c r="G218" i="11"/>
  <c r="H218" i="11"/>
  <c r="F219" i="11"/>
  <c r="G219" i="11"/>
  <c r="H219" i="11"/>
  <c r="F220" i="11"/>
  <c r="G220" i="11"/>
  <c r="H220" i="11"/>
  <c r="F221" i="11"/>
  <c r="G221" i="11"/>
  <c r="H221" i="11"/>
  <c r="F222" i="11"/>
  <c r="G222" i="11"/>
  <c r="H222" i="11"/>
  <c r="F223" i="11"/>
  <c r="G223" i="11"/>
  <c r="H223" i="11"/>
  <c r="F224" i="11"/>
  <c r="G224" i="11"/>
  <c r="H224" i="11"/>
  <c r="F225" i="11"/>
  <c r="G225" i="11"/>
  <c r="H225" i="11"/>
  <c r="F226" i="11"/>
  <c r="G226" i="11"/>
  <c r="H226" i="11"/>
  <c r="F227" i="11"/>
  <c r="G227" i="11"/>
  <c r="H227" i="11"/>
  <c r="F228" i="11"/>
  <c r="G228" i="11"/>
  <c r="H228" i="11"/>
  <c r="F229" i="11"/>
  <c r="G229" i="11"/>
  <c r="H229" i="11"/>
  <c r="F230" i="11"/>
  <c r="G230" i="11"/>
  <c r="H230" i="11"/>
  <c r="F231" i="11"/>
  <c r="G231" i="11"/>
  <c r="H231" i="11"/>
  <c r="F232" i="11"/>
  <c r="G232" i="11"/>
  <c r="H232" i="11"/>
  <c r="F233" i="11"/>
  <c r="G233" i="11"/>
  <c r="H233" i="11"/>
  <c r="F234" i="11"/>
  <c r="G234" i="11"/>
  <c r="H234" i="11"/>
  <c r="F235" i="11"/>
  <c r="G235" i="11"/>
  <c r="H235" i="11"/>
  <c r="F236" i="11"/>
  <c r="G236" i="11"/>
  <c r="H236" i="11"/>
  <c r="F237" i="11"/>
  <c r="G237" i="11"/>
  <c r="H237" i="11"/>
  <c r="F238" i="11"/>
  <c r="G238" i="11"/>
  <c r="H238" i="11"/>
  <c r="F239" i="11"/>
  <c r="G239" i="11"/>
  <c r="H239" i="11"/>
  <c r="F240" i="11"/>
  <c r="G240" i="11"/>
  <c r="H240" i="11"/>
  <c r="F241" i="11"/>
  <c r="G241" i="11"/>
  <c r="H241" i="11"/>
  <c r="F242" i="11"/>
  <c r="G242" i="11"/>
  <c r="H242" i="11"/>
  <c r="F243" i="11"/>
  <c r="G243" i="11"/>
  <c r="H243" i="11"/>
  <c r="F244" i="11"/>
  <c r="G244" i="11"/>
  <c r="H244" i="11"/>
  <c r="F245" i="11"/>
  <c r="G245" i="11"/>
  <c r="H245" i="11"/>
  <c r="F246" i="11"/>
  <c r="G246" i="11"/>
  <c r="H246" i="11"/>
  <c r="F247" i="11"/>
  <c r="G247" i="11"/>
  <c r="H247" i="11"/>
  <c r="F248" i="11"/>
  <c r="G248" i="11"/>
  <c r="H248" i="11"/>
  <c r="F249" i="11"/>
  <c r="G249" i="11"/>
  <c r="H249" i="11"/>
  <c r="F250" i="11"/>
  <c r="G250" i="11"/>
  <c r="H250" i="11"/>
  <c r="F251" i="11"/>
  <c r="G251" i="11"/>
  <c r="H251" i="11"/>
  <c r="F252" i="11"/>
  <c r="G252" i="11"/>
  <c r="H252" i="11"/>
  <c r="F253" i="11"/>
  <c r="G253" i="11"/>
  <c r="H253" i="11"/>
  <c r="F254" i="11"/>
  <c r="G254" i="11"/>
  <c r="H254" i="11"/>
  <c r="F255" i="11"/>
  <c r="G255" i="11"/>
  <c r="H255" i="11"/>
  <c r="F256" i="11"/>
  <c r="G256" i="11"/>
  <c r="H256" i="11"/>
  <c r="F257" i="11"/>
  <c r="G257" i="11"/>
  <c r="H257" i="11"/>
  <c r="F258" i="11"/>
  <c r="G258" i="11"/>
  <c r="H258" i="11"/>
  <c r="F259" i="11"/>
  <c r="G259" i="11"/>
  <c r="H259" i="11"/>
  <c r="F260" i="11"/>
  <c r="G260" i="11"/>
  <c r="H260" i="11"/>
  <c r="F261" i="11"/>
  <c r="G261" i="11"/>
  <c r="H261" i="11"/>
  <c r="F262" i="11"/>
  <c r="G262" i="11"/>
  <c r="H262" i="11"/>
  <c r="F263" i="11"/>
  <c r="G263" i="11"/>
  <c r="H263" i="11"/>
  <c r="F264" i="11"/>
  <c r="G264" i="11"/>
  <c r="H264" i="11"/>
  <c r="F265" i="11"/>
  <c r="G265" i="11"/>
  <c r="H265" i="11"/>
  <c r="F266" i="11"/>
  <c r="G266" i="11"/>
  <c r="H266" i="11"/>
  <c r="F267" i="11"/>
  <c r="G267" i="11"/>
  <c r="H267" i="11"/>
  <c r="F268" i="11"/>
  <c r="G268" i="11"/>
  <c r="H268" i="11"/>
  <c r="F269" i="11"/>
  <c r="G269" i="11"/>
  <c r="H269" i="11"/>
  <c r="F270" i="11"/>
  <c r="G270" i="11"/>
  <c r="H270" i="11"/>
  <c r="F271" i="11"/>
  <c r="G271" i="11"/>
  <c r="H271" i="11"/>
  <c r="F272" i="11"/>
  <c r="G272" i="11"/>
  <c r="H272" i="11"/>
  <c r="F273" i="11"/>
  <c r="G273" i="11"/>
  <c r="H273" i="11"/>
  <c r="F274" i="11"/>
  <c r="G274" i="11"/>
  <c r="H274" i="11"/>
  <c r="F275" i="11"/>
  <c r="G275" i="11"/>
  <c r="H275" i="11"/>
  <c r="F276" i="11"/>
  <c r="G276" i="11"/>
  <c r="H276" i="11"/>
  <c r="F277" i="11"/>
  <c r="G277" i="11"/>
  <c r="H277" i="11"/>
  <c r="F278" i="11"/>
  <c r="G278" i="11"/>
  <c r="H278" i="11"/>
  <c r="F279" i="11"/>
  <c r="G279" i="11"/>
  <c r="H279" i="11"/>
  <c r="F280" i="11"/>
  <c r="G280" i="11"/>
  <c r="H280" i="11"/>
  <c r="F281" i="11"/>
  <c r="G281" i="11"/>
  <c r="H281" i="11"/>
  <c r="F282" i="11"/>
  <c r="G282" i="11"/>
  <c r="H282" i="11"/>
  <c r="F283" i="11"/>
  <c r="G283" i="11"/>
  <c r="H283" i="11"/>
  <c r="F284" i="11"/>
  <c r="G284" i="11"/>
  <c r="H284" i="11"/>
  <c r="F285" i="11"/>
  <c r="G285" i="11"/>
  <c r="H285" i="11"/>
  <c r="F286" i="11"/>
  <c r="G286" i="11"/>
  <c r="H286" i="11"/>
  <c r="F287" i="11"/>
  <c r="G287" i="11"/>
  <c r="H287" i="11"/>
  <c r="F288" i="11"/>
  <c r="G288" i="11"/>
  <c r="H288" i="11"/>
  <c r="F289" i="11"/>
  <c r="G289" i="11"/>
  <c r="H289" i="11"/>
  <c r="F290" i="11"/>
  <c r="G290" i="11"/>
  <c r="H290" i="11"/>
  <c r="F291" i="11"/>
  <c r="G291" i="11"/>
  <c r="H291" i="11"/>
  <c r="F292" i="11"/>
  <c r="G292" i="11"/>
  <c r="H292" i="11"/>
  <c r="F293" i="11"/>
  <c r="G293" i="11"/>
  <c r="H293" i="11"/>
  <c r="F294" i="11"/>
  <c r="G294" i="11"/>
  <c r="H294" i="11"/>
  <c r="F295" i="11"/>
  <c r="G295" i="11"/>
  <c r="H295" i="11"/>
  <c r="F296" i="11"/>
  <c r="G296" i="11"/>
  <c r="H296" i="11"/>
  <c r="F297" i="11"/>
  <c r="G297" i="11"/>
  <c r="H297" i="11"/>
  <c r="F298" i="11"/>
  <c r="G298" i="11"/>
  <c r="H298" i="11"/>
  <c r="F299" i="11"/>
  <c r="G299" i="11"/>
  <c r="H299" i="11"/>
  <c r="F300" i="11"/>
  <c r="G300" i="11"/>
  <c r="H300" i="11"/>
  <c r="F301" i="11"/>
  <c r="G301" i="11"/>
  <c r="H301" i="11"/>
  <c r="F302" i="11"/>
  <c r="G302" i="11"/>
  <c r="H302" i="11"/>
  <c r="F303" i="11"/>
  <c r="G303" i="11"/>
  <c r="H303" i="11"/>
  <c r="F304" i="11"/>
  <c r="G304" i="11"/>
  <c r="H304" i="11"/>
  <c r="F305" i="11"/>
  <c r="G305" i="11"/>
  <c r="H305" i="11"/>
  <c r="F306" i="11"/>
  <c r="G306" i="11"/>
  <c r="H306" i="11"/>
  <c r="F307" i="11"/>
  <c r="G307" i="11"/>
  <c r="H307" i="11"/>
  <c r="F308" i="11"/>
  <c r="G308" i="11"/>
  <c r="H308" i="11"/>
  <c r="F309" i="11"/>
  <c r="G309" i="11"/>
  <c r="H309" i="11"/>
  <c r="F310" i="11"/>
  <c r="G310" i="11"/>
  <c r="H310" i="11"/>
  <c r="F311" i="11"/>
  <c r="G311" i="11"/>
  <c r="H311" i="11"/>
  <c r="F312" i="11"/>
  <c r="G312" i="11"/>
  <c r="H312" i="11"/>
  <c r="F313" i="11"/>
  <c r="G313" i="11"/>
  <c r="H313" i="11"/>
  <c r="F314" i="11"/>
  <c r="G314" i="11"/>
  <c r="H314" i="11"/>
  <c r="F315" i="11"/>
  <c r="G315" i="11"/>
  <c r="H315" i="11"/>
  <c r="F316" i="11"/>
  <c r="G316" i="11"/>
  <c r="H316" i="11"/>
  <c r="F317" i="11"/>
  <c r="G317" i="11"/>
  <c r="H317" i="11"/>
  <c r="F318" i="11"/>
  <c r="G318" i="11"/>
  <c r="H318" i="11"/>
  <c r="F319" i="11"/>
  <c r="G319" i="11"/>
  <c r="H319" i="11"/>
  <c r="F320" i="11"/>
  <c r="G320" i="11"/>
  <c r="H320" i="11"/>
  <c r="F321" i="11"/>
  <c r="G321" i="11"/>
  <c r="H321" i="11"/>
  <c r="F322" i="11"/>
  <c r="G322" i="11"/>
  <c r="H322" i="11"/>
  <c r="F323" i="11"/>
  <c r="G323" i="11"/>
  <c r="H323" i="11"/>
  <c r="F324" i="11"/>
  <c r="G324" i="11"/>
  <c r="H324" i="11"/>
  <c r="F325" i="11"/>
  <c r="G325" i="11"/>
  <c r="H325" i="11"/>
  <c r="F326" i="11"/>
  <c r="G326" i="11"/>
  <c r="H326" i="11"/>
  <c r="F327" i="11"/>
  <c r="G327" i="11"/>
  <c r="H327" i="11"/>
  <c r="F328" i="11"/>
  <c r="G328" i="11"/>
  <c r="H328" i="11"/>
  <c r="F329" i="11"/>
  <c r="G329" i="11"/>
  <c r="H329" i="11"/>
  <c r="F330" i="11"/>
  <c r="G330" i="11"/>
  <c r="H330" i="11"/>
  <c r="F331" i="11"/>
  <c r="G331" i="11"/>
  <c r="H331" i="11"/>
  <c r="F332" i="11"/>
  <c r="G332" i="11"/>
  <c r="H332" i="11"/>
  <c r="F333" i="11"/>
  <c r="G333" i="11"/>
  <c r="H333" i="11"/>
  <c r="F334" i="11"/>
  <c r="G334" i="11"/>
  <c r="H334" i="11"/>
  <c r="F335" i="11"/>
  <c r="G335" i="11"/>
  <c r="H335" i="11"/>
  <c r="F336" i="11"/>
  <c r="G336" i="11"/>
  <c r="H336" i="11"/>
  <c r="F337" i="11"/>
  <c r="G337" i="11"/>
  <c r="H337" i="11"/>
  <c r="F338" i="11"/>
  <c r="G338" i="11"/>
  <c r="H338" i="11"/>
  <c r="F339" i="11"/>
  <c r="G339" i="11"/>
  <c r="H339" i="11"/>
  <c r="F340" i="11"/>
  <c r="G340" i="11"/>
  <c r="H340" i="11"/>
  <c r="F341" i="11"/>
  <c r="G341" i="11"/>
  <c r="H341" i="11"/>
  <c r="F342" i="11"/>
  <c r="G342" i="11"/>
  <c r="H342" i="11"/>
  <c r="F343" i="11"/>
  <c r="G343" i="11"/>
  <c r="H343" i="11"/>
  <c r="F344" i="11"/>
  <c r="G344" i="11"/>
  <c r="H344" i="11"/>
  <c r="F345" i="11"/>
  <c r="G345" i="11"/>
  <c r="H345" i="11"/>
  <c r="F346" i="11"/>
  <c r="G346" i="11"/>
  <c r="H346" i="11"/>
  <c r="F347" i="11"/>
  <c r="G347" i="11"/>
  <c r="H347" i="11"/>
  <c r="F348" i="11"/>
  <c r="G348" i="11"/>
  <c r="H348" i="11"/>
  <c r="F349" i="11"/>
  <c r="G349" i="11"/>
  <c r="H349" i="11"/>
  <c r="F350" i="11"/>
  <c r="G350" i="11"/>
  <c r="H350" i="11"/>
  <c r="F351" i="11"/>
  <c r="G351" i="11"/>
  <c r="H351" i="11"/>
  <c r="F352" i="11"/>
  <c r="G352" i="11"/>
  <c r="H352" i="11"/>
  <c r="F353" i="11"/>
  <c r="G353" i="11"/>
  <c r="H353" i="11"/>
  <c r="F354" i="11"/>
  <c r="G354" i="11"/>
  <c r="H354" i="11"/>
  <c r="F355" i="11"/>
  <c r="G355" i="11"/>
  <c r="H355" i="11"/>
  <c r="F356" i="11"/>
  <c r="G356" i="11"/>
  <c r="H356" i="11"/>
  <c r="F357" i="11"/>
  <c r="G357" i="11"/>
  <c r="H357" i="11"/>
  <c r="F358" i="11"/>
  <c r="G358" i="11"/>
  <c r="H358" i="11"/>
  <c r="F359" i="11"/>
  <c r="G359" i="11"/>
  <c r="H359" i="11"/>
  <c r="F360" i="11"/>
  <c r="G360" i="11"/>
  <c r="H360" i="11"/>
  <c r="F361" i="11"/>
  <c r="G361" i="11"/>
  <c r="H361" i="11"/>
  <c r="F362" i="11"/>
  <c r="G362" i="11"/>
  <c r="H362" i="11"/>
  <c r="H2" i="11"/>
  <c r="G2" i="11"/>
  <c r="F2" i="11"/>
  <c r="B2" i="12" l="1"/>
  <c r="D2" i="12" s="1"/>
  <c r="E2" i="12"/>
  <c r="B3" i="12"/>
  <c r="E3" i="12"/>
  <c r="B4" i="12"/>
  <c r="E4" i="12"/>
  <c r="B5" i="12"/>
  <c r="E5" i="12"/>
  <c r="B6" i="12"/>
  <c r="E6" i="12"/>
  <c r="B7" i="12"/>
  <c r="E7" i="12"/>
  <c r="B8" i="12"/>
  <c r="E8" i="12"/>
  <c r="B9" i="12"/>
  <c r="E9" i="12"/>
  <c r="B10" i="12"/>
  <c r="E10" i="12"/>
  <c r="B11" i="12"/>
  <c r="E11" i="12"/>
  <c r="B12" i="12"/>
  <c r="E12" i="12"/>
  <c r="B13" i="12"/>
  <c r="E13" i="12"/>
  <c r="B14" i="12"/>
  <c r="E14" i="12"/>
  <c r="B15" i="12"/>
  <c r="E15" i="12"/>
  <c r="B16" i="12"/>
  <c r="E16" i="12"/>
  <c r="B17" i="12"/>
  <c r="E17" i="12"/>
  <c r="B18" i="12"/>
  <c r="E18" i="12"/>
  <c r="B19" i="12"/>
  <c r="E19" i="12"/>
  <c r="B20" i="12"/>
  <c r="E20" i="12"/>
  <c r="B21" i="12"/>
  <c r="E21" i="12"/>
  <c r="B22" i="12"/>
  <c r="E22" i="12"/>
  <c r="B23" i="12"/>
  <c r="E23" i="12"/>
  <c r="B24" i="12"/>
  <c r="E24" i="12"/>
  <c r="B25" i="12"/>
  <c r="E25" i="12"/>
  <c r="B26" i="12"/>
  <c r="E26" i="12"/>
  <c r="B27" i="12"/>
  <c r="E27" i="12"/>
  <c r="B28" i="12"/>
  <c r="E28" i="12"/>
  <c r="B29" i="12"/>
  <c r="E29" i="12"/>
  <c r="B30" i="12"/>
  <c r="E30" i="12"/>
  <c r="B31" i="12"/>
  <c r="E31" i="12"/>
  <c r="B32" i="12"/>
  <c r="E32" i="12"/>
  <c r="B33" i="12"/>
  <c r="E33" i="12"/>
  <c r="B34" i="12"/>
  <c r="E34" i="12"/>
  <c r="B35" i="12"/>
  <c r="E35" i="12"/>
  <c r="B36" i="12"/>
  <c r="E36" i="12"/>
  <c r="B37" i="12"/>
  <c r="E37" i="12"/>
  <c r="B38" i="12"/>
  <c r="E38" i="12"/>
  <c r="B39" i="12"/>
  <c r="E39" i="12"/>
  <c r="B40" i="12"/>
  <c r="E40" i="12"/>
  <c r="B41" i="12"/>
  <c r="E41" i="12"/>
  <c r="B42" i="12"/>
  <c r="E42" i="12"/>
  <c r="B43" i="12"/>
  <c r="E43" i="12"/>
  <c r="B44" i="12"/>
  <c r="E44" i="12"/>
  <c r="B45" i="12"/>
  <c r="E45" i="12"/>
  <c r="B46" i="12"/>
  <c r="E46" i="12"/>
  <c r="B47" i="12"/>
  <c r="E47" i="12"/>
  <c r="B48" i="12"/>
  <c r="E48" i="12"/>
  <c r="B49" i="12"/>
  <c r="E49" i="12"/>
  <c r="B50" i="12"/>
  <c r="E50" i="12"/>
  <c r="B51" i="12"/>
  <c r="E51" i="12"/>
  <c r="B52" i="12"/>
  <c r="E52" i="12"/>
  <c r="B53" i="12"/>
  <c r="E53" i="12"/>
  <c r="B54" i="12"/>
  <c r="E54" i="12"/>
  <c r="B55" i="12"/>
  <c r="E55" i="12"/>
  <c r="B56" i="12"/>
  <c r="E56" i="12"/>
  <c r="B57" i="12"/>
  <c r="E57" i="12"/>
  <c r="B58" i="12"/>
  <c r="E58" i="12"/>
  <c r="B59" i="12"/>
  <c r="E59" i="12"/>
  <c r="B60" i="12"/>
  <c r="E60" i="12"/>
  <c r="B61" i="12"/>
  <c r="E61" i="12"/>
  <c r="B62" i="12"/>
  <c r="E62" i="12"/>
  <c r="B63" i="12"/>
  <c r="E63" i="12"/>
  <c r="B64" i="12"/>
  <c r="E64" i="12"/>
  <c r="B65" i="12"/>
  <c r="E65" i="12"/>
  <c r="B66" i="12"/>
  <c r="E66" i="12"/>
  <c r="B67" i="12"/>
  <c r="E67" i="12"/>
  <c r="B68" i="12"/>
  <c r="E68" i="12"/>
  <c r="B69" i="12"/>
  <c r="E69" i="12"/>
  <c r="B70" i="12"/>
  <c r="E70" i="12"/>
  <c r="B71" i="12"/>
  <c r="E71" i="12"/>
  <c r="B72" i="12"/>
  <c r="E72" i="12"/>
  <c r="B73" i="12"/>
  <c r="E73" i="12"/>
  <c r="B74" i="12"/>
  <c r="E74" i="12"/>
  <c r="B75" i="12"/>
  <c r="E75" i="12"/>
  <c r="B76" i="12"/>
  <c r="E76" i="12"/>
  <c r="B77" i="12"/>
  <c r="E77" i="12"/>
  <c r="B78" i="12"/>
  <c r="E78" i="12"/>
  <c r="B79" i="12"/>
  <c r="E79" i="12"/>
  <c r="B80" i="12"/>
  <c r="E80" i="12"/>
  <c r="B81" i="12"/>
  <c r="E81" i="12"/>
  <c r="B82" i="12"/>
  <c r="E82" i="12"/>
  <c r="B83" i="12"/>
  <c r="E83" i="12"/>
  <c r="B84" i="12"/>
  <c r="E84" i="12"/>
  <c r="B85" i="12"/>
  <c r="E85" i="12"/>
  <c r="B86" i="12"/>
  <c r="E86" i="12"/>
  <c r="B87" i="12"/>
  <c r="E87" i="12"/>
  <c r="B88" i="12"/>
  <c r="E88" i="12"/>
  <c r="B89" i="12"/>
  <c r="E89" i="12"/>
  <c r="B90" i="12"/>
  <c r="E90" i="12"/>
  <c r="B91" i="12"/>
  <c r="E91" i="12"/>
  <c r="B92" i="12"/>
  <c r="E92" i="12"/>
  <c r="B93" i="12"/>
  <c r="E93" i="12"/>
  <c r="B94" i="12"/>
  <c r="E94" i="12"/>
  <c r="B95" i="12"/>
  <c r="E95" i="12"/>
  <c r="B96" i="12"/>
  <c r="E96" i="12"/>
  <c r="B97" i="12"/>
  <c r="E97" i="12"/>
  <c r="B98" i="12"/>
  <c r="E98" i="12"/>
  <c r="B99" i="12"/>
  <c r="E99" i="12"/>
  <c r="B100" i="12"/>
  <c r="E100" i="12"/>
  <c r="B101" i="12"/>
  <c r="E101" i="12"/>
  <c r="B102" i="12"/>
  <c r="E102" i="12"/>
  <c r="B103" i="12"/>
  <c r="E103" i="12"/>
  <c r="B104" i="12"/>
  <c r="E104" i="12"/>
  <c r="B105" i="12"/>
  <c r="E105" i="12"/>
  <c r="B106" i="12"/>
  <c r="E106" i="12"/>
  <c r="B107" i="12"/>
  <c r="E107" i="12"/>
  <c r="B108" i="12"/>
  <c r="E108" i="12"/>
  <c r="B109" i="12"/>
  <c r="E109" i="12"/>
  <c r="B110" i="12"/>
  <c r="E110" i="12"/>
  <c r="B111" i="12"/>
  <c r="E111" i="12"/>
  <c r="B112" i="12"/>
  <c r="E112" i="12"/>
  <c r="B113" i="12"/>
  <c r="E113" i="12"/>
  <c r="B114" i="12"/>
  <c r="E114" i="12"/>
  <c r="B115" i="12"/>
  <c r="E115" i="12"/>
  <c r="B116" i="12"/>
  <c r="E116" i="12"/>
  <c r="B117" i="12"/>
  <c r="E117" i="12"/>
  <c r="B118" i="12"/>
  <c r="E118" i="12"/>
  <c r="B119" i="12"/>
  <c r="E119" i="12"/>
  <c r="B120" i="12"/>
  <c r="E120" i="12"/>
  <c r="B121" i="12"/>
  <c r="E121" i="12"/>
  <c r="B122" i="12"/>
  <c r="E122" i="12"/>
  <c r="B123" i="12"/>
  <c r="E123" i="12"/>
  <c r="B124" i="12"/>
  <c r="E124" i="12"/>
  <c r="B125" i="12"/>
  <c r="E125" i="12"/>
  <c r="B126" i="12"/>
  <c r="E126" i="12"/>
  <c r="B127" i="12"/>
  <c r="E127" i="12"/>
  <c r="B128" i="12"/>
  <c r="E128" i="12"/>
  <c r="B129" i="12"/>
  <c r="E129" i="12"/>
  <c r="B130" i="12"/>
  <c r="E130" i="12"/>
  <c r="B131" i="12"/>
  <c r="E131" i="12"/>
  <c r="B132" i="12"/>
  <c r="E132" i="12"/>
  <c r="B133" i="12"/>
  <c r="E133" i="12"/>
  <c r="B134" i="12"/>
  <c r="E134" i="12"/>
  <c r="B135" i="12"/>
  <c r="E135" i="12"/>
  <c r="B136" i="12"/>
  <c r="E136" i="12"/>
  <c r="B137" i="12"/>
  <c r="E137" i="12"/>
  <c r="B138" i="12"/>
  <c r="E138" i="12"/>
  <c r="B139" i="12"/>
  <c r="E139" i="12"/>
  <c r="B140" i="12"/>
  <c r="E140" i="12"/>
  <c r="B141" i="12"/>
  <c r="E141" i="12"/>
  <c r="B142" i="12"/>
  <c r="E142" i="12"/>
  <c r="B143" i="12"/>
  <c r="E143" i="12"/>
  <c r="B144" i="12"/>
  <c r="E144" i="12"/>
  <c r="B145" i="12"/>
  <c r="E145" i="12"/>
  <c r="B146" i="12"/>
  <c r="E146" i="12"/>
  <c r="B147" i="12"/>
  <c r="E147" i="12"/>
  <c r="B148" i="12"/>
  <c r="E148" i="12"/>
  <c r="B149" i="12"/>
  <c r="E149" i="12"/>
  <c r="B150" i="12"/>
  <c r="E150" i="12"/>
  <c r="B151" i="12"/>
  <c r="E151" i="12"/>
  <c r="B152" i="12"/>
  <c r="E152" i="12"/>
  <c r="B153" i="12"/>
  <c r="E153" i="12"/>
  <c r="B154" i="12"/>
  <c r="E154" i="12"/>
  <c r="B155" i="12"/>
  <c r="E155" i="12"/>
  <c r="B156" i="12"/>
  <c r="E156" i="12"/>
  <c r="B157" i="12"/>
  <c r="E157" i="12"/>
  <c r="B158" i="12"/>
  <c r="E158" i="12"/>
  <c r="B159" i="12"/>
  <c r="E159" i="12"/>
  <c r="B160" i="12"/>
  <c r="E160" i="12"/>
  <c r="B161" i="12"/>
  <c r="E161" i="12"/>
  <c r="B162" i="12"/>
  <c r="E162" i="12"/>
  <c r="B163" i="12"/>
  <c r="E163" i="12"/>
  <c r="B164" i="12"/>
  <c r="E164" i="12"/>
  <c r="B165" i="12"/>
  <c r="E165" i="12"/>
  <c r="B166" i="12"/>
  <c r="E166" i="12"/>
  <c r="B167" i="12"/>
  <c r="E167" i="12"/>
  <c r="B168" i="12"/>
  <c r="E168" i="12"/>
  <c r="B169" i="12"/>
  <c r="E169" i="12"/>
  <c r="B170" i="12"/>
  <c r="E170" i="12"/>
  <c r="B171" i="12"/>
  <c r="E171" i="12"/>
  <c r="B172" i="12"/>
  <c r="E172" i="12"/>
  <c r="B173" i="12"/>
  <c r="E173" i="12"/>
  <c r="B174" i="12"/>
  <c r="E174" i="12"/>
  <c r="B175" i="12"/>
  <c r="E175" i="12"/>
  <c r="B176" i="12"/>
  <c r="E176" i="12"/>
  <c r="B177" i="12"/>
  <c r="E177" i="12"/>
  <c r="B178" i="12"/>
  <c r="E178" i="12"/>
  <c r="B179" i="12"/>
  <c r="E179" i="12"/>
  <c r="B180" i="12"/>
  <c r="E180" i="12"/>
  <c r="B181" i="12"/>
  <c r="E181" i="12"/>
  <c r="B182" i="12"/>
  <c r="E182" i="12"/>
  <c r="B183" i="12"/>
  <c r="E183" i="12"/>
  <c r="B184" i="12"/>
  <c r="E184" i="12"/>
  <c r="B185" i="12"/>
  <c r="E185" i="12"/>
  <c r="B186" i="12"/>
  <c r="E186" i="12"/>
  <c r="B187" i="12"/>
  <c r="E187" i="12"/>
  <c r="B188" i="12"/>
  <c r="E188" i="12"/>
  <c r="B189" i="12"/>
  <c r="E189" i="12"/>
  <c r="B190" i="12"/>
  <c r="E190" i="12"/>
  <c r="B191" i="12"/>
  <c r="E191" i="12"/>
  <c r="B192" i="12"/>
  <c r="E192" i="12"/>
  <c r="B193" i="12"/>
  <c r="E193" i="12"/>
  <c r="B194" i="12"/>
  <c r="E194" i="12"/>
  <c r="B195" i="12"/>
  <c r="E195" i="12"/>
  <c r="B196" i="12"/>
  <c r="E196" i="12"/>
  <c r="B197" i="12"/>
  <c r="E197" i="12"/>
  <c r="B198" i="12"/>
  <c r="E198" i="12"/>
  <c r="B199" i="12"/>
  <c r="E199" i="12"/>
  <c r="B200" i="12"/>
  <c r="E200" i="12"/>
  <c r="B201" i="12"/>
  <c r="E201" i="12"/>
  <c r="B202" i="12"/>
  <c r="E202" i="12"/>
  <c r="B203" i="12"/>
  <c r="E203" i="12"/>
  <c r="B204" i="12"/>
  <c r="E204" i="12"/>
  <c r="B205" i="12"/>
  <c r="E205" i="12"/>
  <c r="B206" i="12"/>
  <c r="E206" i="12"/>
  <c r="B207" i="12"/>
  <c r="E207" i="12"/>
  <c r="B208" i="12"/>
  <c r="E208" i="12"/>
  <c r="B209" i="12"/>
  <c r="E209" i="12"/>
  <c r="B210" i="12"/>
  <c r="E210" i="12"/>
  <c r="B211" i="12"/>
  <c r="E211" i="12"/>
  <c r="B212" i="12"/>
  <c r="E212" i="12"/>
  <c r="B213" i="12"/>
  <c r="E213" i="12"/>
  <c r="B214" i="12"/>
  <c r="E214" i="12"/>
  <c r="B215" i="12"/>
  <c r="E215" i="12"/>
  <c r="B216" i="12"/>
  <c r="E216" i="12"/>
  <c r="B217" i="12"/>
  <c r="E217" i="12"/>
  <c r="B218" i="12"/>
  <c r="E218" i="12"/>
  <c r="B219" i="12"/>
  <c r="E219" i="12"/>
  <c r="B220" i="12"/>
  <c r="E220" i="12"/>
  <c r="B221" i="12"/>
  <c r="E221" i="12"/>
  <c r="B222" i="12"/>
  <c r="E222" i="12"/>
  <c r="B223" i="12"/>
  <c r="E223" i="12"/>
  <c r="B224" i="12"/>
  <c r="E224" i="12"/>
  <c r="B225" i="12"/>
  <c r="E225" i="12"/>
  <c r="B226" i="12"/>
  <c r="E226" i="12"/>
  <c r="B227" i="12"/>
  <c r="E227" i="12"/>
  <c r="B228" i="12"/>
  <c r="E228" i="12"/>
  <c r="B229" i="12"/>
  <c r="E229" i="12"/>
  <c r="B230" i="12"/>
  <c r="E230" i="12"/>
  <c r="B231" i="12"/>
  <c r="E231" i="12"/>
  <c r="B232" i="12"/>
  <c r="E232" i="12"/>
  <c r="B233" i="12"/>
  <c r="E233" i="12"/>
  <c r="B234" i="12"/>
  <c r="E234" i="12"/>
  <c r="B235" i="12"/>
  <c r="E235" i="12"/>
  <c r="B236" i="12"/>
  <c r="E236" i="12"/>
  <c r="B237" i="12"/>
  <c r="E237" i="12"/>
  <c r="B238" i="12"/>
  <c r="E238" i="12"/>
  <c r="B239" i="12"/>
  <c r="E239" i="12"/>
  <c r="B240" i="12"/>
  <c r="E240" i="12"/>
  <c r="B241" i="12"/>
  <c r="E241" i="12"/>
  <c r="B242" i="12"/>
  <c r="E242" i="12"/>
  <c r="B243" i="12"/>
  <c r="E243" i="12"/>
  <c r="B244" i="12"/>
  <c r="E244" i="12"/>
  <c r="B245" i="12"/>
  <c r="E245" i="12"/>
  <c r="B246" i="12"/>
  <c r="E246" i="12"/>
  <c r="B247" i="12"/>
  <c r="E247" i="12"/>
  <c r="B248" i="12"/>
  <c r="E248" i="12"/>
  <c r="B249" i="12"/>
  <c r="E249" i="12"/>
  <c r="B250" i="12"/>
  <c r="E250" i="12"/>
  <c r="B251" i="12"/>
  <c r="E251" i="12"/>
  <c r="B252" i="12"/>
  <c r="E252" i="12"/>
  <c r="B253" i="12"/>
  <c r="E253" i="12"/>
  <c r="B254" i="12"/>
  <c r="E254" i="12"/>
  <c r="B255" i="12"/>
  <c r="E255" i="12"/>
  <c r="B256" i="12"/>
  <c r="E256" i="12"/>
  <c r="B257" i="12"/>
  <c r="E257" i="12"/>
  <c r="B258" i="12"/>
  <c r="C258" i="12" s="1"/>
  <c r="E258" i="12"/>
  <c r="B259" i="12"/>
  <c r="C259" i="12" s="1"/>
  <c r="E259" i="12"/>
  <c r="B260" i="12"/>
  <c r="C260" i="12" s="1"/>
  <c r="E260" i="12"/>
  <c r="B261" i="12"/>
  <c r="C261" i="12" s="1"/>
  <c r="E261" i="12"/>
  <c r="B262" i="12"/>
  <c r="C262" i="12" s="1"/>
  <c r="E262" i="12"/>
  <c r="B263" i="12"/>
  <c r="C263" i="12" s="1"/>
  <c r="E263" i="12"/>
  <c r="B264" i="12"/>
  <c r="C264" i="12" s="1"/>
  <c r="E264" i="12"/>
  <c r="B265" i="12"/>
  <c r="C265" i="12" s="1"/>
  <c r="E265" i="12"/>
  <c r="B266" i="12"/>
  <c r="C266" i="12" s="1"/>
  <c r="E266" i="12"/>
  <c r="B267" i="12"/>
  <c r="C267" i="12" s="1"/>
  <c r="E267" i="12"/>
  <c r="B268" i="12"/>
  <c r="C268" i="12" s="1"/>
  <c r="E268" i="12"/>
  <c r="B269" i="12"/>
  <c r="C269" i="12" s="1"/>
  <c r="E269" i="12"/>
  <c r="B270" i="12"/>
  <c r="C270" i="12" s="1"/>
  <c r="E270" i="12"/>
  <c r="B271" i="12"/>
  <c r="C271" i="12" s="1"/>
  <c r="E271" i="12"/>
  <c r="B272" i="12"/>
  <c r="C272" i="12" s="1"/>
  <c r="E272" i="12"/>
  <c r="B273" i="12"/>
  <c r="C273" i="12" s="1"/>
  <c r="E273" i="12"/>
  <c r="B274" i="12"/>
  <c r="C274" i="12" s="1"/>
  <c r="E274" i="12"/>
  <c r="B275" i="12"/>
  <c r="C275" i="12" s="1"/>
  <c r="E275" i="12"/>
  <c r="B276" i="12"/>
  <c r="C276" i="12" s="1"/>
  <c r="E276" i="12"/>
  <c r="B277" i="12"/>
  <c r="C277" i="12" s="1"/>
  <c r="E277" i="12"/>
  <c r="B278" i="12"/>
  <c r="C278" i="12" s="1"/>
  <c r="E278" i="12"/>
  <c r="B279" i="12"/>
  <c r="C279" i="12" s="1"/>
  <c r="E279" i="12"/>
  <c r="B280" i="12"/>
  <c r="C280" i="12" s="1"/>
  <c r="E280" i="12"/>
  <c r="B281" i="12"/>
  <c r="C281" i="12" s="1"/>
  <c r="E281" i="12"/>
  <c r="B282" i="12"/>
  <c r="C282" i="12" s="1"/>
  <c r="E282" i="12"/>
  <c r="B283" i="12"/>
  <c r="C283" i="12" s="1"/>
  <c r="E283" i="12"/>
  <c r="B284" i="12"/>
  <c r="C284" i="12" s="1"/>
  <c r="E284" i="12"/>
  <c r="B285" i="12"/>
  <c r="C285" i="12" s="1"/>
  <c r="E285" i="12"/>
  <c r="B286" i="12"/>
  <c r="C286" i="12" s="1"/>
  <c r="E286" i="12"/>
  <c r="B287" i="12"/>
  <c r="C287" i="12" s="1"/>
  <c r="E287" i="12"/>
  <c r="B288" i="12"/>
  <c r="C288" i="12" s="1"/>
  <c r="E288" i="12"/>
  <c r="B289" i="12"/>
  <c r="C289" i="12" s="1"/>
  <c r="E289" i="12"/>
  <c r="B290" i="12"/>
  <c r="C290" i="12" s="1"/>
  <c r="E290" i="12"/>
  <c r="B291" i="12"/>
  <c r="C291" i="12" s="1"/>
  <c r="E291" i="12"/>
  <c r="B292" i="12"/>
  <c r="C292" i="12" s="1"/>
  <c r="E292" i="12"/>
  <c r="B293" i="12"/>
  <c r="C293" i="12" s="1"/>
  <c r="E293" i="12"/>
  <c r="B294" i="12"/>
  <c r="C294" i="12" s="1"/>
  <c r="E294" i="12"/>
  <c r="B295" i="12"/>
  <c r="C295" i="12" s="1"/>
  <c r="E295" i="12"/>
  <c r="B296" i="12"/>
  <c r="C296" i="12" s="1"/>
  <c r="E296" i="12"/>
  <c r="B297" i="12"/>
  <c r="C297" i="12" s="1"/>
  <c r="E297" i="12"/>
  <c r="B298" i="12"/>
  <c r="C298" i="12" s="1"/>
  <c r="E298" i="12"/>
  <c r="B299" i="12"/>
  <c r="C299" i="12" s="1"/>
  <c r="E299" i="12"/>
  <c r="B300" i="12"/>
  <c r="C300" i="12" s="1"/>
  <c r="E300" i="12"/>
  <c r="B301" i="12"/>
  <c r="C301" i="12" s="1"/>
  <c r="E301" i="12"/>
  <c r="B302" i="12"/>
  <c r="C302" i="12" s="1"/>
  <c r="E302" i="12"/>
  <c r="B303" i="12"/>
  <c r="C303" i="12" s="1"/>
  <c r="E303" i="12"/>
  <c r="B304" i="12"/>
  <c r="C304" i="12" s="1"/>
  <c r="E304" i="12"/>
  <c r="B305" i="12"/>
  <c r="C305" i="12" s="1"/>
  <c r="E305" i="12"/>
  <c r="B306" i="12"/>
  <c r="C306" i="12" s="1"/>
  <c r="E306" i="12"/>
  <c r="B307" i="12"/>
  <c r="C307" i="12" s="1"/>
  <c r="E307" i="12"/>
  <c r="B308" i="12"/>
  <c r="C308" i="12" s="1"/>
  <c r="E308" i="12"/>
  <c r="B309" i="12"/>
  <c r="C309" i="12" s="1"/>
  <c r="E309" i="12"/>
  <c r="B310" i="12"/>
  <c r="C310" i="12" s="1"/>
  <c r="E310" i="12"/>
  <c r="B311" i="12"/>
  <c r="C311" i="12" s="1"/>
  <c r="E311" i="12"/>
  <c r="B312" i="12"/>
  <c r="C312" i="12" s="1"/>
  <c r="E312" i="12"/>
  <c r="B313" i="12"/>
  <c r="C313" i="12" s="1"/>
  <c r="E313" i="12"/>
  <c r="B314" i="12"/>
  <c r="C314" i="12" s="1"/>
  <c r="E314" i="12"/>
  <c r="B315" i="12"/>
  <c r="C315" i="12" s="1"/>
  <c r="E315" i="12"/>
  <c r="B316" i="12"/>
  <c r="C316" i="12" s="1"/>
  <c r="E316" i="12"/>
  <c r="B317" i="12"/>
  <c r="C317" i="12" s="1"/>
  <c r="E317" i="12"/>
  <c r="B318" i="12"/>
  <c r="C318" i="12" s="1"/>
  <c r="E318" i="12"/>
  <c r="B319" i="12"/>
  <c r="C319" i="12" s="1"/>
  <c r="E319" i="12"/>
  <c r="B320" i="12"/>
  <c r="C320" i="12" s="1"/>
  <c r="E320" i="12"/>
  <c r="B321" i="12"/>
  <c r="C321" i="12" s="1"/>
  <c r="E321" i="12"/>
  <c r="B322" i="12"/>
  <c r="C322" i="12" s="1"/>
  <c r="E322" i="12"/>
  <c r="B323" i="12"/>
  <c r="C323" i="12" s="1"/>
  <c r="E323" i="12"/>
  <c r="B324" i="12"/>
  <c r="C324" i="12" s="1"/>
  <c r="E324" i="12"/>
  <c r="B325" i="12"/>
  <c r="C325" i="12" s="1"/>
  <c r="E325" i="12"/>
  <c r="B326" i="12"/>
  <c r="C326" i="12" s="1"/>
  <c r="E326" i="12"/>
  <c r="B327" i="12"/>
  <c r="C327" i="12" s="1"/>
  <c r="E327" i="12"/>
  <c r="B328" i="12"/>
  <c r="C328" i="12" s="1"/>
  <c r="E328" i="12"/>
  <c r="B329" i="12"/>
  <c r="C329" i="12" s="1"/>
  <c r="E329" i="12"/>
  <c r="B330" i="12"/>
  <c r="C330" i="12" s="1"/>
  <c r="E330" i="12"/>
  <c r="B331" i="12"/>
  <c r="C331" i="12" s="1"/>
  <c r="E331" i="12"/>
  <c r="B332" i="12"/>
  <c r="C332" i="12" s="1"/>
  <c r="E332" i="12"/>
  <c r="B333" i="12"/>
  <c r="C333" i="12" s="1"/>
  <c r="E333" i="12"/>
  <c r="B334" i="12"/>
  <c r="C334" i="12" s="1"/>
  <c r="E334" i="12"/>
  <c r="B335" i="12"/>
  <c r="C335" i="12" s="1"/>
  <c r="E335" i="12"/>
  <c r="B336" i="12"/>
  <c r="C336" i="12" s="1"/>
  <c r="E336" i="12"/>
  <c r="B337" i="12"/>
  <c r="C337" i="12" s="1"/>
  <c r="E337" i="12"/>
  <c r="B338" i="12"/>
  <c r="C338" i="12" s="1"/>
  <c r="E338" i="12"/>
  <c r="B339" i="12"/>
  <c r="C339" i="12" s="1"/>
  <c r="E339" i="12"/>
  <c r="B340" i="12"/>
  <c r="C340" i="12" s="1"/>
  <c r="E340" i="12"/>
  <c r="B341" i="12"/>
  <c r="C341" i="12" s="1"/>
  <c r="E341" i="12"/>
  <c r="B342" i="12"/>
  <c r="C342" i="12" s="1"/>
  <c r="E342" i="12"/>
  <c r="B343" i="12"/>
  <c r="C343" i="12" s="1"/>
  <c r="E343" i="12"/>
  <c r="B344" i="12"/>
  <c r="C344" i="12" s="1"/>
  <c r="E344" i="12"/>
  <c r="B345" i="12"/>
  <c r="C345" i="12" s="1"/>
  <c r="E345" i="12"/>
  <c r="B346" i="12"/>
  <c r="C346" i="12" s="1"/>
  <c r="E346" i="12"/>
  <c r="B347" i="12"/>
  <c r="C347" i="12" s="1"/>
  <c r="E347" i="12"/>
  <c r="B348" i="12"/>
  <c r="C348" i="12" s="1"/>
  <c r="E348" i="12"/>
  <c r="B349" i="12"/>
  <c r="C349" i="12" s="1"/>
  <c r="E349" i="12"/>
  <c r="B350" i="12"/>
  <c r="C350" i="12" s="1"/>
  <c r="E350" i="12"/>
  <c r="B351" i="12"/>
  <c r="C351" i="12" s="1"/>
  <c r="E351" i="12"/>
  <c r="B352" i="12"/>
  <c r="C352" i="12" s="1"/>
  <c r="E352" i="12"/>
  <c r="B353" i="12"/>
  <c r="C353" i="12" s="1"/>
  <c r="E353" i="12"/>
  <c r="B354" i="12"/>
  <c r="C354" i="12" s="1"/>
  <c r="E354" i="12"/>
  <c r="B355" i="12"/>
  <c r="C355" i="12" s="1"/>
  <c r="E355" i="12"/>
  <c r="B356" i="12"/>
  <c r="C356" i="12" s="1"/>
  <c r="E356" i="12"/>
  <c r="B357" i="12"/>
  <c r="C357" i="12" s="1"/>
  <c r="E357" i="12"/>
  <c r="B358" i="12"/>
  <c r="C358" i="12" s="1"/>
  <c r="E358" i="12"/>
  <c r="B359" i="12"/>
  <c r="C359" i="12" s="1"/>
  <c r="E359" i="12"/>
  <c r="B360" i="12"/>
  <c r="C360" i="12" s="1"/>
  <c r="E360" i="12"/>
  <c r="B361" i="12"/>
  <c r="C361" i="12" s="1"/>
  <c r="E361" i="12"/>
  <c r="B362" i="12"/>
  <c r="C362" i="12" s="1"/>
  <c r="E362" i="12"/>
  <c r="B2" i="11"/>
  <c r="C2" i="11"/>
  <c r="D2" i="11"/>
  <c r="E2" i="11"/>
  <c r="B3" i="11"/>
  <c r="C3" i="11"/>
  <c r="D3" i="11"/>
  <c r="E3" i="11"/>
  <c r="B4" i="11"/>
  <c r="C4" i="11"/>
  <c r="D4" i="11"/>
  <c r="E4" i="11"/>
  <c r="B5" i="11"/>
  <c r="C5" i="11"/>
  <c r="D5" i="11"/>
  <c r="E5" i="11"/>
  <c r="B6" i="11"/>
  <c r="C6" i="11"/>
  <c r="D6" i="11"/>
  <c r="E6" i="11"/>
  <c r="B7" i="11"/>
  <c r="C7" i="11"/>
  <c r="D7" i="11"/>
  <c r="E7" i="11"/>
  <c r="B8" i="11"/>
  <c r="C8" i="11"/>
  <c r="D8" i="11"/>
  <c r="E8" i="11"/>
  <c r="B9" i="11"/>
  <c r="C9" i="11"/>
  <c r="D9" i="11"/>
  <c r="E9" i="11"/>
  <c r="B10" i="11"/>
  <c r="C10" i="11"/>
  <c r="D10" i="11"/>
  <c r="E10" i="11"/>
  <c r="B11" i="11"/>
  <c r="C11" i="11"/>
  <c r="D11" i="11"/>
  <c r="E11" i="11"/>
  <c r="B12" i="11"/>
  <c r="C12" i="11"/>
  <c r="D12" i="11"/>
  <c r="E12" i="11"/>
  <c r="B13" i="11"/>
  <c r="C13" i="11"/>
  <c r="D13" i="11"/>
  <c r="E13" i="11"/>
  <c r="B14" i="11"/>
  <c r="C14" i="11"/>
  <c r="D14" i="11"/>
  <c r="E14" i="11"/>
  <c r="B15" i="11"/>
  <c r="C15" i="11"/>
  <c r="D15" i="11"/>
  <c r="E15" i="11"/>
  <c r="B16" i="11"/>
  <c r="C16" i="11"/>
  <c r="D16" i="11"/>
  <c r="E16" i="11"/>
  <c r="B17" i="11"/>
  <c r="C17" i="11"/>
  <c r="D17" i="11"/>
  <c r="E17" i="11"/>
  <c r="B18" i="11"/>
  <c r="C18" i="11"/>
  <c r="D18" i="11"/>
  <c r="E18" i="11"/>
  <c r="B19" i="11"/>
  <c r="C19" i="11"/>
  <c r="D19" i="11"/>
  <c r="E19" i="11"/>
  <c r="B20" i="11"/>
  <c r="C20" i="11"/>
  <c r="D20" i="11"/>
  <c r="E20" i="11"/>
  <c r="B21" i="11"/>
  <c r="C21" i="11"/>
  <c r="D21" i="11"/>
  <c r="E21" i="11"/>
  <c r="B22" i="11"/>
  <c r="C22" i="11"/>
  <c r="D22" i="11"/>
  <c r="E22" i="11"/>
  <c r="B23" i="11"/>
  <c r="C23" i="11"/>
  <c r="D23" i="11"/>
  <c r="E23" i="11"/>
  <c r="B24" i="11"/>
  <c r="C24" i="11"/>
  <c r="D24" i="11"/>
  <c r="E24" i="11"/>
  <c r="B25" i="11"/>
  <c r="C25" i="11"/>
  <c r="D25" i="11"/>
  <c r="E25" i="11"/>
  <c r="B26" i="11"/>
  <c r="C26" i="11"/>
  <c r="D26" i="11"/>
  <c r="E26" i="11"/>
  <c r="B27" i="11"/>
  <c r="C27" i="11"/>
  <c r="D27" i="11"/>
  <c r="E27" i="11"/>
  <c r="B28" i="11"/>
  <c r="C28" i="11"/>
  <c r="D28" i="11"/>
  <c r="E28" i="11"/>
  <c r="B29" i="11"/>
  <c r="C29" i="11"/>
  <c r="D29" i="11"/>
  <c r="E29" i="11"/>
  <c r="B30" i="11"/>
  <c r="C30" i="11"/>
  <c r="D30" i="11"/>
  <c r="E30" i="11"/>
  <c r="B31" i="11"/>
  <c r="C31" i="11"/>
  <c r="D31" i="11"/>
  <c r="E31" i="11"/>
  <c r="B32" i="11"/>
  <c r="C32" i="11"/>
  <c r="D32" i="11"/>
  <c r="E32" i="11"/>
  <c r="B33" i="11"/>
  <c r="C33" i="11"/>
  <c r="D33" i="11"/>
  <c r="E33" i="11"/>
  <c r="B34" i="11"/>
  <c r="C34" i="11"/>
  <c r="D34" i="11"/>
  <c r="E34" i="11"/>
  <c r="B35" i="11"/>
  <c r="C35" i="11"/>
  <c r="D35" i="11"/>
  <c r="E35" i="11"/>
  <c r="B36" i="11"/>
  <c r="C36" i="11"/>
  <c r="D36" i="11"/>
  <c r="E36" i="11"/>
  <c r="B37" i="11"/>
  <c r="C37" i="11"/>
  <c r="D37" i="11"/>
  <c r="E37" i="11"/>
  <c r="B38" i="11"/>
  <c r="C38" i="11"/>
  <c r="D38" i="11"/>
  <c r="E38" i="11"/>
  <c r="B39" i="11"/>
  <c r="C39" i="11"/>
  <c r="D39" i="11"/>
  <c r="E39" i="11"/>
  <c r="B40" i="11"/>
  <c r="C40" i="11"/>
  <c r="D40" i="11"/>
  <c r="E40" i="11"/>
  <c r="B41" i="11"/>
  <c r="C41" i="11"/>
  <c r="D41" i="11"/>
  <c r="E41" i="11"/>
  <c r="B42" i="11"/>
  <c r="C42" i="11"/>
  <c r="D42" i="11"/>
  <c r="E42" i="11"/>
  <c r="B43" i="11"/>
  <c r="C43" i="11"/>
  <c r="D43" i="11"/>
  <c r="E43" i="11"/>
  <c r="B44" i="11"/>
  <c r="C44" i="11"/>
  <c r="D44" i="11"/>
  <c r="E44" i="11"/>
  <c r="B45" i="11"/>
  <c r="C45" i="11"/>
  <c r="D45" i="11"/>
  <c r="E45" i="11"/>
  <c r="B46" i="11"/>
  <c r="C46" i="11"/>
  <c r="D46" i="11"/>
  <c r="E46" i="11"/>
  <c r="B47" i="11"/>
  <c r="C47" i="11"/>
  <c r="D47" i="11"/>
  <c r="E47" i="11"/>
  <c r="B48" i="11"/>
  <c r="C48" i="11"/>
  <c r="D48" i="11"/>
  <c r="E48" i="11"/>
  <c r="B49" i="11"/>
  <c r="C49" i="11"/>
  <c r="D49" i="11"/>
  <c r="E49" i="11"/>
  <c r="B50" i="11"/>
  <c r="C50" i="11"/>
  <c r="D50" i="11"/>
  <c r="E50" i="11"/>
  <c r="B51" i="11"/>
  <c r="C51" i="11"/>
  <c r="D51" i="11"/>
  <c r="E51" i="11"/>
  <c r="B52" i="11"/>
  <c r="C52" i="11"/>
  <c r="D52" i="11"/>
  <c r="E52" i="11"/>
  <c r="B53" i="11"/>
  <c r="C53" i="11"/>
  <c r="D53" i="11"/>
  <c r="E53" i="11"/>
  <c r="B54" i="11"/>
  <c r="C54" i="11"/>
  <c r="D54" i="11"/>
  <c r="E54" i="11"/>
  <c r="B55" i="11"/>
  <c r="C55" i="11"/>
  <c r="D55" i="11"/>
  <c r="E55" i="11"/>
  <c r="B56" i="11"/>
  <c r="C56" i="11"/>
  <c r="D56" i="11"/>
  <c r="E56" i="11"/>
  <c r="B57" i="11"/>
  <c r="C57" i="11"/>
  <c r="D57" i="11"/>
  <c r="E57" i="11"/>
  <c r="B58" i="11"/>
  <c r="C58" i="11"/>
  <c r="D58" i="11"/>
  <c r="E58" i="11"/>
  <c r="B59" i="11"/>
  <c r="C59" i="11"/>
  <c r="D59" i="11"/>
  <c r="E59" i="11"/>
  <c r="B60" i="11"/>
  <c r="C60" i="11"/>
  <c r="D60" i="11"/>
  <c r="E60" i="11"/>
  <c r="B61" i="11"/>
  <c r="C61" i="11"/>
  <c r="D61" i="11"/>
  <c r="E61" i="11"/>
  <c r="B62" i="11"/>
  <c r="C62" i="11"/>
  <c r="D62" i="11"/>
  <c r="E62" i="11"/>
  <c r="B63" i="11"/>
  <c r="C63" i="11"/>
  <c r="D63" i="11"/>
  <c r="E63" i="11"/>
  <c r="B64" i="11"/>
  <c r="C64" i="11"/>
  <c r="D64" i="11"/>
  <c r="E64" i="11"/>
  <c r="B65" i="11"/>
  <c r="C65" i="11"/>
  <c r="D65" i="11"/>
  <c r="E65" i="11"/>
  <c r="B66" i="11"/>
  <c r="C66" i="11"/>
  <c r="D66" i="11"/>
  <c r="E66" i="11"/>
  <c r="B67" i="11"/>
  <c r="C67" i="11"/>
  <c r="D67" i="11"/>
  <c r="E67" i="11"/>
  <c r="B68" i="11"/>
  <c r="C68" i="11"/>
  <c r="D68" i="11"/>
  <c r="E68" i="11"/>
  <c r="B69" i="11"/>
  <c r="C69" i="11"/>
  <c r="D69" i="11"/>
  <c r="E69" i="11"/>
  <c r="B70" i="11"/>
  <c r="C70" i="11"/>
  <c r="D70" i="11"/>
  <c r="E70" i="11"/>
  <c r="B71" i="11"/>
  <c r="C71" i="11"/>
  <c r="D71" i="11"/>
  <c r="E71" i="11"/>
  <c r="B72" i="11"/>
  <c r="C72" i="11"/>
  <c r="D72" i="11"/>
  <c r="E72" i="11"/>
  <c r="B73" i="11"/>
  <c r="C73" i="11"/>
  <c r="D73" i="11"/>
  <c r="E73" i="11"/>
  <c r="B74" i="11"/>
  <c r="C74" i="11"/>
  <c r="D74" i="11"/>
  <c r="E74" i="11"/>
  <c r="B75" i="11"/>
  <c r="C75" i="11"/>
  <c r="D75" i="11"/>
  <c r="E75" i="11"/>
  <c r="B76" i="11"/>
  <c r="C76" i="11"/>
  <c r="D76" i="11"/>
  <c r="E76" i="11"/>
  <c r="B77" i="11"/>
  <c r="C77" i="11"/>
  <c r="D77" i="11"/>
  <c r="E77" i="11"/>
  <c r="B78" i="11"/>
  <c r="C78" i="11"/>
  <c r="D78" i="11"/>
  <c r="E78" i="11"/>
  <c r="B79" i="11"/>
  <c r="C79" i="11"/>
  <c r="D79" i="11"/>
  <c r="E79" i="11"/>
  <c r="B80" i="11"/>
  <c r="C80" i="11"/>
  <c r="D80" i="11"/>
  <c r="E80" i="11"/>
  <c r="B81" i="11"/>
  <c r="C81" i="11"/>
  <c r="D81" i="11"/>
  <c r="E81" i="11"/>
  <c r="B82" i="11"/>
  <c r="C82" i="11"/>
  <c r="D82" i="11"/>
  <c r="E82" i="11"/>
  <c r="B83" i="11"/>
  <c r="C83" i="11"/>
  <c r="D83" i="11"/>
  <c r="E83" i="11"/>
  <c r="B84" i="11"/>
  <c r="C84" i="11"/>
  <c r="D84" i="11"/>
  <c r="E84" i="11"/>
  <c r="B85" i="11"/>
  <c r="C85" i="11"/>
  <c r="D85" i="11"/>
  <c r="E85" i="11"/>
  <c r="B86" i="11"/>
  <c r="C86" i="11"/>
  <c r="D86" i="11"/>
  <c r="E86" i="11"/>
  <c r="B87" i="11"/>
  <c r="C87" i="11"/>
  <c r="D87" i="11"/>
  <c r="E87" i="11"/>
  <c r="B88" i="11"/>
  <c r="C88" i="11"/>
  <c r="D88" i="11"/>
  <c r="E88" i="11"/>
  <c r="B89" i="11"/>
  <c r="C89" i="11"/>
  <c r="D89" i="11"/>
  <c r="E89" i="11"/>
  <c r="B90" i="11"/>
  <c r="C90" i="11"/>
  <c r="D90" i="11"/>
  <c r="E90" i="11"/>
  <c r="B91" i="11"/>
  <c r="C91" i="11"/>
  <c r="D91" i="11"/>
  <c r="E91" i="11"/>
  <c r="B92" i="11"/>
  <c r="C92" i="11"/>
  <c r="D92" i="11"/>
  <c r="E92" i="11"/>
  <c r="B93" i="11"/>
  <c r="C93" i="11"/>
  <c r="D93" i="11"/>
  <c r="E93" i="11"/>
  <c r="B94" i="11"/>
  <c r="C94" i="11"/>
  <c r="D94" i="11"/>
  <c r="E94" i="11"/>
  <c r="B95" i="11"/>
  <c r="C95" i="11"/>
  <c r="D95" i="11"/>
  <c r="E95" i="11"/>
  <c r="B96" i="11"/>
  <c r="C96" i="11"/>
  <c r="D96" i="11"/>
  <c r="E96" i="11"/>
  <c r="B97" i="11"/>
  <c r="C97" i="11"/>
  <c r="D97" i="11"/>
  <c r="E97" i="11"/>
  <c r="B98" i="11"/>
  <c r="C98" i="11"/>
  <c r="D98" i="11"/>
  <c r="E98" i="11"/>
  <c r="B99" i="11"/>
  <c r="C99" i="11"/>
  <c r="D99" i="11"/>
  <c r="E99" i="11"/>
  <c r="B100" i="11"/>
  <c r="C100" i="11"/>
  <c r="D100" i="11"/>
  <c r="E100" i="11"/>
  <c r="B101" i="11"/>
  <c r="C101" i="11"/>
  <c r="D101" i="11"/>
  <c r="E101" i="11"/>
  <c r="B102" i="11"/>
  <c r="C102" i="11"/>
  <c r="D102" i="11"/>
  <c r="E102" i="11"/>
  <c r="B103" i="11"/>
  <c r="C103" i="11"/>
  <c r="D103" i="11"/>
  <c r="E103" i="11"/>
  <c r="B104" i="11"/>
  <c r="C104" i="11"/>
  <c r="D104" i="11"/>
  <c r="E104" i="11"/>
  <c r="B105" i="11"/>
  <c r="C105" i="11"/>
  <c r="D105" i="11"/>
  <c r="E105" i="11"/>
  <c r="B106" i="11"/>
  <c r="C106" i="11"/>
  <c r="D106" i="11"/>
  <c r="E106" i="11"/>
  <c r="B107" i="11"/>
  <c r="C107" i="11"/>
  <c r="D107" i="11"/>
  <c r="E107" i="11"/>
  <c r="B108" i="11"/>
  <c r="C108" i="11"/>
  <c r="D108" i="11"/>
  <c r="E108" i="11"/>
  <c r="B109" i="11"/>
  <c r="C109" i="11"/>
  <c r="D109" i="11"/>
  <c r="E109" i="11"/>
  <c r="B110" i="11"/>
  <c r="C110" i="11"/>
  <c r="D110" i="11"/>
  <c r="E110" i="11"/>
  <c r="B111" i="11"/>
  <c r="C111" i="11"/>
  <c r="D111" i="11"/>
  <c r="E111" i="11"/>
  <c r="B112" i="11"/>
  <c r="C112" i="11"/>
  <c r="D112" i="11"/>
  <c r="E112" i="11"/>
  <c r="B113" i="11"/>
  <c r="C113" i="11"/>
  <c r="D113" i="11"/>
  <c r="E113" i="11"/>
  <c r="B114" i="11"/>
  <c r="C114" i="11"/>
  <c r="D114" i="11"/>
  <c r="E114" i="11"/>
  <c r="B115" i="11"/>
  <c r="C115" i="11"/>
  <c r="D115" i="11"/>
  <c r="E115" i="11"/>
  <c r="B116" i="11"/>
  <c r="C116" i="11"/>
  <c r="D116" i="11"/>
  <c r="E116" i="11"/>
  <c r="B117" i="11"/>
  <c r="C117" i="11"/>
  <c r="D117" i="11"/>
  <c r="E117" i="11"/>
  <c r="B118" i="11"/>
  <c r="C118" i="11"/>
  <c r="D118" i="11"/>
  <c r="E118" i="11"/>
  <c r="B119" i="11"/>
  <c r="C119" i="11"/>
  <c r="D119" i="11"/>
  <c r="E119" i="11"/>
  <c r="B120" i="11"/>
  <c r="C120" i="11"/>
  <c r="D120" i="11"/>
  <c r="E120" i="11"/>
  <c r="B121" i="11"/>
  <c r="C121" i="11"/>
  <c r="D121" i="11"/>
  <c r="E121" i="11"/>
  <c r="B122" i="11"/>
  <c r="C122" i="11"/>
  <c r="D122" i="11"/>
  <c r="E122" i="11"/>
  <c r="B123" i="11"/>
  <c r="C123" i="11"/>
  <c r="D123" i="11"/>
  <c r="E123" i="11"/>
  <c r="B124" i="11"/>
  <c r="C124" i="11"/>
  <c r="D124" i="11"/>
  <c r="E124" i="11"/>
  <c r="B125" i="11"/>
  <c r="C125" i="11"/>
  <c r="D125" i="11"/>
  <c r="E125" i="11"/>
  <c r="B126" i="11"/>
  <c r="C126" i="11"/>
  <c r="D126" i="11"/>
  <c r="E126" i="11"/>
  <c r="B127" i="11"/>
  <c r="C127" i="11"/>
  <c r="D127" i="11"/>
  <c r="E127" i="11"/>
  <c r="B128" i="11"/>
  <c r="C128" i="11"/>
  <c r="D128" i="11"/>
  <c r="E128" i="11"/>
  <c r="B129" i="11"/>
  <c r="C129" i="11"/>
  <c r="D129" i="11"/>
  <c r="E129" i="11"/>
  <c r="B130" i="11"/>
  <c r="C130" i="11"/>
  <c r="D130" i="11"/>
  <c r="E130" i="11"/>
  <c r="B131" i="11"/>
  <c r="C131" i="11"/>
  <c r="D131" i="11"/>
  <c r="E131" i="11"/>
  <c r="B132" i="11"/>
  <c r="C132" i="11"/>
  <c r="D132" i="11"/>
  <c r="E132" i="11"/>
  <c r="B133" i="11"/>
  <c r="C133" i="11"/>
  <c r="D133" i="11"/>
  <c r="E133" i="11"/>
  <c r="B134" i="11"/>
  <c r="C134" i="11"/>
  <c r="D134" i="11"/>
  <c r="E134" i="11"/>
  <c r="B135" i="11"/>
  <c r="C135" i="11"/>
  <c r="D135" i="11"/>
  <c r="E135" i="11"/>
  <c r="B136" i="11"/>
  <c r="C136" i="11"/>
  <c r="D136" i="11"/>
  <c r="E136" i="11"/>
  <c r="B137" i="11"/>
  <c r="C137" i="11"/>
  <c r="D137" i="11"/>
  <c r="E137" i="11"/>
  <c r="B138" i="11"/>
  <c r="C138" i="11"/>
  <c r="D138" i="11"/>
  <c r="E138" i="11"/>
  <c r="B139" i="11"/>
  <c r="C139" i="11"/>
  <c r="D139" i="11"/>
  <c r="E139" i="11"/>
  <c r="B140" i="11"/>
  <c r="C140" i="11"/>
  <c r="D140" i="11"/>
  <c r="E140" i="11"/>
  <c r="B141" i="11"/>
  <c r="C141" i="11"/>
  <c r="D141" i="11"/>
  <c r="E141" i="11"/>
  <c r="B142" i="11"/>
  <c r="C142" i="11"/>
  <c r="D142" i="11"/>
  <c r="E142" i="11"/>
  <c r="B143" i="11"/>
  <c r="C143" i="11"/>
  <c r="D143" i="11"/>
  <c r="E143" i="11"/>
  <c r="B144" i="11"/>
  <c r="C144" i="11"/>
  <c r="D144" i="11"/>
  <c r="E144" i="11"/>
  <c r="B145" i="11"/>
  <c r="C145" i="11"/>
  <c r="D145" i="11"/>
  <c r="E145" i="11"/>
  <c r="B146" i="11"/>
  <c r="C146" i="11"/>
  <c r="D146" i="11"/>
  <c r="E146" i="11"/>
  <c r="B147" i="11"/>
  <c r="C147" i="11"/>
  <c r="D147" i="11"/>
  <c r="E147" i="11"/>
  <c r="B148" i="11"/>
  <c r="C148" i="11"/>
  <c r="D148" i="11"/>
  <c r="E148" i="11"/>
  <c r="B149" i="11"/>
  <c r="C149" i="11"/>
  <c r="D149" i="11"/>
  <c r="E149" i="11"/>
  <c r="B150" i="11"/>
  <c r="C150" i="11"/>
  <c r="D150" i="11"/>
  <c r="E150" i="11"/>
  <c r="B151" i="11"/>
  <c r="C151" i="11"/>
  <c r="D151" i="11"/>
  <c r="E151" i="11"/>
  <c r="B152" i="11"/>
  <c r="C152" i="11"/>
  <c r="D152" i="11"/>
  <c r="E152" i="11"/>
  <c r="B153" i="11"/>
  <c r="C153" i="11"/>
  <c r="D153" i="11"/>
  <c r="E153" i="11"/>
  <c r="B154" i="11"/>
  <c r="C154" i="11"/>
  <c r="D154" i="11"/>
  <c r="E154" i="11"/>
  <c r="B155" i="11"/>
  <c r="C155" i="11"/>
  <c r="D155" i="11"/>
  <c r="E155" i="11"/>
  <c r="B156" i="11"/>
  <c r="C156" i="11"/>
  <c r="D156" i="11"/>
  <c r="E156" i="11"/>
  <c r="B157" i="11"/>
  <c r="C157" i="11"/>
  <c r="D157" i="11"/>
  <c r="E157" i="11"/>
  <c r="B158" i="11"/>
  <c r="C158" i="11"/>
  <c r="D158" i="11"/>
  <c r="E158" i="11"/>
  <c r="B159" i="11"/>
  <c r="C159" i="11"/>
  <c r="D159" i="11"/>
  <c r="E159" i="11"/>
  <c r="B160" i="11"/>
  <c r="C160" i="11"/>
  <c r="D160" i="11"/>
  <c r="E160" i="11"/>
  <c r="B161" i="11"/>
  <c r="C161" i="11"/>
  <c r="D161" i="11"/>
  <c r="E161" i="11"/>
  <c r="B162" i="11"/>
  <c r="C162" i="11"/>
  <c r="D162" i="11"/>
  <c r="E162" i="11"/>
  <c r="B163" i="11"/>
  <c r="C163" i="11"/>
  <c r="D163" i="11"/>
  <c r="E163" i="11"/>
  <c r="B164" i="11"/>
  <c r="C164" i="11"/>
  <c r="D164" i="11"/>
  <c r="E164" i="11"/>
  <c r="B165" i="11"/>
  <c r="C165" i="11"/>
  <c r="D165" i="11"/>
  <c r="E165" i="11"/>
  <c r="B166" i="11"/>
  <c r="C166" i="11"/>
  <c r="D166" i="11"/>
  <c r="E166" i="11"/>
  <c r="B167" i="11"/>
  <c r="C167" i="11"/>
  <c r="D167" i="11"/>
  <c r="E167" i="11"/>
  <c r="B168" i="11"/>
  <c r="C168" i="11"/>
  <c r="D168" i="11"/>
  <c r="E168" i="11"/>
  <c r="B169" i="11"/>
  <c r="C169" i="11"/>
  <c r="D169" i="11"/>
  <c r="E169" i="11"/>
  <c r="B170" i="11"/>
  <c r="C170" i="11"/>
  <c r="D170" i="11"/>
  <c r="E170" i="11"/>
  <c r="B171" i="11"/>
  <c r="C171" i="11"/>
  <c r="D171" i="11"/>
  <c r="E171" i="11"/>
  <c r="B172" i="11"/>
  <c r="C172" i="11"/>
  <c r="D172" i="11"/>
  <c r="E172" i="11"/>
  <c r="B173" i="11"/>
  <c r="C173" i="11"/>
  <c r="D173" i="11"/>
  <c r="E173" i="11"/>
  <c r="B174" i="11"/>
  <c r="C174" i="11"/>
  <c r="D174" i="11"/>
  <c r="E174" i="11"/>
  <c r="B175" i="11"/>
  <c r="C175" i="11"/>
  <c r="D175" i="11"/>
  <c r="E175" i="11"/>
  <c r="B176" i="11"/>
  <c r="C176" i="11"/>
  <c r="D176" i="11"/>
  <c r="E176" i="11"/>
  <c r="B177" i="11"/>
  <c r="C177" i="11"/>
  <c r="D177" i="11"/>
  <c r="E177" i="11"/>
  <c r="B178" i="11"/>
  <c r="C178" i="11"/>
  <c r="D178" i="11"/>
  <c r="E178" i="11"/>
  <c r="B179" i="11"/>
  <c r="C179" i="11"/>
  <c r="D179" i="11"/>
  <c r="E179" i="11"/>
  <c r="B180" i="11"/>
  <c r="C180" i="11"/>
  <c r="D180" i="11"/>
  <c r="E180" i="11"/>
  <c r="B181" i="11"/>
  <c r="C181" i="11"/>
  <c r="D181" i="11"/>
  <c r="E181" i="11"/>
  <c r="B182" i="11"/>
  <c r="C182" i="11"/>
  <c r="D182" i="11"/>
  <c r="E182" i="11"/>
  <c r="B183" i="11"/>
  <c r="C183" i="11"/>
  <c r="D183" i="11"/>
  <c r="E183" i="11"/>
  <c r="B184" i="11"/>
  <c r="C184" i="11"/>
  <c r="D184" i="11"/>
  <c r="E184" i="11"/>
  <c r="B185" i="11"/>
  <c r="C185" i="11"/>
  <c r="D185" i="11"/>
  <c r="E185" i="11"/>
  <c r="B186" i="11"/>
  <c r="C186" i="11"/>
  <c r="D186" i="11"/>
  <c r="E186" i="11"/>
  <c r="B187" i="11"/>
  <c r="C187" i="11"/>
  <c r="D187" i="11"/>
  <c r="E187" i="11"/>
  <c r="B188" i="11"/>
  <c r="C188" i="11"/>
  <c r="D188" i="11"/>
  <c r="E188" i="11"/>
  <c r="B189" i="11"/>
  <c r="C189" i="11"/>
  <c r="D189" i="11"/>
  <c r="E189" i="11"/>
  <c r="B190" i="11"/>
  <c r="C190" i="11"/>
  <c r="D190" i="11"/>
  <c r="E190" i="11"/>
  <c r="B191" i="11"/>
  <c r="C191" i="11"/>
  <c r="D191" i="11"/>
  <c r="E191" i="11"/>
  <c r="B192" i="11"/>
  <c r="C192" i="11"/>
  <c r="D192" i="11"/>
  <c r="E192" i="11"/>
  <c r="B193" i="11"/>
  <c r="C193" i="11"/>
  <c r="D193" i="11"/>
  <c r="E193" i="11"/>
  <c r="B194" i="11"/>
  <c r="C194" i="11"/>
  <c r="D194" i="11"/>
  <c r="E194" i="11"/>
  <c r="B195" i="11"/>
  <c r="C195" i="11"/>
  <c r="D195" i="11"/>
  <c r="E195" i="11"/>
  <c r="B196" i="11"/>
  <c r="C196" i="11"/>
  <c r="D196" i="11"/>
  <c r="E196" i="11"/>
  <c r="B197" i="11"/>
  <c r="C197" i="11"/>
  <c r="D197" i="11"/>
  <c r="E197" i="11"/>
  <c r="B198" i="11"/>
  <c r="C198" i="11"/>
  <c r="D198" i="11"/>
  <c r="E198" i="11"/>
  <c r="B199" i="11"/>
  <c r="C199" i="11"/>
  <c r="D199" i="11"/>
  <c r="E199" i="11"/>
  <c r="B200" i="11"/>
  <c r="C200" i="11"/>
  <c r="D200" i="11"/>
  <c r="E200" i="11"/>
  <c r="B201" i="11"/>
  <c r="C201" i="11"/>
  <c r="D201" i="11"/>
  <c r="E201" i="11"/>
  <c r="B202" i="11"/>
  <c r="C202" i="11"/>
  <c r="D202" i="11"/>
  <c r="E202" i="11"/>
  <c r="B203" i="11"/>
  <c r="C203" i="11"/>
  <c r="D203" i="11"/>
  <c r="E203" i="11"/>
  <c r="B204" i="11"/>
  <c r="C204" i="11"/>
  <c r="D204" i="11"/>
  <c r="E204" i="11"/>
  <c r="B205" i="11"/>
  <c r="C205" i="11"/>
  <c r="D205" i="11"/>
  <c r="E205" i="11"/>
  <c r="B206" i="11"/>
  <c r="C206" i="11"/>
  <c r="D206" i="11"/>
  <c r="E206" i="11"/>
  <c r="B207" i="11"/>
  <c r="C207" i="11"/>
  <c r="D207" i="11"/>
  <c r="E207" i="11"/>
  <c r="B208" i="11"/>
  <c r="C208" i="11"/>
  <c r="D208" i="11"/>
  <c r="E208" i="11"/>
  <c r="B209" i="11"/>
  <c r="C209" i="11"/>
  <c r="D209" i="11"/>
  <c r="E209" i="11"/>
  <c r="B210" i="11"/>
  <c r="C210" i="11"/>
  <c r="D210" i="11"/>
  <c r="E210" i="11"/>
  <c r="B211" i="11"/>
  <c r="C211" i="11"/>
  <c r="D211" i="11"/>
  <c r="E211" i="11"/>
  <c r="B212" i="11"/>
  <c r="C212" i="11"/>
  <c r="D212" i="11"/>
  <c r="E212" i="11"/>
  <c r="B213" i="11"/>
  <c r="C213" i="11"/>
  <c r="D213" i="11"/>
  <c r="E213" i="11"/>
  <c r="B214" i="11"/>
  <c r="C214" i="11"/>
  <c r="D214" i="11"/>
  <c r="E214" i="11"/>
  <c r="B215" i="11"/>
  <c r="C215" i="11"/>
  <c r="D215" i="11"/>
  <c r="E215" i="11"/>
  <c r="B216" i="11"/>
  <c r="C216" i="11"/>
  <c r="D216" i="11"/>
  <c r="E216" i="11"/>
  <c r="B217" i="11"/>
  <c r="C217" i="11"/>
  <c r="D217" i="11"/>
  <c r="E217" i="11"/>
  <c r="B218" i="11"/>
  <c r="C218" i="11"/>
  <c r="D218" i="11"/>
  <c r="E218" i="11"/>
  <c r="B219" i="11"/>
  <c r="C219" i="11"/>
  <c r="D219" i="11"/>
  <c r="E219" i="11"/>
  <c r="B220" i="11"/>
  <c r="C220" i="11"/>
  <c r="D220" i="11"/>
  <c r="E220" i="11"/>
  <c r="B221" i="11"/>
  <c r="C221" i="11"/>
  <c r="D221" i="11"/>
  <c r="E221" i="11"/>
  <c r="B222" i="11"/>
  <c r="C222" i="11"/>
  <c r="D222" i="11"/>
  <c r="E222" i="11"/>
  <c r="B223" i="11"/>
  <c r="C223" i="11"/>
  <c r="D223" i="11"/>
  <c r="E223" i="11"/>
  <c r="B224" i="11"/>
  <c r="C224" i="11"/>
  <c r="D224" i="11"/>
  <c r="E224" i="11"/>
  <c r="B225" i="11"/>
  <c r="C225" i="11"/>
  <c r="D225" i="11"/>
  <c r="E225" i="11"/>
  <c r="B226" i="11"/>
  <c r="C226" i="11"/>
  <c r="D226" i="11"/>
  <c r="E226" i="11"/>
  <c r="B227" i="11"/>
  <c r="C227" i="11"/>
  <c r="D227" i="11"/>
  <c r="E227" i="11"/>
  <c r="B228" i="11"/>
  <c r="C228" i="11"/>
  <c r="D228" i="11"/>
  <c r="E228" i="11"/>
  <c r="B229" i="11"/>
  <c r="C229" i="11"/>
  <c r="D229" i="11"/>
  <c r="E229" i="11"/>
  <c r="B230" i="11"/>
  <c r="C230" i="11"/>
  <c r="D230" i="11"/>
  <c r="E230" i="11"/>
  <c r="B231" i="11"/>
  <c r="C231" i="11"/>
  <c r="D231" i="11"/>
  <c r="E231" i="11"/>
  <c r="B232" i="11"/>
  <c r="C232" i="11"/>
  <c r="D232" i="11"/>
  <c r="E232" i="11"/>
  <c r="B233" i="11"/>
  <c r="C233" i="11"/>
  <c r="D233" i="11"/>
  <c r="E233" i="11"/>
  <c r="B234" i="11"/>
  <c r="C234" i="11"/>
  <c r="D234" i="11"/>
  <c r="E234" i="11"/>
  <c r="B235" i="11"/>
  <c r="C235" i="11"/>
  <c r="D235" i="11"/>
  <c r="E235" i="11"/>
  <c r="B236" i="11"/>
  <c r="C236" i="11"/>
  <c r="D236" i="11"/>
  <c r="E236" i="11"/>
  <c r="B237" i="11"/>
  <c r="C237" i="11"/>
  <c r="D237" i="11"/>
  <c r="E237" i="11"/>
  <c r="B238" i="11"/>
  <c r="C238" i="11"/>
  <c r="D238" i="11"/>
  <c r="E238" i="11"/>
  <c r="B239" i="11"/>
  <c r="C239" i="11"/>
  <c r="D239" i="11"/>
  <c r="E239" i="11"/>
  <c r="B240" i="11"/>
  <c r="C240" i="11"/>
  <c r="D240" i="11"/>
  <c r="E240" i="11"/>
  <c r="B241" i="11"/>
  <c r="C241" i="11"/>
  <c r="D241" i="11"/>
  <c r="E241" i="11"/>
  <c r="B242" i="11"/>
  <c r="C242" i="11"/>
  <c r="D242" i="11"/>
  <c r="E242" i="11"/>
  <c r="B243" i="11"/>
  <c r="C243" i="11"/>
  <c r="D243" i="11"/>
  <c r="E243" i="11"/>
  <c r="B244" i="11"/>
  <c r="C244" i="11"/>
  <c r="D244" i="11"/>
  <c r="E244" i="11"/>
  <c r="B245" i="11"/>
  <c r="C245" i="11"/>
  <c r="D245" i="11"/>
  <c r="E245" i="11"/>
  <c r="B246" i="11"/>
  <c r="C246" i="11"/>
  <c r="D246" i="11"/>
  <c r="E246" i="11"/>
  <c r="B247" i="11"/>
  <c r="C247" i="11"/>
  <c r="D247" i="11"/>
  <c r="E247" i="11"/>
  <c r="B248" i="11"/>
  <c r="C248" i="11"/>
  <c r="D248" i="11"/>
  <c r="E248" i="11"/>
  <c r="B249" i="11"/>
  <c r="C249" i="11"/>
  <c r="D249" i="11"/>
  <c r="E249" i="11"/>
  <c r="B250" i="11"/>
  <c r="C250" i="11"/>
  <c r="D250" i="11"/>
  <c r="E250" i="11"/>
  <c r="B251" i="11"/>
  <c r="C251" i="11"/>
  <c r="D251" i="11"/>
  <c r="E251" i="11"/>
  <c r="B252" i="11"/>
  <c r="C252" i="11"/>
  <c r="D252" i="11"/>
  <c r="E252" i="11"/>
  <c r="B253" i="11"/>
  <c r="C253" i="11"/>
  <c r="D253" i="11"/>
  <c r="E253" i="11"/>
  <c r="B254" i="11"/>
  <c r="C254" i="11"/>
  <c r="D254" i="11"/>
  <c r="E254" i="11"/>
  <c r="B255" i="11"/>
  <c r="C255" i="11"/>
  <c r="D255" i="11"/>
  <c r="E255" i="11"/>
  <c r="B256" i="11"/>
  <c r="C256" i="11"/>
  <c r="D256" i="11"/>
  <c r="E256" i="11"/>
  <c r="B257" i="11"/>
  <c r="C257" i="11"/>
  <c r="D257" i="11"/>
  <c r="E257" i="11"/>
  <c r="B258" i="11"/>
  <c r="C258" i="11"/>
  <c r="D258" i="11"/>
  <c r="E258" i="11"/>
  <c r="B259" i="11"/>
  <c r="C259" i="11"/>
  <c r="D259" i="11"/>
  <c r="E259" i="11"/>
  <c r="B260" i="11"/>
  <c r="C260" i="11"/>
  <c r="D260" i="11"/>
  <c r="E260" i="11"/>
  <c r="B261" i="11"/>
  <c r="C261" i="11"/>
  <c r="D261" i="11"/>
  <c r="E261" i="11"/>
  <c r="B262" i="11"/>
  <c r="C262" i="11"/>
  <c r="D262" i="11"/>
  <c r="E262" i="11"/>
  <c r="B263" i="11"/>
  <c r="C263" i="11"/>
  <c r="D263" i="11"/>
  <c r="E263" i="11"/>
  <c r="B264" i="11"/>
  <c r="C264" i="11"/>
  <c r="D264" i="11"/>
  <c r="E264" i="11"/>
  <c r="B265" i="11"/>
  <c r="C265" i="11"/>
  <c r="D265" i="11"/>
  <c r="E265" i="11"/>
  <c r="B266" i="11"/>
  <c r="C266" i="11"/>
  <c r="D266" i="11"/>
  <c r="E266" i="11"/>
  <c r="B267" i="11"/>
  <c r="C267" i="11"/>
  <c r="D267" i="11"/>
  <c r="E267" i="11"/>
  <c r="B268" i="11"/>
  <c r="C268" i="11"/>
  <c r="D268" i="11"/>
  <c r="E268" i="11"/>
  <c r="B269" i="11"/>
  <c r="C269" i="11"/>
  <c r="D269" i="11"/>
  <c r="E269" i="11"/>
  <c r="B270" i="11"/>
  <c r="C270" i="11"/>
  <c r="D270" i="11"/>
  <c r="E270" i="11"/>
  <c r="B271" i="11"/>
  <c r="C271" i="11"/>
  <c r="D271" i="11"/>
  <c r="E271" i="11"/>
  <c r="B272" i="11"/>
  <c r="C272" i="11"/>
  <c r="D272" i="11"/>
  <c r="E272" i="11"/>
  <c r="B273" i="11"/>
  <c r="C273" i="11"/>
  <c r="D273" i="11"/>
  <c r="E273" i="11"/>
  <c r="B274" i="11"/>
  <c r="C274" i="11"/>
  <c r="D274" i="11"/>
  <c r="E274" i="11"/>
  <c r="B275" i="11"/>
  <c r="C275" i="11"/>
  <c r="D275" i="11"/>
  <c r="E275" i="11"/>
  <c r="B276" i="11"/>
  <c r="C276" i="11"/>
  <c r="D276" i="11"/>
  <c r="E276" i="11"/>
  <c r="B277" i="11"/>
  <c r="C277" i="11"/>
  <c r="D277" i="11"/>
  <c r="E277" i="11"/>
  <c r="B278" i="11"/>
  <c r="C278" i="11"/>
  <c r="D278" i="11"/>
  <c r="E278" i="11"/>
  <c r="B279" i="11"/>
  <c r="C279" i="11"/>
  <c r="D279" i="11"/>
  <c r="E279" i="11"/>
  <c r="B280" i="11"/>
  <c r="C280" i="11"/>
  <c r="D280" i="11"/>
  <c r="E280" i="11"/>
  <c r="B281" i="11"/>
  <c r="C281" i="11"/>
  <c r="D281" i="11"/>
  <c r="E281" i="11"/>
  <c r="B282" i="11"/>
  <c r="C282" i="11"/>
  <c r="D282" i="11"/>
  <c r="E282" i="11"/>
  <c r="B283" i="11"/>
  <c r="C283" i="11"/>
  <c r="D283" i="11"/>
  <c r="E283" i="11"/>
  <c r="B284" i="11"/>
  <c r="C284" i="11"/>
  <c r="D284" i="11"/>
  <c r="E284" i="11"/>
  <c r="B285" i="11"/>
  <c r="C285" i="11"/>
  <c r="D285" i="11"/>
  <c r="E285" i="11"/>
  <c r="B286" i="11"/>
  <c r="C286" i="11"/>
  <c r="D286" i="11"/>
  <c r="E286" i="11"/>
  <c r="B287" i="11"/>
  <c r="C287" i="11"/>
  <c r="D287" i="11"/>
  <c r="E287" i="11"/>
  <c r="B288" i="11"/>
  <c r="C288" i="11"/>
  <c r="D288" i="11"/>
  <c r="E288" i="11"/>
  <c r="B289" i="11"/>
  <c r="C289" i="11"/>
  <c r="D289" i="11"/>
  <c r="E289" i="11"/>
  <c r="B290" i="11"/>
  <c r="C290" i="11"/>
  <c r="D290" i="11"/>
  <c r="E290" i="11"/>
  <c r="B291" i="11"/>
  <c r="C291" i="11"/>
  <c r="D291" i="11"/>
  <c r="E291" i="11"/>
  <c r="B292" i="11"/>
  <c r="C292" i="11"/>
  <c r="D292" i="11"/>
  <c r="E292" i="11"/>
  <c r="B293" i="11"/>
  <c r="C293" i="11"/>
  <c r="D293" i="11"/>
  <c r="E293" i="11"/>
  <c r="B294" i="11"/>
  <c r="C294" i="11"/>
  <c r="D294" i="11"/>
  <c r="E294" i="11"/>
  <c r="B295" i="11"/>
  <c r="C295" i="11"/>
  <c r="D295" i="11"/>
  <c r="E295" i="11"/>
  <c r="B296" i="11"/>
  <c r="C296" i="11"/>
  <c r="D296" i="11"/>
  <c r="E296" i="11"/>
  <c r="B297" i="11"/>
  <c r="C297" i="11"/>
  <c r="D297" i="11"/>
  <c r="E297" i="11"/>
  <c r="B298" i="11"/>
  <c r="C298" i="11"/>
  <c r="D298" i="11"/>
  <c r="E298" i="11"/>
  <c r="B299" i="11"/>
  <c r="C299" i="11"/>
  <c r="D299" i="11"/>
  <c r="E299" i="11"/>
  <c r="B300" i="11"/>
  <c r="C300" i="11"/>
  <c r="D300" i="11"/>
  <c r="E300" i="11"/>
  <c r="B301" i="11"/>
  <c r="C301" i="11"/>
  <c r="D301" i="11"/>
  <c r="E301" i="11"/>
  <c r="B302" i="11"/>
  <c r="C302" i="11"/>
  <c r="D302" i="11"/>
  <c r="E302" i="11"/>
  <c r="B303" i="11"/>
  <c r="C303" i="11"/>
  <c r="D303" i="11"/>
  <c r="E303" i="11"/>
  <c r="B304" i="11"/>
  <c r="C304" i="11"/>
  <c r="D304" i="11"/>
  <c r="E304" i="11"/>
  <c r="B305" i="11"/>
  <c r="C305" i="11"/>
  <c r="D305" i="11"/>
  <c r="E305" i="11"/>
  <c r="B306" i="11"/>
  <c r="C306" i="11"/>
  <c r="D306" i="11"/>
  <c r="E306" i="11"/>
  <c r="B307" i="11"/>
  <c r="C307" i="11"/>
  <c r="D307" i="11"/>
  <c r="E307" i="11"/>
  <c r="B308" i="11"/>
  <c r="C308" i="11"/>
  <c r="D308" i="11"/>
  <c r="E308" i="11"/>
  <c r="B309" i="11"/>
  <c r="C309" i="11"/>
  <c r="D309" i="11"/>
  <c r="E309" i="11"/>
  <c r="B310" i="11"/>
  <c r="C310" i="11"/>
  <c r="D310" i="11"/>
  <c r="E310" i="11"/>
  <c r="B311" i="11"/>
  <c r="C311" i="11"/>
  <c r="D311" i="11"/>
  <c r="E311" i="11"/>
  <c r="B312" i="11"/>
  <c r="C312" i="11"/>
  <c r="D312" i="11"/>
  <c r="E312" i="11"/>
  <c r="B313" i="11"/>
  <c r="C313" i="11"/>
  <c r="D313" i="11"/>
  <c r="E313" i="11"/>
  <c r="B314" i="11"/>
  <c r="C314" i="11"/>
  <c r="D314" i="11"/>
  <c r="E314" i="11"/>
  <c r="B315" i="11"/>
  <c r="C315" i="11"/>
  <c r="D315" i="11"/>
  <c r="E315" i="11"/>
  <c r="B316" i="11"/>
  <c r="C316" i="11"/>
  <c r="D316" i="11"/>
  <c r="E316" i="11"/>
  <c r="B317" i="11"/>
  <c r="C317" i="11"/>
  <c r="D317" i="11"/>
  <c r="E317" i="11"/>
  <c r="B318" i="11"/>
  <c r="C318" i="11"/>
  <c r="D318" i="11"/>
  <c r="E318" i="11"/>
  <c r="B319" i="11"/>
  <c r="C319" i="11"/>
  <c r="D319" i="11"/>
  <c r="E319" i="11"/>
  <c r="B320" i="11"/>
  <c r="C320" i="11"/>
  <c r="D320" i="11"/>
  <c r="E320" i="11"/>
  <c r="B321" i="11"/>
  <c r="C321" i="11"/>
  <c r="D321" i="11"/>
  <c r="E321" i="11"/>
  <c r="B322" i="11"/>
  <c r="C322" i="11"/>
  <c r="D322" i="11"/>
  <c r="E322" i="11"/>
  <c r="B323" i="11"/>
  <c r="C323" i="11"/>
  <c r="D323" i="11"/>
  <c r="E323" i="11"/>
  <c r="B324" i="11"/>
  <c r="C324" i="11"/>
  <c r="D324" i="11"/>
  <c r="E324" i="11"/>
  <c r="B325" i="11"/>
  <c r="C325" i="11"/>
  <c r="D325" i="11"/>
  <c r="E325" i="11"/>
  <c r="B326" i="11"/>
  <c r="C326" i="11"/>
  <c r="D326" i="11"/>
  <c r="E326" i="11"/>
  <c r="B327" i="11"/>
  <c r="C327" i="11"/>
  <c r="D327" i="11"/>
  <c r="E327" i="11"/>
  <c r="B328" i="11"/>
  <c r="C328" i="11"/>
  <c r="D328" i="11"/>
  <c r="E328" i="11"/>
  <c r="B329" i="11"/>
  <c r="C329" i="11"/>
  <c r="D329" i="11"/>
  <c r="E329" i="11"/>
  <c r="B330" i="11"/>
  <c r="C330" i="11"/>
  <c r="D330" i="11"/>
  <c r="E330" i="11"/>
  <c r="B331" i="11"/>
  <c r="C331" i="11"/>
  <c r="D331" i="11"/>
  <c r="E331" i="11"/>
  <c r="B332" i="11"/>
  <c r="C332" i="11"/>
  <c r="D332" i="11"/>
  <c r="E332" i="11"/>
  <c r="B333" i="11"/>
  <c r="C333" i="11"/>
  <c r="D333" i="11"/>
  <c r="E333" i="11"/>
  <c r="B334" i="11"/>
  <c r="C334" i="11"/>
  <c r="D334" i="11"/>
  <c r="E334" i="11"/>
  <c r="B335" i="11"/>
  <c r="C335" i="11"/>
  <c r="D335" i="11"/>
  <c r="E335" i="11"/>
  <c r="B336" i="11"/>
  <c r="C336" i="11"/>
  <c r="D336" i="11"/>
  <c r="E336" i="11"/>
  <c r="B337" i="11"/>
  <c r="C337" i="11"/>
  <c r="D337" i="11"/>
  <c r="E337" i="11"/>
  <c r="B338" i="11"/>
  <c r="C338" i="11"/>
  <c r="D338" i="11"/>
  <c r="E338" i="11"/>
  <c r="B339" i="11"/>
  <c r="C339" i="11"/>
  <c r="D339" i="11"/>
  <c r="E339" i="11"/>
  <c r="B340" i="11"/>
  <c r="C340" i="11"/>
  <c r="D340" i="11"/>
  <c r="E340" i="11"/>
  <c r="B341" i="11"/>
  <c r="C341" i="11"/>
  <c r="D341" i="11"/>
  <c r="E341" i="11"/>
  <c r="B342" i="11"/>
  <c r="C342" i="11"/>
  <c r="D342" i="11"/>
  <c r="E342" i="11"/>
  <c r="B343" i="11"/>
  <c r="C343" i="11"/>
  <c r="D343" i="11"/>
  <c r="E343" i="11"/>
  <c r="B344" i="11"/>
  <c r="C344" i="11"/>
  <c r="D344" i="11"/>
  <c r="E344" i="11"/>
  <c r="B345" i="11"/>
  <c r="C345" i="11"/>
  <c r="D345" i="11"/>
  <c r="E345" i="11"/>
  <c r="B346" i="11"/>
  <c r="C346" i="11"/>
  <c r="D346" i="11"/>
  <c r="E346" i="11"/>
  <c r="B347" i="11"/>
  <c r="C347" i="11"/>
  <c r="D347" i="11"/>
  <c r="E347" i="11"/>
  <c r="B348" i="11"/>
  <c r="C348" i="11"/>
  <c r="D348" i="11"/>
  <c r="E348" i="11"/>
  <c r="B349" i="11"/>
  <c r="C349" i="11"/>
  <c r="D349" i="11"/>
  <c r="E349" i="11"/>
  <c r="B350" i="11"/>
  <c r="C350" i="11"/>
  <c r="D350" i="11"/>
  <c r="E350" i="11"/>
  <c r="B351" i="11"/>
  <c r="C351" i="11"/>
  <c r="D351" i="11"/>
  <c r="E351" i="11"/>
  <c r="B352" i="11"/>
  <c r="C352" i="11"/>
  <c r="D352" i="11"/>
  <c r="E352" i="11"/>
  <c r="B353" i="11"/>
  <c r="C353" i="11"/>
  <c r="D353" i="11"/>
  <c r="E353" i="11"/>
  <c r="B354" i="11"/>
  <c r="C354" i="11"/>
  <c r="D354" i="11"/>
  <c r="E354" i="11"/>
  <c r="B355" i="11"/>
  <c r="C355" i="11"/>
  <c r="D355" i="11"/>
  <c r="E355" i="11"/>
  <c r="B356" i="11"/>
  <c r="C356" i="11"/>
  <c r="D356" i="11"/>
  <c r="E356" i="11"/>
  <c r="B357" i="11"/>
  <c r="C357" i="11"/>
  <c r="D357" i="11"/>
  <c r="E357" i="11"/>
  <c r="B358" i="11"/>
  <c r="C358" i="11"/>
  <c r="D358" i="11"/>
  <c r="E358" i="11"/>
  <c r="B359" i="11"/>
  <c r="C359" i="11"/>
  <c r="D359" i="11"/>
  <c r="E359" i="11"/>
  <c r="B360" i="11"/>
  <c r="C360" i="11"/>
  <c r="D360" i="11"/>
  <c r="E360" i="11"/>
  <c r="B361" i="11"/>
  <c r="C361" i="11"/>
  <c r="D361" i="11"/>
  <c r="E361" i="11"/>
  <c r="B362" i="11"/>
  <c r="C362" i="11"/>
  <c r="D362" i="11"/>
  <c r="E362" i="11"/>
  <c r="D7" i="4"/>
  <c r="D8" i="4"/>
  <c r="C10" i="4"/>
  <c r="A1" i="10"/>
  <c r="A2" i="10"/>
  <c r="A3" i="10"/>
  <c r="A4" i="10"/>
  <c r="A5" i="10"/>
  <c r="B2" i="8"/>
  <c r="B3" i="8"/>
  <c r="B4" i="8"/>
  <c r="B5" i="8"/>
  <c r="B6" i="8"/>
  <c r="B7" i="8"/>
  <c r="B8" i="8"/>
  <c r="B14" i="7"/>
  <c r="B13" i="7"/>
  <c r="B12" i="7"/>
  <c r="B3" i="7"/>
  <c r="C3" i="7"/>
  <c r="D3" i="7"/>
  <c r="E3" i="7"/>
  <c r="F3" i="7"/>
  <c r="B4" i="7"/>
  <c r="C4" i="7"/>
  <c r="D4" i="7"/>
  <c r="E4" i="7"/>
  <c r="F4" i="7"/>
  <c r="B5" i="7"/>
  <c r="C5" i="7"/>
  <c r="D5" i="7"/>
  <c r="E5" i="7"/>
  <c r="F5" i="7"/>
  <c r="D8" i="7"/>
  <c r="E8" i="7"/>
  <c r="H2" i="7"/>
  <c r="H3" i="7"/>
  <c r="H4" i="7"/>
  <c r="H5" i="7"/>
  <c r="H6" i="7"/>
  <c r="D9" i="4"/>
  <c r="D4" i="4"/>
  <c r="D5" i="4"/>
  <c r="D3" i="4"/>
  <c r="D2" i="4"/>
  <c r="D10" i="4" s="1"/>
  <c r="D6" i="4"/>
  <c r="B13" i="4"/>
  <c r="B12" i="4"/>
  <c r="F4" i="6"/>
  <c r="F3" i="6"/>
  <c r="F4" i="2"/>
  <c r="F5" i="2"/>
  <c r="F6" i="2"/>
  <c r="F7" i="2"/>
  <c r="F3" i="2"/>
  <c r="F5" i="6"/>
  <c r="F2" i="6"/>
  <c r="E11" i="5"/>
  <c r="E12" i="5"/>
  <c r="E10" i="5"/>
  <c r="K2" i="5"/>
  <c r="G2" i="3"/>
  <c r="G1" i="3"/>
  <c r="F3" i="3"/>
  <c r="F4" i="3"/>
  <c r="F5" i="3"/>
  <c r="F6" i="3"/>
  <c r="F7" i="3"/>
  <c r="F8" i="3"/>
  <c r="F9" i="3"/>
  <c r="F2" i="3"/>
  <c r="E4" i="2"/>
  <c r="E5" i="2"/>
  <c r="E6" i="2"/>
  <c r="E7" i="2"/>
  <c r="E3" i="2"/>
  <c r="D4" i="2"/>
  <c r="D5" i="2"/>
  <c r="D6" i="2"/>
  <c r="D7" i="2"/>
  <c r="D3" i="2"/>
  <c r="J6" i="2"/>
  <c r="K3" i="2"/>
  <c r="K6" i="2"/>
  <c r="I6" i="2"/>
  <c r="C3" i="2"/>
  <c r="C4" i="2"/>
  <c r="C5" i="2"/>
  <c r="C6" i="2"/>
  <c r="C7" i="2"/>
  <c r="B10" i="2"/>
  <c r="B9" i="2"/>
  <c r="C6" i="1"/>
  <c r="C7" i="1"/>
  <c r="C8" i="1"/>
  <c r="C9" i="1"/>
  <c r="C10" i="1"/>
  <c r="C257" i="12" l="1"/>
  <c r="D257" i="12"/>
  <c r="C256" i="12"/>
  <c r="D256" i="12"/>
  <c r="C255" i="12"/>
  <c r="D255" i="12"/>
  <c r="C254" i="12"/>
  <c r="D254" i="12"/>
  <c r="C253" i="12"/>
  <c r="D253" i="12"/>
  <c r="C252" i="12"/>
  <c r="D252" i="12"/>
  <c r="C251" i="12"/>
  <c r="D251" i="12"/>
  <c r="C250" i="12"/>
  <c r="D250" i="12"/>
  <c r="C249" i="12"/>
  <c r="D249" i="12"/>
  <c r="C248" i="12"/>
  <c r="D248" i="12"/>
  <c r="C247" i="12"/>
  <c r="D247" i="12"/>
  <c r="C246" i="12"/>
  <c r="D246" i="12"/>
  <c r="C245" i="12"/>
  <c r="D245" i="12"/>
  <c r="C244" i="12"/>
  <c r="D244" i="12"/>
  <c r="C243" i="12"/>
  <c r="D243" i="12"/>
  <c r="C242" i="12"/>
  <c r="D242" i="12"/>
  <c r="C241" i="12"/>
  <c r="D241" i="12"/>
  <c r="C240" i="12"/>
  <c r="D240" i="12"/>
  <c r="C239" i="12"/>
  <c r="D239" i="12"/>
  <c r="C238" i="12"/>
  <c r="D238" i="12"/>
  <c r="C237" i="12"/>
  <c r="D237" i="12"/>
  <c r="C236" i="12"/>
  <c r="D236" i="12"/>
  <c r="C235" i="12"/>
  <c r="D235" i="12"/>
  <c r="C234" i="12"/>
  <c r="D234" i="12"/>
  <c r="C233" i="12"/>
  <c r="D233" i="12"/>
  <c r="C232" i="12"/>
  <c r="D232" i="12"/>
  <c r="C231" i="12"/>
  <c r="D231" i="12"/>
  <c r="C230" i="12"/>
  <c r="D230" i="12"/>
  <c r="C229" i="12"/>
  <c r="D229" i="12"/>
  <c r="C228" i="12"/>
  <c r="D228" i="12"/>
  <c r="C227" i="12"/>
  <c r="D227" i="12"/>
  <c r="C226" i="12"/>
  <c r="D226" i="12"/>
  <c r="C225" i="12"/>
  <c r="D225" i="12"/>
  <c r="C224" i="12"/>
  <c r="D224" i="12"/>
  <c r="C223" i="12"/>
  <c r="D223" i="12"/>
  <c r="C222" i="12"/>
  <c r="D222" i="12"/>
  <c r="C221" i="12"/>
  <c r="D221" i="12"/>
  <c r="C220" i="12"/>
  <c r="D220" i="12"/>
  <c r="C219" i="12"/>
  <c r="D219" i="12"/>
  <c r="C218" i="12"/>
  <c r="D218" i="12"/>
  <c r="C217" i="12"/>
  <c r="D217" i="12"/>
  <c r="C216" i="12"/>
  <c r="D216" i="12"/>
  <c r="C215" i="12"/>
  <c r="D215" i="12"/>
  <c r="C214" i="12"/>
  <c r="D214" i="12"/>
  <c r="C213" i="12"/>
  <c r="D213" i="12"/>
  <c r="C212" i="12"/>
  <c r="D212" i="12"/>
  <c r="C211" i="12"/>
  <c r="D211" i="12"/>
  <c r="C210" i="12"/>
  <c r="D210" i="12"/>
  <c r="C209" i="12"/>
  <c r="D209" i="12"/>
  <c r="C208" i="12"/>
  <c r="D208" i="12"/>
  <c r="C207" i="12"/>
  <c r="D207" i="12"/>
  <c r="C206" i="12"/>
  <c r="D206" i="12"/>
  <c r="C205" i="12"/>
  <c r="D205" i="12"/>
  <c r="C204" i="12"/>
  <c r="D204" i="12"/>
  <c r="C203" i="12"/>
  <c r="D203" i="12"/>
  <c r="C202" i="12"/>
  <c r="D202" i="12"/>
  <c r="C201" i="12"/>
  <c r="D201" i="12"/>
  <c r="C200" i="12"/>
  <c r="D200" i="12"/>
  <c r="C199" i="12"/>
  <c r="D199" i="12"/>
  <c r="C198" i="12"/>
  <c r="D198" i="12"/>
  <c r="C197" i="12"/>
  <c r="D197" i="12"/>
  <c r="C196" i="12"/>
  <c r="D196" i="12"/>
  <c r="C195" i="12"/>
  <c r="D195" i="12"/>
  <c r="C194" i="12"/>
  <c r="D194" i="12"/>
  <c r="C193" i="12"/>
  <c r="D193" i="12"/>
  <c r="C192" i="12"/>
  <c r="D192" i="12"/>
  <c r="C191" i="12"/>
  <c r="D191" i="12"/>
  <c r="C190" i="12"/>
  <c r="D190" i="12"/>
  <c r="C189" i="12"/>
  <c r="D189" i="12"/>
  <c r="C188" i="12"/>
  <c r="D188" i="12"/>
  <c r="C187" i="12"/>
  <c r="D187" i="12"/>
  <c r="C186" i="12"/>
  <c r="D186" i="12"/>
  <c r="C185" i="12"/>
  <c r="D185" i="12"/>
  <c r="C184" i="12"/>
  <c r="D184" i="12"/>
  <c r="C183" i="12"/>
  <c r="D183" i="12"/>
  <c r="C182" i="12"/>
  <c r="D182" i="12"/>
  <c r="C181" i="12"/>
  <c r="D181" i="12"/>
  <c r="C180" i="12"/>
  <c r="D180" i="12"/>
  <c r="C179" i="12"/>
  <c r="D179" i="12"/>
  <c r="C178" i="12"/>
  <c r="D178" i="12"/>
  <c r="C177" i="12"/>
  <c r="D177" i="12"/>
  <c r="C176" i="12"/>
  <c r="D176" i="12"/>
  <c r="C175" i="12"/>
  <c r="D175" i="12"/>
  <c r="C174" i="12"/>
  <c r="D174" i="12"/>
  <c r="C173" i="12"/>
  <c r="D173" i="12"/>
  <c r="C172" i="12"/>
  <c r="D172" i="12"/>
  <c r="C171" i="12"/>
  <c r="D171" i="12"/>
  <c r="C170" i="12"/>
  <c r="D170" i="12"/>
  <c r="C169" i="12"/>
  <c r="D169" i="12"/>
  <c r="C168" i="12"/>
  <c r="D168" i="12"/>
  <c r="C167" i="12"/>
  <c r="D167" i="12"/>
  <c r="C166" i="12"/>
  <c r="D166" i="12"/>
  <c r="C165" i="12"/>
  <c r="D165" i="12"/>
  <c r="C164" i="12"/>
  <c r="D164" i="12"/>
  <c r="C163" i="12"/>
  <c r="D163" i="12"/>
  <c r="C162" i="12"/>
  <c r="D162" i="12"/>
  <c r="C161" i="12"/>
  <c r="D161" i="12"/>
  <c r="C160" i="12"/>
  <c r="D160" i="12"/>
  <c r="C159" i="12"/>
  <c r="D159" i="12"/>
  <c r="C158" i="12"/>
  <c r="D158" i="12"/>
  <c r="C157" i="12"/>
  <c r="D157" i="12"/>
  <c r="C156" i="12"/>
  <c r="D156" i="12"/>
  <c r="C155" i="12"/>
  <c r="D155" i="12"/>
  <c r="C154" i="12"/>
  <c r="D154" i="12"/>
  <c r="C153" i="12"/>
  <c r="D153" i="12"/>
  <c r="C152" i="12"/>
  <c r="D152" i="12"/>
  <c r="C151" i="12"/>
  <c r="D151" i="12"/>
  <c r="C150" i="12"/>
  <c r="D150" i="12"/>
  <c r="C149" i="12"/>
  <c r="D149" i="12"/>
  <c r="C148" i="12"/>
  <c r="D148" i="12"/>
  <c r="C147" i="12"/>
  <c r="D147" i="12"/>
  <c r="C146" i="12"/>
  <c r="D146" i="12"/>
  <c r="C145" i="12"/>
  <c r="D145" i="12"/>
  <c r="C144" i="12"/>
  <c r="D144" i="12"/>
  <c r="C143" i="12"/>
  <c r="D143" i="12"/>
  <c r="C142" i="12"/>
  <c r="D142" i="12"/>
  <c r="C141" i="12"/>
  <c r="D141" i="12"/>
  <c r="C140" i="12"/>
  <c r="D140" i="12"/>
  <c r="C139" i="12"/>
  <c r="D139" i="12"/>
  <c r="C138" i="12"/>
  <c r="D138" i="12"/>
  <c r="C137" i="12"/>
  <c r="D137" i="12"/>
  <c r="C136" i="12"/>
  <c r="D136" i="12"/>
  <c r="C135" i="12"/>
  <c r="D135" i="12"/>
  <c r="C134" i="12"/>
  <c r="D134" i="12"/>
  <c r="C133" i="12"/>
  <c r="D133" i="12"/>
  <c r="C132" i="12"/>
  <c r="D132" i="12"/>
  <c r="C131" i="12"/>
  <c r="D131" i="12"/>
  <c r="C130" i="12"/>
  <c r="D130" i="12"/>
  <c r="C129" i="12"/>
  <c r="D129" i="12"/>
  <c r="C128" i="12"/>
  <c r="D128" i="12"/>
  <c r="C127" i="12"/>
  <c r="D127" i="12"/>
  <c r="C126" i="12"/>
  <c r="D126" i="12"/>
  <c r="C125" i="12"/>
  <c r="D125" i="12"/>
  <c r="C124" i="12"/>
  <c r="D124" i="12"/>
  <c r="C123" i="12"/>
  <c r="D123" i="12"/>
  <c r="C122" i="12"/>
  <c r="D122" i="12"/>
  <c r="C121" i="12"/>
  <c r="D121" i="12"/>
  <c r="C120" i="12"/>
  <c r="D120" i="12"/>
  <c r="C119" i="12"/>
  <c r="D119" i="12"/>
  <c r="C118" i="12"/>
  <c r="D118" i="12"/>
  <c r="C117" i="12"/>
  <c r="D117" i="12"/>
  <c r="C116" i="12"/>
  <c r="D116" i="12"/>
  <c r="C115" i="12"/>
  <c r="D115" i="12"/>
  <c r="C114" i="12"/>
  <c r="D114" i="12"/>
  <c r="C113" i="12"/>
  <c r="D113" i="12"/>
  <c r="C112" i="12"/>
  <c r="D112" i="12"/>
  <c r="C111" i="12"/>
  <c r="D111" i="12"/>
  <c r="C110" i="12"/>
  <c r="D110" i="12"/>
  <c r="C109" i="12"/>
  <c r="D109" i="12"/>
  <c r="C108" i="12"/>
  <c r="D108" i="12"/>
  <c r="C107" i="12"/>
  <c r="D107" i="12"/>
  <c r="C106" i="12"/>
  <c r="D106" i="12"/>
  <c r="C105" i="12"/>
  <c r="D105" i="12"/>
  <c r="C104" i="12"/>
  <c r="D104" i="12"/>
  <c r="C103" i="12"/>
  <c r="D103" i="12"/>
  <c r="C102" i="12"/>
  <c r="D102" i="12"/>
  <c r="C101" i="12"/>
  <c r="D101" i="12"/>
  <c r="C100" i="12"/>
  <c r="D100" i="12"/>
  <c r="C99" i="12"/>
  <c r="D99" i="12"/>
  <c r="C98" i="12"/>
  <c r="D98" i="12"/>
  <c r="C97" i="12"/>
  <c r="D97" i="12"/>
  <c r="C96" i="12"/>
  <c r="D96" i="12"/>
  <c r="C95" i="12"/>
  <c r="D95" i="12"/>
  <c r="C94" i="12"/>
  <c r="D94" i="12"/>
  <c r="C93" i="12"/>
  <c r="D93" i="12"/>
  <c r="C92" i="12"/>
  <c r="D92" i="12"/>
  <c r="C91" i="12"/>
  <c r="D91" i="12"/>
  <c r="C90" i="12"/>
  <c r="D90" i="12"/>
  <c r="C89" i="12"/>
  <c r="D89" i="12"/>
  <c r="C88" i="12"/>
  <c r="D88" i="12"/>
  <c r="C87" i="12"/>
  <c r="D87" i="12"/>
  <c r="C86" i="12"/>
  <c r="D86" i="12"/>
  <c r="C85" i="12"/>
  <c r="D85" i="12"/>
  <c r="C84" i="12"/>
  <c r="D84" i="12"/>
  <c r="C83" i="12"/>
  <c r="D83" i="12"/>
  <c r="C82" i="12"/>
  <c r="D82" i="12"/>
  <c r="C81" i="12"/>
  <c r="D81" i="12"/>
  <c r="C80" i="12"/>
  <c r="D80" i="12"/>
  <c r="C79" i="12"/>
  <c r="D79" i="12"/>
  <c r="C78" i="12"/>
  <c r="D78" i="12"/>
  <c r="C77" i="12"/>
  <c r="D77" i="12"/>
  <c r="C76" i="12"/>
  <c r="D76" i="12"/>
  <c r="C75" i="12"/>
  <c r="D75" i="12"/>
  <c r="C74" i="12"/>
  <c r="D74" i="12"/>
  <c r="C73" i="12"/>
  <c r="D73" i="12"/>
  <c r="C72" i="12"/>
  <c r="D72" i="12"/>
  <c r="C71" i="12"/>
  <c r="D71" i="12"/>
  <c r="C70" i="12"/>
  <c r="D70" i="12"/>
  <c r="C69" i="12"/>
  <c r="D69" i="12"/>
  <c r="C68" i="12"/>
  <c r="D68" i="12"/>
  <c r="C67" i="12"/>
  <c r="D67" i="12"/>
  <c r="C66" i="12"/>
  <c r="D66" i="12"/>
  <c r="C65" i="12"/>
  <c r="D65" i="12"/>
  <c r="C64" i="12"/>
  <c r="D64" i="12"/>
  <c r="C63" i="12"/>
  <c r="D63" i="12"/>
  <c r="C62" i="12"/>
  <c r="D62" i="12"/>
  <c r="C61" i="12"/>
  <c r="D61" i="12"/>
  <c r="C60" i="12"/>
  <c r="D60" i="12"/>
  <c r="C59" i="12"/>
  <c r="D59" i="12"/>
  <c r="C58" i="12"/>
  <c r="D58" i="12"/>
  <c r="C57" i="12"/>
  <c r="D57" i="12"/>
  <c r="C56" i="12"/>
  <c r="D56" i="12"/>
  <c r="C55" i="12"/>
  <c r="D55" i="12"/>
  <c r="C54" i="12"/>
  <c r="D54" i="12"/>
  <c r="C53" i="12"/>
  <c r="D53" i="12"/>
  <c r="C52" i="12"/>
  <c r="D52" i="12"/>
  <c r="C51" i="12"/>
  <c r="D51" i="12"/>
  <c r="C50" i="12"/>
  <c r="D50" i="12"/>
  <c r="C49" i="12"/>
  <c r="D49" i="12"/>
  <c r="C48" i="12"/>
  <c r="D48" i="12"/>
  <c r="C47" i="12"/>
  <c r="D47" i="12"/>
  <c r="C46" i="12"/>
  <c r="D46" i="12"/>
  <c r="C45" i="12"/>
  <c r="D45" i="12"/>
  <c r="C44" i="12"/>
  <c r="D44" i="12"/>
  <c r="C43" i="12"/>
  <c r="D43" i="12"/>
  <c r="C42" i="12"/>
  <c r="D42" i="12"/>
  <c r="C41" i="12"/>
  <c r="D41" i="12"/>
  <c r="C40" i="12"/>
  <c r="D40" i="12"/>
  <c r="C39" i="12"/>
  <c r="D39" i="12"/>
  <c r="C38" i="12"/>
  <c r="D38" i="12"/>
  <c r="C37" i="12"/>
  <c r="D37" i="12"/>
  <c r="C36" i="12"/>
  <c r="D36" i="12"/>
  <c r="C35" i="12"/>
  <c r="D35" i="12"/>
  <c r="C34" i="12"/>
  <c r="D34" i="12"/>
  <c r="C33" i="12"/>
  <c r="D33" i="12"/>
  <c r="C32" i="12"/>
  <c r="D32" i="12"/>
  <c r="C31" i="12"/>
  <c r="D31" i="12"/>
  <c r="C30" i="12"/>
  <c r="D30" i="12"/>
  <c r="C29" i="12"/>
  <c r="D29" i="12"/>
  <c r="C28" i="12"/>
  <c r="D28" i="12"/>
  <c r="C27" i="12"/>
  <c r="D27" i="12"/>
  <c r="C26" i="12"/>
  <c r="D26" i="12"/>
  <c r="C25" i="12"/>
  <c r="D25" i="12"/>
  <c r="C24" i="12"/>
  <c r="D24" i="12"/>
  <c r="C23" i="12"/>
  <c r="D23" i="12"/>
  <c r="C22" i="12"/>
  <c r="D22" i="12"/>
  <c r="C21" i="12"/>
  <c r="D21" i="12"/>
  <c r="C20" i="12"/>
  <c r="D20" i="12"/>
  <c r="C19" i="12"/>
  <c r="D19" i="12"/>
  <c r="C18" i="12"/>
  <c r="D18" i="12"/>
  <c r="C17" i="12"/>
  <c r="D17" i="12"/>
  <c r="C16" i="12"/>
  <c r="D16" i="12"/>
  <c r="C15" i="12"/>
  <c r="D15" i="12"/>
  <c r="C14" i="12"/>
  <c r="D14" i="12"/>
  <c r="C13" i="12"/>
  <c r="D13" i="12"/>
  <c r="C12" i="12"/>
  <c r="D12" i="12"/>
  <c r="C11" i="12"/>
  <c r="D11" i="12"/>
  <c r="C10" i="12"/>
  <c r="D10" i="12"/>
  <c r="C9" i="12"/>
  <c r="D9" i="12"/>
  <c r="C8" i="12"/>
  <c r="D8" i="12"/>
  <c r="C7" i="12"/>
  <c r="D7" i="12"/>
  <c r="C6" i="12"/>
  <c r="D6" i="12"/>
  <c r="C5" i="12"/>
  <c r="D5" i="12"/>
  <c r="C4" i="12"/>
  <c r="D4" i="12"/>
  <c r="C3" i="12"/>
  <c r="D3" i="12"/>
  <c r="C2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</calcChain>
</file>

<file path=xl/sharedStrings.xml><?xml version="1.0" encoding="utf-8"?>
<sst xmlns="http://schemas.openxmlformats.org/spreadsheetml/2006/main" count="123" uniqueCount="102">
  <si>
    <t>取整數</t>
    <phoneticPr fontId="2" type="noConversion"/>
  </si>
  <si>
    <t>格式化</t>
    <phoneticPr fontId="2" type="noConversion"/>
  </si>
  <si>
    <t>ROUND( )</t>
    <phoneticPr fontId="2" type="noConversion"/>
  </si>
  <si>
    <t>ROUND相關函數的比較</t>
    <phoneticPr fontId="2" type="noConversion"/>
  </si>
  <si>
    <t>施大偉</t>
  </si>
  <si>
    <t>A92002</t>
  </si>
  <si>
    <t>李榮宗</t>
  </si>
  <si>
    <t>A92003</t>
  </si>
  <si>
    <t>吳宜真</t>
  </si>
  <si>
    <t>A92004</t>
  </si>
  <si>
    <t>張淑滿</t>
  </si>
  <si>
    <t>A92005</t>
  </si>
  <si>
    <t>A92006</t>
  </si>
  <si>
    <t>A92007</t>
  </si>
  <si>
    <t>A92008</t>
  </si>
  <si>
    <t>A002</t>
  </si>
  <si>
    <t>A003</t>
  </si>
  <si>
    <t>A004</t>
  </si>
  <si>
    <t>A005</t>
  </si>
  <si>
    <t>A006</t>
  </si>
  <si>
    <t>A007</t>
  </si>
  <si>
    <t>A008</t>
  </si>
  <si>
    <t>數值 1</t>
    <phoneticPr fontId="2" type="noConversion"/>
  </si>
  <si>
    <t>數值 2</t>
  </si>
  <si>
    <t>數值 3</t>
  </si>
  <si>
    <t>數值 4</t>
  </si>
  <si>
    <t>{1,2}</t>
    <phoneticPr fontId="2" type="noConversion"/>
  </si>
  <si>
    <t>結果</t>
    <phoneticPr fontId="2" type="noConversion"/>
  </si>
  <si>
    <t>=SUMSQ(B2,C2,D2,E2)</t>
    <phoneticPr fontId="2" type="noConversion"/>
  </si>
  <si>
    <t>=SUMSQ(B3:E3)</t>
    <phoneticPr fontId="2" type="noConversion"/>
  </si>
  <si>
    <t>=SUMSQ(B4:E4)</t>
    <phoneticPr fontId="2" type="noConversion"/>
  </si>
  <si>
    <t>=SUMSQ(2,3,TRUE,{1,2})</t>
    <phoneticPr fontId="2" type="noConversion"/>
  </si>
  <si>
    <t>分數</t>
    <phoneticPr fontId="2" type="noConversion"/>
  </si>
  <si>
    <t>國文</t>
    <phoneticPr fontId="2" type="noConversion"/>
  </si>
  <si>
    <t>英文</t>
    <phoneticPr fontId="2" type="noConversion"/>
  </si>
  <si>
    <t>數學</t>
    <phoneticPr fontId="2" type="noConversion"/>
  </si>
  <si>
    <t>加權比重</t>
    <phoneticPr fontId="2" type="noConversion"/>
  </si>
  <si>
    <t>加權平均</t>
    <phoneticPr fontId="2" type="noConversion"/>
  </si>
  <si>
    <t>第一次</t>
    <phoneticPr fontId="2" type="noConversion"/>
  </si>
  <si>
    <t>第二次</t>
    <phoneticPr fontId="2" type="noConversion"/>
  </si>
  <si>
    <t>第三次</t>
    <phoneticPr fontId="2" type="noConversion"/>
  </si>
  <si>
    <t>加權百分比</t>
    <phoneticPr fontId="2" type="noConversion"/>
  </si>
  <si>
    <t>編號</t>
    <phoneticPr fontId="2" type="noConversion"/>
  </si>
  <si>
    <t>單價</t>
    <phoneticPr fontId="2" type="noConversion"/>
  </si>
  <si>
    <t>數量</t>
    <phoneticPr fontId="2" type="noConversion"/>
  </si>
  <si>
    <t>小計</t>
    <phoneticPr fontId="2" type="noConversion"/>
  </si>
  <si>
    <t>A001</t>
    <phoneticPr fontId="2" type="noConversion"/>
  </si>
  <si>
    <t>學號</t>
    <phoneticPr fontId="2" type="noConversion"/>
  </si>
  <si>
    <t>姓名</t>
    <phoneticPr fontId="2" type="noConversion"/>
  </si>
  <si>
    <t>電腦</t>
    <phoneticPr fontId="2" type="noConversion"/>
  </si>
  <si>
    <t>總分</t>
    <phoneticPr fontId="2" type="noConversion"/>
  </si>
  <si>
    <t>A92001</t>
    <phoneticPr fontId="2" type="noConversion"/>
  </si>
  <si>
    <t>陳友敬</t>
    <phoneticPr fontId="2" type="noConversion"/>
  </si>
  <si>
    <t>陳儀庭</t>
    <phoneticPr fontId="2" type="noConversion"/>
  </si>
  <si>
    <t>莊慧玲</t>
    <phoneticPr fontId="2" type="noConversion"/>
  </si>
  <si>
    <t>陳偉忠</t>
    <phoneticPr fontId="2" type="noConversion"/>
  </si>
  <si>
    <t>計程車收費表</t>
    <phoneticPr fontId="2" type="noConversion"/>
  </si>
  <si>
    <t>起跳基本費(第 1 公里)</t>
    <phoneticPr fontId="2" type="noConversion"/>
  </si>
  <si>
    <t>乘車里程數</t>
    <phoneticPr fontId="2" type="noConversion"/>
  </si>
  <si>
    <t>應付車資</t>
    <phoneticPr fontId="2" type="noConversion"/>
  </si>
  <si>
    <t>=SUMIF(C2:C9,"&gt;50")</t>
    <phoneticPr fontId="2" type="noConversion"/>
  </si>
  <si>
    <t>=SUMIF(C2:C9,"&gt;50",D2:D9)</t>
    <phoneticPr fontId="2" type="noConversion"/>
  </si>
  <si>
    <t>小數位數</t>
    <phoneticPr fontId="2" type="noConversion"/>
  </si>
  <si>
    <t>Round</t>
    <phoneticPr fontId="2" type="noConversion"/>
  </si>
  <si>
    <t>RoundDown</t>
    <phoneticPr fontId="2" type="noConversion"/>
  </si>
  <si>
    <t>RoundUp</t>
    <phoneticPr fontId="2" type="noConversion"/>
  </si>
  <si>
    <t>Trunc</t>
    <phoneticPr fontId="2" type="noConversion"/>
  </si>
  <si>
    <t>原值</t>
    <phoneticPr fontId="2" type="noConversion"/>
  </si>
  <si>
    <t>=ROMAN(999,2)</t>
    <phoneticPr fontId="2" type="noConversion"/>
  </si>
  <si>
    <t>=ROMAN(999,3)</t>
    <phoneticPr fontId="2" type="noConversion"/>
  </si>
  <si>
    <t>=ROMAN(999,4)</t>
    <phoneticPr fontId="2" type="noConversion"/>
  </si>
  <si>
    <t>EXP</t>
    <phoneticPr fontId="2" type="noConversion"/>
  </si>
  <si>
    <t>LN</t>
    <phoneticPr fontId="2" type="noConversion"/>
  </si>
  <si>
    <t>FACT</t>
    <phoneticPr fontId="2" type="noConversion"/>
  </si>
  <si>
    <t>FACTDOUBLE</t>
    <phoneticPr fontId="2" type="noConversion"/>
  </si>
  <si>
    <t>LOG</t>
    <phoneticPr fontId="2" type="noConversion"/>
  </si>
  <si>
    <t>=ROMAN(999,0)</t>
    <phoneticPr fontId="2" type="noConversion"/>
  </si>
  <si>
    <t>=ROMAN(999,1)</t>
    <phoneticPr fontId="2" type="noConversion"/>
  </si>
  <si>
    <t>=ROMAN(999,2)</t>
    <phoneticPr fontId="2" type="noConversion"/>
  </si>
  <si>
    <t>=ROMAN(999,3)</t>
    <phoneticPr fontId="2" type="noConversion"/>
  </si>
  <si>
    <t>=ROMAN(999,4)</t>
    <phoneticPr fontId="2" type="noConversion"/>
  </si>
  <si>
    <t>合計</t>
    <phoneticPr fontId="2" type="noConversion"/>
  </si>
  <si>
    <t>=QUOTIENT(B$1,$A2)</t>
    <phoneticPr fontId="2" type="noConversion"/>
  </si>
  <si>
    <t>=QUOTIENT(B$1-SUMPRODUCT($A$2:A2,$B$2:B2),A3)</t>
  </si>
  <si>
    <t>=QUOTIENT($B$1-SUMPRODUCT($A$2:A3,$B$2:B3),A4)</t>
  </si>
  <si>
    <t>=QUOTIENT($B$1-SUMPRODUCT($A$2:A4,$B$2:B4),A5)</t>
  </si>
  <si>
    <t>=QUOTIENT($B$1-SUMPRODUCT($A$2:A5,$B$2:B5),A6)</t>
  </si>
  <si>
    <t>=QUOTIENT($B$1-SUMPRODUCT($A$2:A6,$B$2:B6),A7)</t>
  </si>
  <si>
    <t>=SUMPRODUCT(A2:A7,B2:B7)</t>
  </si>
  <si>
    <t>=ROMAN(999,0)</t>
    <phoneticPr fontId="2" type="noConversion"/>
  </si>
  <si>
    <t>=ROMAN(999,1)</t>
    <phoneticPr fontId="2" type="noConversion"/>
  </si>
  <si>
    <t>角度</t>
    <phoneticPr fontId="2" type="noConversion"/>
  </si>
  <si>
    <t>RADIANS()</t>
    <phoneticPr fontId="2" type="noConversion"/>
  </si>
  <si>
    <t>SIN</t>
    <phoneticPr fontId="2" type="noConversion"/>
  </si>
  <si>
    <t>COS</t>
    <phoneticPr fontId="2" type="noConversion"/>
  </si>
  <si>
    <t>TAN</t>
    <phoneticPr fontId="2" type="noConversion"/>
  </si>
  <si>
    <t>SINH</t>
    <phoneticPr fontId="2" type="noConversion"/>
  </si>
  <si>
    <t>COSH</t>
    <phoneticPr fontId="2" type="noConversion"/>
  </si>
  <si>
    <t xml:space="preserve">         金額
面額</t>
    <phoneticPr fontId="2" type="noConversion"/>
  </si>
  <si>
    <t>COT</t>
    <phoneticPr fontId="2" type="noConversion"/>
  </si>
  <si>
    <t>CSC</t>
    <phoneticPr fontId="2" type="noConversion"/>
  </si>
  <si>
    <t>SEC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</si>
</sst>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7" formatCode="0&quot; 元&quot;"/>
    <numFmt numFmtId="178" formatCode="&quot;之後每 &quot;0&quot; 公尺&quot;"/>
    <numFmt numFmtId="179" formatCode="0.00_ "/>
    <numFmt numFmtId="180" formatCode="0.00&quot; 公里&quot;"/>
    <numFmt numFmtId="186" formatCode="_-* #,##0_-;\-* #,##0_-;_-* &quot;-&quot;??_-;_-@_-"/>
  </numFmts>
  <fonts count="1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sz val="12"/>
      <name val="Times New Roman"/>
      <family val="1"/>
    </font>
    <font>
      <b/>
      <sz val="12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標楷體"/>
      <family val="4"/>
      <charset val="136"/>
    </font>
    <font>
      <sz val="12"/>
      <color indexed="12"/>
      <name val="標楷體"/>
      <family val="4"/>
      <charset val="136"/>
    </font>
    <font>
      <sz val="12"/>
      <name val="新細明體"/>
      <family val="1"/>
      <charset val="136"/>
    </font>
    <font>
      <sz val="1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7"/>
        <bgColor indexed="2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43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quotePrefix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6" borderId="1" xfId="2" applyFont="1" applyFill="1" applyBorder="1" applyAlignment="1">
      <alignment horizontal="center" vertical="center" wrapText="1"/>
    </xf>
    <xf numFmtId="0" fontId="6" fillId="6" borderId="2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7" fillId="4" borderId="0" xfId="1" applyFont="1" applyFill="1" applyAlignment="1">
      <alignment horizontal="center"/>
    </xf>
    <xf numFmtId="0" fontId="7" fillId="0" borderId="0" xfId="1" applyFont="1" applyAlignment="1">
      <alignment horizontal="center"/>
    </xf>
    <xf numFmtId="0" fontId="8" fillId="2" borderId="0" xfId="1" applyFont="1" applyFill="1" applyAlignment="1">
      <alignment horizontal="center"/>
    </xf>
    <xf numFmtId="9" fontId="8" fillId="2" borderId="0" xfId="1" applyNumberFormat="1" applyFont="1" applyFill="1" applyAlignment="1">
      <alignment horizontal="center"/>
    </xf>
    <xf numFmtId="0" fontId="7" fillId="7" borderId="0" xfId="1" applyFont="1" applyFill="1" applyAlignment="1">
      <alignment horizontal="left"/>
    </xf>
    <xf numFmtId="0" fontId="7" fillId="7" borderId="0" xfId="1" applyFont="1" applyFill="1" applyAlignment="1">
      <alignment horizontal="center"/>
    </xf>
    <xf numFmtId="9" fontId="8" fillId="0" borderId="0" xfId="1" applyNumberFormat="1" applyFont="1" applyFill="1" applyAlignment="1"/>
    <xf numFmtId="0" fontId="7" fillId="0" borderId="0" xfId="1" applyFont="1" applyAlignment="1"/>
    <xf numFmtId="0" fontId="7" fillId="0" borderId="0" xfId="1" applyFont="1" applyAlignment="1">
      <alignment horizontal="center" vertical="center"/>
    </xf>
    <xf numFmtId="0" fontId="7" fillId="4" borderId="0" xfId="1" applyFont="1" applyFill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0" fontId="7" fillId="0" borderId="0" xfId="1" applyFont="1" applyFill="1" applyAlignment="1">
      <alignment horizontal="right" wrapText="1"/>
    </xf>
    <xf numFmtId="0" fontId="1" fillId="0" borderId="0" xfId="0" applyFont="1">
      <alignment vertical="center"/>
    </xf>
    <xf numFmtId="0" fontId="9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0" xfId="0" quotePrefix="1" applyFont="1">
      <alignment vertical="center"/>
    </xf>
    <xf numFmtId="0" fontId="9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186" fontId="9" fillId="2" borderId="3" xfId="3" applyNumberFormat="1" applyFont="1" applyFill="1" applyBorder="1">
      <alignment vertical="center"/>
    </xf>
    <xf numFmtId="0" fontId="9" fillId="3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186" fontId="9" fillId="2" borderId="2" xfId="3" applyNumberFormat="1" applyFont="1" applyFill="1" applyBorder="1">
      <alignment vertical="center"/>
    </xf>
    <xf numFmtId="0" fontId="9" fillId="4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>
      <alignment vertical="center"/>
    </xf>
    <xf numFmtId="0" fontId="9" fillId="4" borderId="1" xfId="0" applyFont="1" applyFill="1" applyBorder="1">
      <alignment vertical="center"/>
    </xf>
    <xf numFmtId="0" fontId="9" fillId="5" borderId="1" xfId="0" applyFont="1" applyFill="1" applyBorder="1">
      <alignment vertical="center"/>
    </xf>
    <xf numFmtId="0" fontId="9" fillId="7" borderId="1" xfId="0" applyFont="1" applyFill="1" applyBorder="1">
      <alignment vertical="center"/>
    </xf>
    <xf numFmtId="179" fontId="9" fillId="4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3" borderId="1" xfId="0" applyFont="1" applyFill="1" applyBorder="1">
      <alignment vertical="center"/>
    </xf>
    <xf numFmtId="0" fontId="9" fillId="3" borderId="4" xfId="0" applyFont="1" applyFill="1" applyBorder="1">
      <alignment vertical="center"/>
    </xf>
    <xf numFmtId="0" fontId="9" fillId="3" borderId="5" xfId="0" applyFont="1" applyFill="1" applyBorder="1">
      <alignment vertical="center"/>
    </xf>
    <xf numFmtId="0" fontId="9" fillId="3" borderId="6" xfId="0" applyFont="1" applyFill="1" applyBorder="1">
      <alignment vertical="center"/>
    </xf>
    <xf numFmtId="0" fontId="9" fillId="2" borderId="7" xfId="0" applyFont="1" applyFill="1" applyBorder="1">
      <alignment vertical="center"/>
    </xf>
    <xf numFmtId="0" fontId="9" fillId="2" borderId="8" xfId="0" applyFont="1" applyFill="1" applyBorder="1">
      <alignment vertical="center"/>
    </xf>
    <xf numFmtId="0" fontId="9" fillId="2" borderId="9" xfId="0" applyFont="1" applyFill="1" applyBorder="1">
      <alignment vertical="center"/>
    </xf>
    <xf numFmtId="0" fontId="9" fillId="4" borderId="4" xfId="0" applyFont="1" applyFill="1" applyBorder="1">
      <alignment vertical="center"/>
    </xf>
    <xf numFmtId="0" fontId="9" fillId="4" borderId="6" xfId="0" applyFont="1" applyFill="1" applyBorder="1">
      <alignment vertical="center"/>
    </xf>
    <xf numFmtId="178" fontId="9" fillId="3" borderId="1" xfId="0" applyNumberFormat="1" applyFont="1" applyFill="1" applyBorder="1" applyAlignment="1">
      <alignment horizontal="left" vertical="center"/>
    </xf>
    <xf numFmtId="177" fontId="9" fillId="0" borderId="10" xfId="0" applyNumberFormat="1" applyFont="1" applyBorder="1" applyAlignment="1">
      <alignment horizontal="center" vertical="center"/>
    </xf>
    <xf numFmtId="180" fontId="9" fillId="0" borderId="1" xfId="0" applyNumberFormat="1" applyFont="1" applyBorder="1" applyAlignment="1">
      <alignment horizontal="right" vertical="center"/>
    </xf>
    <xf numFmtId="0" fontId="4" fillId="0" borderId="0" xfId="0" quotePrefix="1" applyFont="1" applyAlignment="1">
      <alignment horizontal="left" vertical="center"/>
    </xf>
    <xf numFmtId="0" fontId="4" fillId="0" borderId="0" xfId="0" quotePrefix="1" applyFont="1">
      <alignment vertical="center"/>
    </xf>
    <xf numFmtId="0" fontId="0" fillId="0" borderId="1" xfId="0" quotePrefix="1" applyNumberFormat="1" applyBorder="1" applyAlignment="1">
      <alignment horizontal="left" vertical="center"/>
    </xf>
    <xf numFmtId="0" fontId="1" fillId="5" borderId="11" xfId="0" applyFont="1" applyFill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" fillId="0" borderId="1" xfId="0" quotePrefix="1" applyNumberFormat="1" applyFont="1" applyBorder="1" applyAlignment="1">
      <alignment horizontal="left" vertical="center"/>
    </xf>
    <xf numFmtId="0" fontId="1" fillId="4" borderId="1" xfId="0" quotePrefix="1" applyFont="1" applyFill="1" applyBorder="1" applyAlignment="1">
      <alignment horizontal="left" vertical="center"/>
    </xf>
    <xf numFmtId="0" fontId="6" fillId="9" borderId="0" xfId="0" applyFont="1" applyFill="1">
      <alignment vertical="center"/>
    </xf>
    <xf numFmtId="0" fontId="0" fillId="2" borderId="0" xfId="0" applyFill="1">
      <alignment vertical="center"/>
    </xf>
    <xf numFmtId="0" fontId="9" fillId="0" borderId="0" xfId="0" applyFont="1" applyFill="1" applyBorder="1" applyAlignment="1">
      <alignment horizontal="center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177" fontId="9" fillId="0" borderId="7" xfId="0" applyNumberFormat="1" applyFont="1" applyBorder="1" applyAlignment="1">
      <alignment horizontal="center" vertical="center"/>
    </xf>
    <xf numFmtId="177" fontId="9" fillId="0" borderId="9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4">
    <cellStyle name="一般" xfId="0" builtinId="0"/>
    <cellStyle name="一般_數學與基本運算函數" xfId="1"/>
    <cellStyle name="一般_學生成績" xfId="2"/>
    <cellStyle name="千分位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r>
              <a:rPr lang="zh-TW" altLang="en-US"/>
              <a:t>三角函數座標</a:t>
            </a:r>
          </a:p>
        </c:rich>
      </c:tx>
      <c:layout>
        <c:manualLayout>
          <c:xMode val="edge"/>
          <c:yMode val="edge"/>
          <c:x val="0.42700189716957632"/>
          <c:y val="3.49854725444614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86823294942798"/>
          <c:y val="0.16035008249544816"/>
          <c:w val="0.79434911752869708"/>
          <c:h val="0.6793012585716258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三角函數!$C$1</c:f>
              <c:strCache>
                <c:ptCount val="1"/>
                <c:pt idx="0">
                  <c:v>SIN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三角函數!$A$2:$A$362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三角函數!$C$2:$C$362</c:f>
              <c:numCache>
                <c:formatCode>General</c:formatCode>
                <c:ptCount val="361"/>
                <c:pt idx="0">
                  <c:v>0</c:v>
                </c:pt>
                <c:pt idx="1">
                  <c:v>1.7452406437283512E-2</c:v>
                </c:pt>
                <c:pt idx="2">
                  <c:v>3.4899496702500969E-2</c:v>
                </c:pt>
                <c:pt idx="3">
                  <c:v>5.2335956242943835E-2</c:v>
                </c:pt>
                <c:pt idx="4">
                  <c:v>6.9756473744125302E-2</c:v>
                </c:pt>
                <c:pt idx="5">
                  <c:v>8.7155742747658166E-2</c:v>
                </c:pt>
                <c:pt idx="6">
                  <c:v>0.10452846326765347</c:v>
                </c:pt>
                <c:pt idx="7">
                  <c:v>0.12186934340514748</c:v>
                </c:pt>
                <c:pt idx="8">
                  <c:v>0.13917310096006544</c:v>
                </c:pt>
                <c:pt idx="9">
                  <c:v>0.15643446504023087</c:v>
                </c:pt>
                <c:pt idx="10">
                  <c:v>0.17364817766693033</c:v>
                </c:pt>
                <c:pt idx="11">
                  <c:v>0.1908089953765448</c:v>
                </c:pt>
                <c:pt idx="12">
                  <c:v>0.20791169081775934</c:v>
                </c:pt>
                <c:pt idx="13">
                  <c:v>0.224951054343865</c:v>
                </c:pt>
                <c:pt idx="14">
                  <c:v>0.24192189559966773</c:v>
                </c:pt>
                <c:pt idx="15">
                  <c:v>0.25881904510252074</c:v>
                </c:pt>
                <c:pt idx="16">
                  <c:v>0.27563735581699916</c:v>
                </c:pt>
                <c:pt idx="17">
                  <c:v>0.29237170472273677</c:v>
                </c:pt>
                <c:pt idx="18">
                  <c:v>0.3090169943749474</c:v>
                </c:pt>
                <c:pt idx="19">
                  <c:v>0.3255681544571567</c:v>
                </c:pt>
                <c:pt idx="20">
                  <c:v>0.34202014332566871</c:v>
                </c:pt>
                <c:pt idx="21">
                  <c:v>0.35836794954530027</c:v>
                </c:pt>
                <c:pt idx="22">
                  <c:v>0.37460659341591201</c:v>
                </c:pt>
                <c:pt idx="23">
                  <c:v>0.39073112848927377</c:v>
                </c:pt>
                <c:pt idx="24">
                  <c:v>0.40673664307580021</c:v>
                </c:pt>
                <c:pt idx="25">
                  <c:v>0.42261826174069944</c:v>
                </c:pt>
                <c:pt idx="26">
                  <c:v>0.4383711467890774</c:v>
                </c:pt>
                <c:pt idx="27">
                  <c:v>0.45399049973954675</c:v>
                </c:pt>
                <c:pt idx="28">
                  <c:v>0.46947156278589081</c:v>
                </c:pt>
                <c:pt idx="29">
                  <c:v>0.48480962024633706</c:v>
                </c:pt>
                <c:pt idx="30">
                  <c:v>0.49999999999999994</c:v>
                </c:pt>
                <c:pt idx="31">
                  <c:v>0.51503807491005416</c:v>
                </c:pt>
                <c:pt idx="32">
                  <c:v>0.5299192642332049</c:v>
                </c:pt>
                <c:pt idx="33">
                  <c:v>0.54463903501502708</c:v>
                </c:pt>
                <c:pt idx="34">
                  <c:v>0.5591929034707469</c:v>
                </c:pt>
                <c:pt idx="35">
                  <c:v>0.57357643635104605</c:v>
                </c:pt>
                <c:pt idx="36">
                  <c:v>0.58778525229247314</c:v>
                </c:pt>
                <c:pt idx="37">
                  <c:v>0.60181502315204827</c:v>
                </c:pt>
                <c:pt idx="38">
                  <c:v>0.61566147532565829</c:v>
                </c:pt>
                <c:pt idx="39">
                  <c:v>0.62932039104983739</c:v>
                </c:pt>
                <c:pt idx="40">
                  <c:v>0.64278760968653925</c:v>
                </c:pt>
                <c:pt idx="41">
                  <c:v>0.65605902899050728</c:v>
                </c:pt>
                <c:pt idx="42">
                  <c:v>0.66913060635885824</c:v>
                </c:pt>
                <c:pt idx="43">
                  <c:v>0.68199836006249848</c:v>
                </c:pt>
                <c:pt idx="44">
                  <c:v>0.69465837045899725</c:v>
                </c:pt>
                <c:pt idx="45">
                  <c:v>0.70710678118654746</c:v>
                </c:pt>
                <c:pt idx="46">
                  <c:v>0.71933980033865108</c:v>
                </c:pt>
                <c:pt idx="47">
                  <c:v>0.73135370161917046</c:v>
                </c:pt>
                <c:pt idx="48">
                  <c:v>0.74314482547739424</c:v>
                </c:pt>
                <c:pt idx="49">
                  <c:v>0.75470958022277201</c:v>
                </c:pt>
                <c:pt idx="50">
                  <c:v>0.76604444311897801</c:v>
                </c:pt>
                <c:pt idx="51">
                  <c:v>0.7771459614569709</c:v>
                </c:pt>
                <c:pt idx="52">
                  <c:v>0.78801075360672201</c:v>
                </c:pt>
                <c:pt idx="53">
                  <c:v>0.79863551004729283</c:v>
                </c:pt>
                <c:pt idx="54">
                  <c:v>0.80901699437494745</c:v>
                </c:pt>
                <c:pt idx="55">
                  <c:v>0.8191520442889918</c:v>
                </c:pt>
                <c:pt idx="56">
                  <c:v>0.82903757255504174</c:v>
                </c:pt>
                <c:pt idx="57">
                  <c:v>0.83867056794542405</c:v>
                </c:pt>
                <c:pt idx="58">
                  <c:v>0.84804809615642596</c:v>
                </c:pt>
                <c:pt idx="59">
                  <c:v>0.85716730070211233</c:v>
                </c:pt>
                <c:pt idx="60">
                  <c:v>0.8660254037844386</c:v>
                </c:pt>
                <c:pt idx="61">
                  <c:v>0.87461970713939574</c:v>
                </c:pt>
                <c:pt idx="62">
                  <c:v>0.88294759285892688</c:v>
                </c:pt>
                <c:pt idx="63">
                  <c:v>0.89100652418836779</c:v>
                </c:pt>
                <c:pt idx="64">
                  <c:v>0.89879404629916704</c:v>
                </c:pt>
                <c:pt idx="65">
                  <c:v>0.90630778703664994</c:v>
                </c:pt>
                <c:pt idx="66">
                  <c:v>0.91354545764260087</c:v>
                </c:pt>
                <c:pt idx="67">
                  <c:v>0.92050485345244037</c:v>
                </c:pt>
                <c:pt idx="68">
                  <c:v>0.92718385456678742</c:v>
                </c:pt>
                <c:pt idx="69">
                  <c:v>0.93358042649720174</c:v>
                </c:pt>
                <c:pt idx="70">
                  <c:v>0.93969262078590832</c:v>
                </c:pt>
                <c:pt idx="71">
                  <c:v>0.94551857559931674</c:v>
                </c:pt>
                <c:pt idx="72">
                  <c:v>0.95105651629515353</c:v>
                </c:pt>
                <c:pt idx="73">
                  <c:v>0.95630475596303544</c:v>
                </c:pt>
                <c:pt idx="74">
                  <c:v>0.96126169593831889</c:v>
                </c:pt>
                <c:pt idx="75">
                  <c:v>0.96592582628906831</c:v>
                </c:pt>
                <c:pt idx="76">
                  <c:v>0.97029572627599647</c:v>
                </c:pt>
                <c:pt idx="77">
                  <c:v>0.97437006478523525</c:v>
                </c:pt>
                <c:pt idx="78">
                  <c:v>0.97814760073380558</c:v>
                </c:pt>
                <c:pt idx="79">
                  <c:v>0.98162718344766398</c:v>
                </c:pt>
                <c:pt idx="80">
                  <c:v>0.98480775301220802</c:v>
                </c:pt>
                <c:pt idx="81">
                  <c:v>0.98768834059513777</c:v>
                </c:pt>
                <c:pt idx="82">
                  <c:v>0.99026806874157036</c:v>
                </c:pt>
                <c:pt idx="83">
                  <c:v>0.99254615164132198</c:v>
                </c:pt>
                <c:pt idx="84">
                  <c:v>0.99452189536827329</c:v>
                </c:pt>
                <c:pt idx="85">
                  <c:v>0.99619469809174555</c:v>
                </c:pt>
                <c:pt idx="86">
                  <c:v>0.9975640502598242</c:v>
                </c:pt>
                <c:pt idx="87">
                  <c:v>0.99862953475457383</c:v>
                </c:pt>
                <c:pt idx="88">
                  <c:v>0.99939082701909576</c:v>
                </c:pt>
                <c:pt idx="89">
                  <c:v>0.99984769515639127</c:v>
                </c:pt>
                <c:pt idx="90">
                  <c:v>1</c:v>
                </c:pt>
                <c:pt idx="91">
                  <c:v>0.99984769515639127</c:v>
                </c:pt>
                <c:pt idx="92">
                  <c:v>0.99939082701909576</c:v>
                </c:pt>
                <c:pt idx="93">
                  <c:v>0.99862953475457383</c:v>
                </c:pt>
                <c:pt idx="94">
                  <c:v>0.9975640502598242</c:v>
                </c:pt>
                <c:pt idx="95">
                  <c:v>0.99619469809174555</c:v>
                </c:pt>
                <c:pt idx="96">
                  <c:v>0.99452189536827329</c:v>
                </c:pt>
                <c:pt idx="97">
                  <c:v>0.99254615164132209</c:v>
                </c:pt>
                <c:pt idx="98">
                  <c:v>0.99026806874157036</c:v>
                </c:pt>
                <c:pt idx="99">
                  <c:v>0.98768834059513777</c:v>
                </c:pt>
                <c:pt idx="100">
                  <c:v>0.98480775301220802</c:v>
                </c:pt>
                <c:pt idx="101">
                  <c:v>0.98162718344766398</c:v>
                </c:pt>
                <c:pt idx="102">
                  <c:v>0.97814760073380569</c:v>
                </c:pt>
                <c:pt idx="103">
                  <c:v>0.97437006478523525</c:v>
                </c:pt>
                <c:pt idx="104">
                  <c:v>0.97029572627599647</c:v>
                </c:pt>
                <c:pt idx="105">
                  <c:v>0.96592582628906831</c:v>
                </c:pt>
                <c:pt idx="106">
                  <c:v>0.96126169593831889</c:v>
                </c:pt>
                <c:pt idx="107">
                  <c:v>0.95630475596303555</c:v>
                </c:pt>
                <c:pt idx="108">
                  <c:v>0.95105651629515364</c:v>
                </c:pt>
                <c:pt idx="109">
                  <c:v>0.94551857559931685</c:v>
                </c:pt>
                <c:pt idx="110">
                  <c:v>0.93969262078590843</c:v>
                </c:pt>
                <c:pt idx="111">
                  <c:v>0.93358042649720174</c:v>
                </c:pt>
                <c:pt idx="112">
                  <c:v>0.92718385456678742</c:v>
                </c:pt>
                <c:pt idx="113">
                  <c:v>0.92050485345244026</c:v>
                </c:pt>
                <c:pt idx="114">
                  <c:v>0.91354545764260087</c:v>
                </c:pt>
                <c:pt idx="115">
                  <c:v>0.90630778703665005</c:v>
                </c:pt>
                <c:pt idx="116">
                  <c:v>0.89879404629916693</c:v>
                </c:pt>
                <c:pt idx="117">
                  <c:v>0.8910065241883679</c:v>
                </c:pt>
                <c:pt idx="118">
                  <c:v>0.88294759285892688</c:v>
                </c:pt>
                <c:pt idx="119">
                  <c:v>0.87461970713939585</c:v>
                </c:pt>
                <c:pt idx="120">
                  <c:v>0.86602540378443871</c:v>
                </c:pt>
                <c:pt idx="121">
                  <c:v>0.85716730070211233</c:v>
                </c:pt>
                <c:pt idx="122">
                  <c:v>0.84804809615642607</c:v>
                </c:pt>
                <c:pt idx="123">
                  <c:v>0.83867056794542394</c:v>
                </c:pt>
                <c:pt idx="124">
                  <c:v>0.82903757255504174</c:v>
                </c:pt>
                <c:pt idx="125">
                  <c:v>0.81915204428899169</c:v>
                </c:pt>
                <c:pt idx="126">
                  <c:v>0.80901699437494745</c:v>
                </c:pt>
                <c:pt idx="127">
                  <c:v>0.79863551004729272</c:v>
                </c:pt>
                <c:pt idx="128">
                  <c:v>0.78801075360672201</c:v>
                </c:pt>
                <c:pt idx="129">
                  <c:v>0.77714596145697101</c:v>
                </c:pt>
                <c:pt idx="130">
                  <c:v>0.76604444311897801</c:v>
                </c:pt>
                <c:pt idx="131">
                  <c:v>0.75470958022277213</c:v>
                </c:pt>
                <c:pt idx="132">
                  <c:v>0.74314482547739424</c:v>
                </c:pt>
                <c:pt idx="133">
                  <c:v>0.73135370161917057</c:v>
                </c:pt>
                <c:pt idx="134">
                  <c:v>0.71933980033865108</c:v>
                </c:pt>
                <c:pt idx="135">
                  <c:v>0.70710678118654757</c:v>
                </c:pt>
                <c:pt idx="136">
                  <c:v>0.69465837045899714</c:v>
                </c:pt>
                <c:pt idx="137">
                  <c:v>0.68199836006249859</c:v>
                </c:pt>
                <c:pt idx="138">
                  <c:v>0.66913060635885835</c:v>
                </c:pt>
                <c:pt idx="139">
                  <c:v>0.65605902899050728</c:v>
                </c:pt>
                <c:pt idx="140">
                  <c:v>0.64278760968653947</c:v>
                </c:pt>
                <c:pt idx="141">
                  <c:v>0.62932039104983739</c:v>
                </c:pt>
                <c:pt idx="142">
                  <c:v>0.6156614753256584</c:v>
                </c:pt>
                <c:pt idx="143">
                  <c:v>0.60181502315204816</c:v>
                </c:pt>
                <c:pt idx="144">
                  <c:v>0.58778525229247325</c:v>
                </c:pt>
                <c:pt idx="145">
                  <c:v>0.57357643635104594</c:v>
                </c:pt>
                <c:pt idx="146">
                  <c:v>0.5591929034707469</c:v>
                </c:pt>
                <c:pt idx="147">
                  <c:v>0.54463903501502731</c:v>
                </c:pt>
                <c:pt idx="148">
                  <c:v>0.5299192642332049</c:v>
                </c:pt>
                <c:pt idx="149">
                  <c:v>0.51503807491005438</c:v>
                </c:pt>
                <c:pt idx="150">
                  <c:v>0.49999999999999994</c:v>
                </c:pt>
                <c:pt idx="151">
                  <c:v>0.48480962024633717</c:v>
                </c:pt>
                <c:pt idx="152">
                  <c:v>0.46947156278589069</c:v>
                </c:pt>
                <c:pt idx="153">
                  <c:v>0.45399049973954686</c:v>
                </c:pt>
                <c:pt idx="154">
                  <c:v>0.43837114678907729</c:v>
                </c:pt>
                <c:pt idx="155">
                  <c:v>0.4226182617406995</c:v>
                </c:pt>
                <c:pt idx="156">
                  <c:v>0.40673664307580043</c:v>
                </c:pt>
                <c:pt idx="157">
                  <c:v>0.39073112848927377</c:v>
                </c:pt>
                <c:pt idx="158">
                  <c:v>0.37460659341591224</c:v>
                </c:pt>
                <c:pt idx="159">
                  <c:v>0.35836794954530021</c:v>
                </c:pt>
                <c:pt idx="160">
                  <c:v>0.34202014332566888</c:v>
                </c:pt>
                <c:pt idx="161">
                  <c:v>0.32556815445715659</c:v>
                </c:pt>
                <c:pt idx="162">
                  <c:v>0.30901699437494751</c:v>
                </c:pt>
                <c:pt idx="163">
                  <c:v>0.2923717047227366</c:v>
                </c:pt>
                <c:pt idx="164">
                  <c:v>0.27563735581699922</c:v>
                </c:pt>
                <c:pt idx="165">
                  <c:v>0.25881904510252102</c:v>
                </c:pt>
                <c:pt idx="166">
                  <c:v>0.24192189559966773</c:v>
                </c:pt>
                <c:pt idx="167">
                  <c:v>0.2249510543438652</c:v>
                </c:pt>
                <c:pt idx="168">
                  <c:v>0.20791169081775931</c:v>
                </c:pt>
                <c:pt idx="169">
                  <c:v>0.19080899537654497</c:v>
                </c:pt>
                <c:pt idx="170">
                  <c:v>0.17364817766693028</c:v>
                </c:pt>
                <c:pt idx="171">
                  <c:v>0.15643446504023098</c:v>
                </c:pt>
                <c:pt idx="172">
                  <c:v>0.13917310096006533</c:v>
                </c:pt>
                <c:pt idx="173">
                  <c:v>0.12186934340514755</c:v>
                </c:pt>
                <c:pt idx="174">
                  <c:v>0.10452846326765373</c:v>
                </c:pt>
                <c:pt idx="175">
                  <c:v>8.7155742747658194E-2</c:v>
                </c:pt>
                <c:pt idx="176">
                  <c:v>6.9756473744125524E-2</c:v>
                </c:pt>
                <c:pt idx="177">
                  <c:v>5.2335956242943807E-2</c:v>
                </c:pt>
                <c:pt idx="178">
                  <c:v>3.4899496702501143E-2</c:v>
                </c:pt>
                <c:pt idx="179">
                  <c:v>1.7452406437283439E-2</c:v>
                </c:pt>
                <c:pt idx="180">
                  <c:v>1.22514845490862E-16</c:v>
                </c:pt>
                <c:pt idx="181">
                  <c:v>-1.7452406437283637E-2</c:v>
                </c:pt>
                <c:pt idx="182">
                  <c:v>-3.48994967025009E-2</c:v>
                </c:pt>
                <c:pt idx="183">
                  <c:v>-5.2335956242943557E-2</c:v>
                </c:pt>
                <c:pt idx="184">
                  <c:v>-6.9756473744125275E-2</c:v>
                </c:pt>
                <c:pt idx="185">
                  <c:v>-8.7155742747657944E-2</c:v>
                </c:pt>
                <c:pt idx="186">
                  <c:v>-0.1045284632676535</c:v>
                </c:pt>
                <c:pt idx="187">
                  <c:v>-0.12186934340514731</c:v>
                </c:pt>
                <c:pt idx="188">
                  <c:v>-0.13917310096006552</c:v>
                </c:pt>
                <c:pt idx="189">
                  <c:v>-0.15643446504023073</c:v>
                </c:pt>
                <c:pt idx="190">
                  <c:v>-0.17364817766693047</c:v>
                </c:pt>
                <c:pt idx="191">
                  <c:v>-0.19080899537654472</c:v>
                </c:pt>
                <c:pt idx="192">
                  <c:v>-0.20791169081775951</c:v>
                </c:pt>
                <c:pt idx="193">
                  <c:v>-0.22495105434386498</c:v>
                </c:pt>
                <c:pt idx="194">
                  <c:v>-0.24192189559966751</c:v>
                </c:pt>
                <c:pt idx="195">
                  <c:v>-0.25881904510252079</c:v>
                </c:pt>
                <c:pt idx="196">
                  <c:v>-0.275637355816999</c:v>
                </c:pt>
                <c:pt idx="197">
                  <c:v>-0.29237170472273677</c:v>
                </c:pt>
                <c:pt idx="198">
                  <c:v>-0.30901699437494728</c:v>
                </c:pt>
                <c:pt idx="199">
                  <c:v>-0.32556815445715676</c:v>
                </c:pt>
                <c:pt idx="200">
                  <c:v>-0.34202014332566866</c:v>
                </c:pt>
                <c:pt idx="201">
                  <c:v>-0.35836794954530043</c:v>
                </c:pt>
                <c:pt idx="202">
                  <c:v>-0.37460659341591201</c:v>
                </c:pt>
                <c:pt idx="203">
                  <c:v>-0.39073112848927355</c:v>
                </c:pt>
                <c:pt idx="204">
                  <c:v>-0.40673664307580021</c:v>
                </c:pt>
                <c:pt idx="205">
                  <c:v>-0.42261826174069927</c:v>
                </c:pt>
                <c:pt idx="206">
                  <c:v>-0.43837114678907746</c:v>
                </c:pt>
                <c:pt idx="207">
                  <c:v>-0.45399049973954669</c:v>
                </c:pt>
                <c:pt idx="208">
                  <c:v>-0.46947156278589086</c:v>
                </c:pt>
                <c:pt idx="209">
                  <c:v>-0.48480962024633695</c:v>
                </c:pt>
                <c:pt idx="210">
                  <c:v>-0.50000000000000011</c:v>
                </c:pt>
                <c:pt idx="211">
                  <c:v>-0.51503807491005416</c:v>
                </c:pt>
                <c:pt idx="212">
                  <c:v>-0.52991926423320479</c:v>
                </c:pt>
                <c:pt idx="213">
                  <c:v>-0.54463903501502708</c:v>
                </c:pt>
                <c:pt idx="214">
                  <c:v>-0.55919290347074668</c:v>
                </c:pt>
                <c:pt idx="215">
                  <c:v>-0.57357643635104616</c:v>
                </c:pt>
                <c:pt idx="216">
                  <c:v>-0.58778525229247303</c:v>
                </c:pt>
                <c:pt idx="217">
                  <c:v>-0.60181502315204838</c:v>
                </c:pt>
                <c:pt idx="218">
                  <c:v>-0.61566147532565818</c:v>
                </c:pt>
                <c:pt idx="219">
                  <c:v>-0.62932039104983761</c:v>
                </c:pt>
                <c:pt idx="220">
                  <c:v>-0.64278760968653925</c:v>
                </c:pt>
                <c:pt idx="221">
                  <c:v>-0.65605902899050705</c:v>
                </c:pt>
                <c:pt idx="222">
                  <c:v>-0.66913060635885824</c:v>
                </c:pt>
                <c:pt idx="223">
                  <c:v>-0.68199836006249837</c:v>
                </c:pt>
                <c:pt idx="224">
                  <c:v>-0.69465837045899737</c:v>
                </c:pt>
                <c:pt idx="225">
                  <c:v>-0.70710678118654746</c:v>
                </c:pt>
                <c:pt idx="226">
                  <c:v>-0.71933980033865119</c:v>
                </c:pt>
                <c:pt idx="227">
                  <c:v>-0.73135370161917046</c:v>
                </c:pt>
                <c:pt idx="228">
                  <c:v>-0.74314482547739436</c:v>
                </c:pt>
                <c:pt idx="229">
                  <c:v>-0.75470958022277201</c:v>
                </c:pt>
                <c:pt idx="230">
                  <c:v>-0.7660444431189779</c:v>
                </c:pt>
                <c:pt idx="231">
                  <c:v>-0.77714596145697057</c:v>
                </c:pt>
                <c:pt idx="232">
                  <c:v>-0.78801075360672213</c:v>
                </c:pt>
                <c:pt idx="233">
                  <c:v>-0.79863551004729283</c:v>
                </c:pt>
                <c:pt idx="234">
                  <c:v>-0.80901699437494734</c:v>
                </c:pt>
                <c:pt idx="235">
                  <c:v>-0.81915204428899158</c:v>
                </c:pt>
                <c:pt idx="236">
                  <c:v>-0.82903757255504185</c:v>
                </c:pt>
                <c:pt idx="237">
                  <c:v>-0.83867056794542405</c:v>
                </c:pt>
                <c:pt idx="238">
                  <c:v>-0.84804809615642596</c:v>
                </c:pt>
                <c:pt idx="239">
                  <c:v>-0.85716730070211211</c:v>
                </c:pt>
                <c:pt idx="240">
                  <c:v>-0.86602540378443837</c:v>
                </c:pt>
                <c:pt idx="241">
                  <c:v>-0.87461970713939596</c:v>
                </c:pt>
                <c:pt idx="242">
                  <c:v>-0.88294759285892699</c:v>
                </c:pt>
                <c:pt idx="243">
                  <c:v>-0.89100652418836779</c:v>
                </c:pt>
                <c:pt idx="244">
                  <c:v>-0.89879404629916682</c:v>
                </c:pt>
                <c:pt idx="245">
                  <c:v>-0.90630778703665005</c:v>
                </c:pt>
                <c:pt idx="246">
                  <c:v>-0.91354545764260098</c:v>
                </c:pt>
                <c:pt idx="247">
                  <c:v>-0.92050485345244026</c:v>
                </c:pt>
                <c:pt idx="248">
                  <c:v>-0.92718385456678731</c:v>
                </c:pt>
                <c:pt idx="249">
                  <c:v>-0.93358042649720163</c:v>
                </c:pt>
                <c:pt idx="250">
                  <c:v>-0.93969262078590843</c:v>
                </c:pt>
                <c:pt idx="251">
                  <c:v>-0.94551857559931685</c:v>
                </c:pt>
                <c:pt idx="252">
                  <c:v>-0.95105651629515353</c:v>
                </c:pt>
                <c:pt idx="253">
                  <c:v>-0.95630475596303532</c:v>
                </c:pt>
                <c:pt idx="254">
                  <c:v>-0.96126169593831901</c:v>
                </c:pt>
                <c:pt idx="255">
                  <c:v>-0.96592582628906831</c:v>
                </c:pt>
                <c:pt idx="256">
                  <c:v>-0.97029572627599647</c:v>
                </c:pt>
                <c:pt idx="257">
                  <c:v>-0.97437006478523513</c:v>
                </c:pt>
                <c:pt idx="258">
                  <c:v>-0.97814760073380558</c:v>
                </c:pt>
                <c:pt idx="259">
                  <c:v>-0.98162718344766398</c:v>
                </c:pt>
                <c:pt idx="260">
                  <c:v>-0.98480775301220802</c:v>
                </c:pt>
                <c:pt idx="261">
                  <c:v>-0.98768834059513766</c:v>
                </c:pt>
                <c:pt idx="262">
                  <c:v>-0.99026806874157025</c:v>
                </c:pt>
                <c:pt idx="263">
                  <c:v>-0.99254615164132209</c:v>
                </c:pt>
                <c:pt idx="264">
                  <c:v>-0.9945218953682734</c:v>
                </c:pt>
                <c:pt idx="265">
                  <c:v>-0.99619469809174555</c:v>
                </c:pt>
                <c:pt idx="266">
                  <c:v>-0.9975640502598242</c:v>
                </c:pt>
                <c:pt idx="267">
                  <c:v>-0.99862953475457383</c:v>
                </c:pt>
                <c:pt idx="268">
                  <c:v>-0.99939082701909576</c:v>
                </c:pt>
                <c:pt idx="269">
                  <c:v>-0.99984769515639127</c:v>
                </c:pt>
                <c:pt idx="270">
                  <c:v>-1</c:v>
                </c:pt>
                <c:pt idx="271">
                  <c:v>-0.99984769515639127</c:v>
                </c:pt>
                <c:pt idx="272">
                  <c:v>-0.99939082701909576</c:v>
                </c:pt>
                <c:pt idx="273">
                  <c:v>-0.99862953475457383</c:v>
                </c:pt>
                <c:pt idx="274">
                  <c:v>-0.99756405025982431</c:v>
                </c:pt>
                <c:pt idx="275">
                  <c:v>-0.99619469809174555</c:v>
                </c:pt>
                <c:pt idx="276">
                  <c:v>-0.9945218953682734</c:v>
                </c:pt>
                <c:pt idx="277">
                  <c:v>-0.99254615164132198</c:v>
                </c:pt>
                <c:pt idx="278">
                  <c:v>-0.99026806874157036</c:v>
                </c:pt>
                <c:pt idx="279">
                  <c:v>-0.98768834059513777</c:v>
                </c:pt>
                <c:pt idx="280">
                  <c:v>-0.98480775301220813</c:v>
                </c:pt>
                <c:pt idx="281">
                  <c:v>-0.98162718344766386</c:v>
                </c:pt>
                <c:pt idx="282">
                  <c:v>-0.97814760073380558</c:v>
                </c:pt>
                <c:pt idx="283">
                  <c:v>-0.97437006478523525</c:v>
                </c:pt>
                <c:pt idx="284">
                  <c:v>-0.97029572627599658</c:v>
                </c:pt>
                <c:pt idx="285">
                  <c:v>-0.96592582628906842</c:v>
                </c:pt>
                <c:pt idx="286">
                  <c:v>-0.96126169593831878</c:v>
                </c:pt>
                <c:pt idx="287">
                  <c:v>-0.95630475596303544</c:v>
                </c:pt>
                <c:pt idx="288">
                  <c:v>-0.95105651629515364</c:v>
                </c:pt>
                <c:pt idx="289">
                  <c:v>-0.94551857559931696</c:v>
                </c:pt>
                <c:pt idx="290">
                  <c:v>-0.93969262078590832</c:v>
                </c:pt>
                <c:pt idx="291">
                  <c:v>-0.93358042649720174</c:v>
                </c:pt>
                <c:pt idx="292">
                  <c:v>-0.92718385456678742</c:v>
                </c:pt>
                <c:pt idx="293">
                  <c:v>-0.92050485345244049</c:v>
                </c:pt>
                <c:pt idx="294">
                  <c:v>-0.91354545764260109</c:v>
                </c:pt>
                <c:pt idx="295">
                  <c:v>-0.90630778703664994</c:v>
                </c:pt>
                <c:pt idx="296">
                  <c:v>-0.89879404629916704</c:v>
                </c:pt>
                <c:pt idx="297">
                  <c:v>-0.8910065241883679</c:v>
                </c:pt>
                <c:pt idx="298">
                  <c:v>-0.8829475928589271</c:v>
                </c:pt>
                <c:pt idx="299">
                  <c:v>-0.87461970713939563</c:v>
                </c:pt>
                <c:pt idx="300">
                  <c:v>-0.8660254037844386</c:v>
                </c:pt>
                <c:pt idx="301">
                  <c:v>-0.85716730070211233</c:v>
                </c:pt>
                <c:pt idx="302">
                  <c:v>-0.84804809615642618</c:v>
                </c:pt>
                <c:pt idx="303">
                  <c:v>-0.83867056794542427</c:v>
                </c:pt>
                <c:pt idx="304">
                  <c:v>-0.82903757255504162</c:v>
                </c:pt>
                <c:pt idx="305">
                  <c:v>-0.8191520442889918</c:v>
                </c:pt>
                <c:pt idx="306">
                  <c:v>-0.80901699437494756</c:v>
                </c:pt>
                <c:pt idx="307">
                  <c:v>-0.79863551004729305</c:v>
                </c:pt>
                <c:pt idx="308">
                  <c:v>-0.78801075360672179</c:v>
                </c:pt>
                <c:pt idx="309">
                  <c:v>-0.77714596145697079</c:v>
                </c:pt>
                <c:pt idx="310">
                  <c:v>-0.76604444311897812</c:v>
                </c:pt>
                <c:pt idx="311">
                  <c:v>-0.75470958022277224</c:v>
                </c:pt>
                <c:pt idx="312">
                  <c:v>-0.74314482547739458</c:v>
                </c:pt>
                <c:pt idx="313">
                  <c:v>-0.73135370161917035</c:v>
                </c:pt>
                <c:pt idx="314">
                  <c:v>-0.71933980033865119</c:v>
                </c:pt>
                <c:pt idx="315">
                  <c:v>-0.70710678118654768</c:v>
                </c:pt>
                <c:pt idx="316">
                  <c:v>-0.69465837045899759</c:v>
                </c:pt>
                <c:pt idx="317">
                  <c:v>-0.68199836006249825</c:v>
                </c:pt>
                <c:pt idx="318">
                  <c:v>-0.66913060635885813</c:v>
                </c:pt>
                <c:pt idx="319">
                  <c:v>-0.65605902899050739</c:v>
                </c:pt>
                <c:pt idx="320">
                  <c:v>-0.64278760968653958</c:v>
                </c:pt>
                <c:pt idx="321">
                  <c:v>-0.62932039104983784</c:v>
                </c:pt>
                <c:pt idx="322">
                  <c:v>-0.61566147532565818</c:v>
                </c:pt>
                <c:pt idx="323">
                  <c:v>-0.60181502315204827</c:v>
                </c:pt>
                <c:pt idx="324">
                  <c:v>-0.58778525229247336</c:v>
                </c:pt>
                <c:pt idx="325">
                  <c:v>-0.57357643635104649</c:v>
                </c:pt>
                <c:pt idx="326">
                  <c:v>-0.55919290347074657</c:v>
                </c:pt>
                <c:pt idx="327">
                  <c:v>-0.54463903501502697</c:v>
                </c:pt>
                <c:pt idx="328">
                  <c:v>-0.52991926423320501</c:v>
                </c:pt>
                <c:pt idx="329">
                  <c:v>-0.51503807491005449</c:v>
                </c:pt>
                <c:pt idx="330">
                  <c:v>-0.50000000000000044</c:v>
                </c:pt>
                <c:pt idx="331">
                  <c:v>-0.48480962024633689</c:v>
                </c:pt>
                <c:pt idx="332">
                  <c:v>-0.46947156278589081</c:v>
                </c:pt>
                <c:pt idx="333">
                  <c:v>-0.45399049973954697</c:v>
                </c:pt>
                <c:pt idx="334">
                  <c:v>-0.43837114678907779</c:v>
                </c:pt>
                <c:pt idx="335">
                  <c:v>-0.42261826174069922</c:v>
                </c:pt>
                <c:pt idx="336">
                  <c:v>-0.40673664307580015</c:v>
                </c:pt>
                <c:pt idx="337">
                  <c:v>-0.39073112848927388</c:v>
                </c:pt>
                <c:pt idx="338">
                  <c:v>-0.37460659341591235</c:v>
                </c:pt>
                <c:pt idx="339">
                  <c:v>-0.35836794954530077</c:v>
                </c:pt>
                <c:pt idx="340">
                  <c:v>-0.3420201433256686</c:v>
                </c:pt>
                <c:pt idx="341">
                  <c:v>-0.3255681544571567</c:v>
                </c:pt>
                <c:pt idx="342">
                  <c:v>-0.30901699437494762</c:v>
                </c:pt>
                <c:pt idx="343">
                  <c:v>-0.29237170472273716</c:v>
                </c:pt>
                <c:pt idx="344">
                  <c:v>-0.27563735581699894</c:v>
                </c:pt>
                <c:pt idx="345">
                  <c:v>-0.25881904510252068</c:v>
                </c:pt>
                <c:pt idx="346">
                  <c:v>-0.24192189559966787</c:v>
                </c:pt>
                <c:pt idx="347">
                  <c:v>-0.22495105434386534</c:v>
                </c:pt>
                <c:pt idx="348">
                  <c:v>-0.20791169081775987</c:v>
                </c:pt>
                <c:pt idx="349">
                  <c:v>-0.19080899537654467</c:v>
                </c:pt>
                <c:pt idx="350">
                  <c:v>-0.17364817766693039</c:v>
                </c:pt>
                <c:pt idx="351">
                  <c:v>-0.15643446504023112</c:v>
                </c:pt>
                <c:pt idx="352">
                  <c:v>-0.13917310096006588</c:v>
                </c:pt>
                <c:pt idx="353">
                  <c:v>-0.12186934340514723</c:v>
                </c:pt>
                <c:pt idx="354">
                  <c:v>-0.10452846326765342</c:v>
                </c:pt>
                <c:pt idx="355">
                  <c:v>-8.7155742747658319E-2</c:v>
                </c:pt>
                <c:pt idx="356">
                  <c:v>-6.9756473744125636E-2</c:v>
                </c:pt>
                <c:pt idx="357">
                  <c:v>-5.2335956242944369E-2</c:v>
                </c:pt>
                <c:pt idx="358">
                  <c:v>-3.4899496702500823E-2</c:v>
                </c:pt>
                <c:pt idx="359">
                  <c:v>-1.745240643728356E-2</c:v>
                </c:pt>
                <c:pt idx="360">
                  <c:v>-2.45029690981724E-16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三角函數!$D$1</c:f>
              <c:strCache>
                <c:ptCount val="1"/>
                <c:pt idx="0">
                  <c:v>COS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三角函數!$A$2:$A$362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三角函數!$D$2:$D$362</c:f>
              <c:numCache>
                <c:formatCode>General</c:formatCode>
                <c:ptCount val="361"/>
                <c:pt idx="0">
                  <c:v>1</c:v>
                </c:pt>
                <c:pt idx="1">
                  <c:v>0.99984769515639127</c:v>
                </c:pt>
                <c:pt idx="2">
                  <c:v>0.99939082701909576</c:v>
                </c:pt>
                <c:pt idx="3">
                  <c:v>0.99862953475457383</c:v>
                </c:pt>
                <c:pt idx="4">
                  <c:v>0.9975640502598242</c:v>
                </c:pt>
                <c:pt idx="5">
                  <c:v>0.99619469809174555</c:v>
                </c:pt>
                <c:pt idx="6">
                  <c:v>0.99452189536827329</c:v>
                </c:pt>
                <c:pt idx="7">
                  <c:v>0.99254615164132198</c:v>
                </c:pt>
                <c:pt idx="8">
                  <c:v>0.99026806874157036</c:v>
                </c:pt>
                <c:pt idx="9">
                  <c:v>0.98768834059513777</c:v>
                </c:pt>
                <c:pt idx="10">
                  <c:v>0.98480775301220802</c:v>
                </c:pt>
                <c:pt idx="11">
                  <c:v>0.98162718344766398</c:v>
                </c:pt>
                <c:pt idx="12">
                  <c:v>0.97814760073380569</c:v>
                </c:pt>
                <c:pt idx="13">
                  <c:v>0.97437006478523525</c:v>
                </c:pt>
                <c:pt idx="14">
                  <c:v>0.97029572627599647</c:v>
                </c:pt>
                <c:pt idx="15">
                  <c:v>0.96592582628906831</c:v>
                </c:pt>
                <c:pt idx="16">
                  <c:v>0.96126169593831889</c:v>
                </c:pt>
                <c:pt idx="17">
                  <c:v>0.95630475596303544</c:v>
                </c:pt>
                <c:pt idx="18">
                  <c:v>0.95105651629515353</c:v>
                </c:pt>
                <c:pt idx="19">
                  <c:v>0.94551857559931685</c:v>
                </c:pt>
                <c:pt idx="20">
                  <c:v>0.93969262078590843</c:v>
                </c:pt>
                <c:pt idx="21">
                  <c:v>0.93358042649720174</c:v>
                </c:pt>
                <c:pt idx="22">
                  <c:v>0.92718385456678742</c:v>
                </c:pt>
                <c:pt idx="23">
                  <c:v>0.92050485345244037</c:v>
                </c:pt>
                <c:pt idx="24">
                  <c:v>0.91354545764260087</c:v>
                </c:pt>
                <c:pt idx="25">
                  <c:v>0.90630778703664994</c:v>
                </c:pt>
                <c:pt idx="26">
                  <c:v>0.89879404629916704</c:v>
                </c:pt>
                <c:pt idx="27">
                  <c:v>0.8910065241883679</c:v>
                </c:pt>
                <c:pt idx="28">
                  <c:v>0.88294759285892699</c:v>
                </c:pt>
                <c:pt idx="29">
                  <c:v>0.87461970713939574</c:v>
                </c:pt>
                <c:pt idx="30">
                  <c:v>0.86602540378443871</c:v>
                </c:pt>
                <c:pt idx="31">
                  <c:v>0.85716730070211233</c:v>
                </c:pt>
                <c:pt idx="32">
                  <c:v>0.84804809615642596</c:v>
                </c:pt>
                <c:pt idx="33">
                  <c:v>0.83867056794542405</c:v>
                </c:pt>
                <c:pt idx="34">
                  <c:v>0.82903757255504162</c:v>
                </c:pt>
                <c:pt idx="35">
                  <c:v>0.8191520442889918</c:v>
                </c:pt>
                <c:pt idx="36">
                  <c:v>0.80901699437494745</c:v>
                </c:pt>
                <c:pt idx="37">
                  <c:v>0.79863551004729283</c:v>
                </c:pt>
                <c:pt idx="38">
                  <c:v>0.7880107536067219</c:v>
                </c:pt>
                <c:pt idx="39">
                  <c:v>0.7771459614569709</c:v>
                </c:pt>
                <c:pt idx="40">
                  <c:v>0.76604444311897801</c:v>
                </c:pt>
                <c:pt idx="41">
                  <c:v>0.75470958022277201</c:v>
                </c:pt>
                <c:pt idx="42">
                  <c:v>0.74314482547739424</c:v>
                </c:pt>
                <c:pt idx="43">
                  <c:v>0.73135370161917046</c:v>
                </c:pt>
                <c:pt idx="44">
                  <c:v>0.71933980033865119</c:v>
                </c:pt>
                <c:pt idx="45">
                  <c:v>0.70710678118654757</c:v>
                </c:pt>
                <c:pt idx="46">
                  <c:v>0.69465837045899725</c:v>
                </c:pt>
                <c:pt idx="47">
                  <c:v>0.68199836006249848</c:v>
                </c:pt>
                <c:pt idx="48">
                  <c:v>0.66913060635885824</c:v>
                </c:pt>
                <c:pt idx="49">
                  <c:v>0.65605902899050728</c:v>
                </c:pt>
                <c:pt idx="50">
                  <c:v>0.64278760968653936</c:v>
                </c:pt>
                <c:pt idx="51">
                  <c:v>0.6293203910498375</c:v>
                </c:pt>
                <c:pt idx="52">
                  <c:v>0.61566147532565829</c:v>
                </c:pt>
                <c:pt idx="53">
                  <c:v>0.60181502315204838</c:v>
                </c:pt>
                <c:pt idx="54">
                  <c:v>0.58778525229247314</c:v>
                </c:pt>
                <c:pt idx="55">
                  <c:v>0.57357643635104616</c:v>
                </c:pt>
                <c:pt idx="56">
                  <c:v>0.55919290347074679</c:v>
                </c:pt>
                <c:pt idx="57">
                  <c:v>0.54463903501502708</c:v>
                </c:pt>
                <c:pt idx="58">
                  <c:v>0.5299192642332049</c:v>
                </c:pt>
                <c:pt idx="59">
                  <c:v>0.51503807491005416</c:v>
                </c:pt>
                <c:pt idx="60">
                  <c:v>0.50000000000000011</c:v>
                </c:pt>
                <c:pt idx="61">
                  <c:v>0.48480962024633711</c:v>
                </c:pt>
                <c:pt idx="62">
                  <c:v>0.46947156278589086</c:v>
                </c:pt>
                <c:pt idx="63">
                  <c:v>0.4539904997395468</c:v>
                </c:pt>
                <c:pt idx="64">
                  <c:v>0.43837114678907746</c:v>
                </c:pt>
                <c:pt idx="65">
                  <c:v>0.42261826174069944</c:v>
                </c:pt>
                <c:pt idx="66">
                  <c:v>0.40673664307580021</c:v>
                </c:pt>
                <c:pt idx="67">
                  <c:v>0.39073112848927372</c:v>
                </c:pt>
                <c:pt idx="68">
                  <c:v>0.37460659341591196</c:v>
                </c:pt>
                <c:pt idx="69">
                  <c:v>0.35836794954530038</c:v>
                </c:pt>
                <c:pt idx="70">
                  <c:v>0.34202014332566882</c:v>
                </c:pt>
                <c:pt idx="71">
                  <c:v>0.32556815445715676</c:v>
                </c:pt>
                <c:pt idx="72">
                  <c:v>0.30901699437494745</c:v>
                </c:pt>
                <c:pt idx="73">
                  <c:v>0.29237170472273677</c:v>
                </c:pt>
                <c:pt idx="74">
                  <c:v>0.27563735581699916</c:v>
                </c:pt>
                <c:pt idx="75">
                  <c:v>0.25881904510252074</c:v>
                </c:pt>
                <c:pt idx="76">
                  <c:v>0.24192189559966767</c:v>
                </c:pt>
                <c:pt idx="77">
                  <c:v>0.22495105434386492</c:v>
                </c:pt>
                <c:pt idx="78">
                  <c:v>0.20791169081775945</c:v>
                </c:pt>
                <c:pt idx="79">
                  <c:v>0.19080899537654492</c:v>
                </c:pt>
                <c:pt idx="80">
                  <c:v>0.17364817766693041</c:v>
                </c:pt>
                <c:pt idx="81">
                  <c:v>0.15643446504023092</c:v>
                </c:pt>
                <c:pt idx="82">
                  <c:v>0.13917310096006547</c:v>
                </c:pt>
                <c:pt idx="83">
                  <c:v>0.12186934340514749</c:v>
                </c:pt>
                <c:pt idx="84">
                  <c:v>0.10452846326765346</c:v>
                </c:pt>
                <c:pt idx="85">
                  <c:v>8.7155742747658138E-2</c:v>
                </c:pt>
                <c:pt idx="86">
                  <c:v>6.9756473744125233E-2</c:v>
                </c:pt>
                <c:pt idx="87">
                  <c:v>5.2335956242943966E-2</c:v>
                </c:pt>
                <c:pt idx="88">
                  <c:v>3.489949670250108E-2</c:v>
                </c:pt>
                <c:pt idx="89">
                  <c:v>1.7452406437283598E-2</c:v>
                </c:pt>
                <c:pt idx="90">
                  <c:v>6.1257422745431001E-17</c:v>
                </c:pt>
                <c:pt idx="91">
                  <c:v>-1.7452406437283477E-2</c:v>
                </c:pt>
                <c:pt idx="92">
                  <c:v>-3.4899496702500955E-2</c:v>
                </c:pt>
                <c:pt idx="93">
                  <c:v>-5.2335956242943842E-2</c:v>
                </c:pt>
                <c:pt idx="94">
                  <c:v>-6.975647374412533E-2</c:v>
                </c:pt>
                <c:pt idx="95">
                  <c:v>-8.7155742747658235E-2</c:v>
                </c:pt>
                <c:pt idx="96">
                  <c:v>-0.10452846326765355</c:v>
                </c:pt>
                <c:pt idx="97">
                  <c:v>-0.12186934340514737</c:v>
                </c:pt>
                <c:pt idx="98">
                  <c:v>-0.13917310096006535</c:v>
                </c:pt>
                <c:pt idx="99">
                  <c:v>-0.15643446504023081</c:v>
                </c:pt>
                <c:pt idx="100">
                  <c:v>-0.1736481776669303</c:v>
                </c:pt>
                <c:pt idx="101">
                  <c:v>-0.1908089953765448</c:v>
                </c:pt>
                <c:pt idx="102">
                  <c:v>-0.20791169081775934</c:v>
                </c:pt>
                <c:pt idx="103">
                  <c:v>-0.22495105434386503</c:v>
                </c:pt>
                <c:pt idx="104">
                  <c:v>-0.24192189559966779</c:v>
                </c:pt>
                <c:pt idx="105">
                  <c:v>-0.25881904510252085</c:v>
                </c:pt>
                <c:pt idx="106">
                  <c:v>-0.27563735581699905</c:v>
                </c:pt>
                <c:pt idx="107">
                  <c:v>-0.29237170472273666</c:v>
                </c:pt>
                <c:pt idx="108">
                  <c:v>-0.30901699437494734</c:v>
                </c:pt>
                <c:pt idx="109">
                  <c:v>-0.32556815445715664</c:v>
                </c:pt>
                <c:pt idx="110">
                  <c:v>-0.34202014332566871</c:v>
                </c:pt>
                <c:pt idx="111">
                  <c:v>-0.35836794954530027</c:v>
                </c:pt>
                <c:pt idx="112">
                  <c:v>-0.37460659341591207</c:v>
                </c:pt>
                <c:pt idx="113">
                  <c:v>-0.39073112848927377</c:v>
                </c:pt>
                <c:pt idx="114">
                  <c:v>-0.40673664307580026</c:v>
                </c:pt>
                <c:pt idx="115">
                  <c:v>-0.42261826174069933</c:v>
                </c:pt>
                <c:pt idx="116">
                  <c:v>-0.43837114678907751</c:v>
                </c:pt>
                <c:pt idx="117">
                  <c:v>-0.45399049973954669</c:v>
                </c:pt>
                <c:pt idx="118">
                  <c:v>-0.46947156278589092</c:v>
                </c:pt>
                <c:pt idx="119">
                  <c:v>-0.484809620246337</c:v>
                </c:pt>
                <c:pt idx="120">
                  <c:v>-0.49999999999999978</c:v>
                </c:pt>
                <c:pt idx="121">
                  <c:v>-0.51503807491005427</c:v>
                </c:pt>
                <c:pt idx="122">
                  <c:v>-0.52991926423320479</c:v>
                </c:pt>
                <c:pt idx="123">
                  <c:v>-0.54463903501502708</c:v>
                </c:pt>
                <c:pt idx="124">
                  <c:v>-0.55919290347074668</c:v>
                </c:pt>
                <c:pt idx="125">
                  <c:v>-0.57357643635104616</c:v>
                </c:pt>
                <c:pt idx="126">
                  <c:v>-0.58778525229247303</c:v>
                </c:pt>
                <c:pt idx="127">
                  <c:v>-0.60181502315204838</c:v>
                </c:pt>
                <c:pt idx="128">
                  <c:v>-0.61566147532565829</c:v>
                </c:pt>
                <c:pt idx="129">
                  <c:v>-0.62932039104983728</c:v>
                </c:pt>
                <c:pt idx="130">
                  <c:v>-0.64278760968653936</c:v>
                </c:pt>
                <c:pt idx="131">
                  <c:v>-0.65605902899050716</c:v>
                </c:pt>
                <c:pt idx="132">
                  <c:v>-0.66913060635885824</c:v>
                </c:pt>
                <c:pt idx="133">
                  <c:v>-0.68199836006249837</c:v>
                </c:pt>
                <c:pt idx="134">
                  <c:v>-0.69465837045899737</c:v>
                </c:pt>
                <c:pt idx="135">
                  <c:v>-0.70710678118654746</c:v>
                </c:pt>
                <c:pt idx="136">
                  <c:v>-0.71933980033865119</c:v>
                </c:pt>
                <c:pt idx="137">
                  <c:v>-0.73135370161917046</c:v>
                </c:pt>
                <c:pt idx="138">
                  <c:v>-0.74314482547739402</c:v>
                </c:pt>
                <c:pt idx="139">
                  <c:v>-0.75470958022277201</c:v>
                </c:pt>
                <c:pt idx="140">
                  <c:v>-0.7660444431189779</c:v>
                </c:pt>
                <c:pt idx="141">
                  <c:v>-0.7771459614569709</c:v>
                </c:pt>
                <c:pt idx="142">
                  <c:v>-0.7880107536067219</c:v>
                </c:pt>
                <c:pt idx="143">
                  <c:v>-0.79863551004729294</c:v>
                </c:pt>
                <c:pt idx="144">
                  <c:v>-0.80901699437494734</c:v>
                </c:pt>
                <c:pt idx="145">
                  <c:v>-0.81915204428899191</c:v>
                </c:pt>
                <c:pt idx="146">
                  <c:v>-0.82903757255504162</c:v>
                </c:pt>
                <c:pt idx="147">
                  <c:v>-0.83867056794542394</c:v>
                </c:pt>
                <c:pt idx="148">
                  <c:v>-0.84804809615642596</c:v>
                </c:pt>
                <c:pt idx="149">
                  <c:v>-0.85716730070211222</c:v>
                </c:pt>
                <c:pt idx="150">
                  <c:v>-0.86602540378443871</c:v>
                </c:pt>
                <c:pt idx="151">
                  <c:v>-0.87461970713939574</c:v>
                </c:pt>
                <c:pt idx="152">
                  <c:v>-0.88294759285892699</c:v>
                </c:pt>
                <c:pt idx="153">
                  <c:v>-0.89100652418836779</c:v>
                </c:pt>
                <c:pt idx="154">
                  <c:v>-0.89879404629916704</c:v>
                </c:pt>
                <c:pt idx="155">
                  <c:v>-0.90630778703664994</c:v>
                </c:pt>
                <c:pt idx="156">
                  <c:v>-0.91354545764260076</c:v>
                </c:pt>
                <c:pt idx="157">
                  <c:v>-0.92050485345244037</c:v>
                </c:pt>
                <c:pt idx="158">
                  <c:v>-0.92718385456678731</c:v>
                </c:pt>
                <c:pt idx="159">
                  <c:v>-0.93358042649720174</c:v>
                </c:pt>
                <c:pt idx="160">
                  <c:v>-0.93969262078590832</c:v>
                </c:pt>
                <c:pt idx="161">
                  <c:v>-0.94551857559931685</c:v>
                </c:pt>
                <c:pt idx="162">
                  <c:v>-0.95105651629515353</c:v>
                </c:pt>
                <c:pt idx="163">
                  <c:v>-0.95630475596303555</c:v>
                </c:pt>
                <c:pt idx="164">
                  <c:v>-0.96126169593831889</c:v>
                </c:pt>
                <c:pt idx="165">
                  <c:v>-0.9659258262890682</c:v>
                </c:pt>
                <c:pt idx="166">
                  <c:v>-0.97029572627599647</c:v>
                </c:pt>
                <c:pt idx="167">
                  <c:v>-0.97437006478523513</c:v>
                </c:pt>
                <c:pt idx="168">
                  <c:v>-0.97814760073380569</c:v>
                </c:pt>
                <c:pt idx="169">
                  <c:v>-0.98162718344766398</c:v>
                </c:pt>
                <c:pt idx="170">
                  <c:v>-0.98480775301220802</c:v>
                </c:pt>
                <c:pt idx="171">
                  <c:v>-0.98768834059513766</c:v>
                </c:pt>
                <c:pt idx="172">
                  <c:v>-0.99026806874157036</c:v>
                </c:pt>
                <c:pt idx="173">
                  <c:v>-0.99254615164132198</c:v>
                </c:pt>
                <c:pt idx="174">
                  <c:v>-0.99452189536827329</c:v>
                </c:pt>
                <c:pt idx="175">
                  <c:v>-0.99619469809174555</c:v>
                </c:pt>
                <c:pt idx="176">
                  <c:v>-0.9975640502598242</c:v>
                </c:pt>
                <c:pt idx="177">
                  <c:v>-0.99862953475457383</c:v>
                </c:pt>
                <c:pt idx="178">
                  <c:v>-0.99939082701909576</c:v>
                </c:pt>
                <c:pt idx="179">
                  <c:v>-0.99984769515639127</c:v>
                </c:pt>
                <c:pt idx="180">
                  <c:v>-1</c:v>
                </c:pt>
                <c:pt idx="181">
                  <c:v>-0.99984769515639127</c:v>
                </c:pt>
                <c:pt idx="182">
                  <c:v>-0.99939082701909576</c:v>
                </c:pt>
                <c:pt idx="183">
                  <c:v>-0.99862953475457383</c:v>
                </c:pt>
                <c:pt idx="184">
                  <c:v>-0.9975640502598242</c:v>
                </c:pt>
                <c:pt idx="185">
                  <c:v>-0.99619469809174555</c:v>
                </c:pt>
                <c:pt idx="186">
                  <c:v>-0.99452189536827329</c:v>
                </c:pt>
                <c:pt idx="187">
                  <c:v>-0.99254615164132209</c:v>
                </c:pt>
                <c:pt idx="188">
                  <c:v>-0.99026806874157025</c:v>
                </c:pt>
                <c:pt idx="189">
                  <c:v>-0.98768834059513777</c:v>
                </c:pt>
                <c:pt idx="190">
                  <c:v>-0.98480775301220802</c:v>
                </c:pt>
                <c:pt idx="191">
                  <c:v>-0.98162718344766398</c:v>
                </c:pt>
                <c:pt idx="192">
                  <c:v>-0.97814760073380558</c:v>
                </c:pt>
                <c:pt idx="193">
                  <c:v>-0.97437006478523525</c:v>
                </c:pt>
                <c:pt idx="194">
                  <c:v>-0.97029572627599647</c:v>
                </c:pt>
                <c:pt idx="195">
                  <c:v>-0.96592582628906831</c:v>
                </c:pt>
                <c:pt idx="196">
                  <c:v>-0.96126169593831889</c:v>
                </c:pt>
                <c:pt idx="197">
                  <c:v>-0.95630475596303544</c:v>
                </c:pt>
                <c:pt idx="198">
                  <c:v>-0.95105651629515364</c:v>
                </c:pt>
                <c:pt idx="199">
                  <c:v>-0.94551857559931674</c:v>
                </c:pt>
                <c:pt idx="200">
                  <c:v>-0.93969262078590843</c:v>
                </c:pt>
                <c:pt idx="201">
                  <c:v>-0.93358042649720174</c:v>
                </c:pt>
                <c:pt idx="202">
                  <c:v>-0.92718385456678742</c:v>
                </c:pt>
                <c:pt idx="203">
                  <c:v>-0.92050485345244037</c:v>
                </c:pt>
                <c:pt idx="204">
                  <c:v>-0.91354545764260087</c:v>
                </c:pt>
                <c:pt idx="205">
                  <c:v>-0.90630778703665005</c:v>
                </c:pt>
                <c:pt idx="206">
                  <c:v>-0.89879404629916693</c:v>
                </c:pt>
                <c:pt idx="207">
                  <c:v>-0.8910065241883679</c:v>
                </c:pt>
                <c:pt idx="208">
                  <c:v>-0.88294759285892688</c:v>
                </c:pt>
                <c:pt idx="209">
                  <c:v>-0.87461970713939585</c:v>
                </c:pt>
                <c:pt idx="210">
                  <c:v>-0.8660254037844386</c:v>
                </c:pt>
                <c:pt idx="211">
                  <c:v>-0.85716730070211233</c:v>
                </c:pt>
                <c:pt idx="212">
                  <c:v>-0.84804809615642607</c:v>
                </c:pt>
                <c:pt idx="213">
                  <c:v>-0.83867056794542405</c:v>
                </c:pt>
                <c:pt idx="214">
                  <c:v>-0.82903757255504185</c:v>
                </c:pt>
                <c:pt idx="215">
                  <c:v>-0.8191520442889918</c:v>
                </c:pt>
                <c:pt idx="216">
                  <c:v>-0.80901699437494756</c:v>
                </c:pt>
                <c:pt idx="217">
                  <c:v>-0.79863551004729283</c:v>
                </c:pt>
                <c:pt idx="218">
                  <c:v>-0.78801075360672201</c:v>
                </c:pt>
                <c:pt idx="219">
                  <c:v>-0.77714596145697079</c:v>
                </c:pt>
                <c:pt idx="220">
                  <c:v>-0.76604444311897801</c:v>
                </c:pt>
                <c:pt idx="221">
                  <c:v>-0.75470958022277213</c:v>
                </c:pt>
                <c:pt idx="222">
                  <c:v>-0.74314482547739424</c:v>
                </c:pt>
                <c:pt idx="223">
                  <c:v>-0.73135370161917057</c:v>
                </c:pt>
                <c:pt idx="224">
                  <c:v>-0.71933980033865108</c:v>
                </c:pt>
                <c:pt idx="225">
                  <c:v>-0.70710678118654768</c:v>
                </c:pt>
                <c:pt idx="226">
                  <c:v>-0.69465837045899725</c:v>
                </c:pt>
                <c:pt idx="227">
                  <c:v>-0.68199836006249859</c:v>
                </c:pt>
                <c:pt idx="228">
                  <c:v>-0.66913060635885813</c:v>
                </c:pt>
                <c:pt idx="229">
                  <c:v>-0.65605902899050728</c:v>
                </c:pt>
                <c:pt idx="230">
                  <c:v>-0.64278760968653947</c:v>
                </c:pt>
                <c:pt idx="231">
                  <c:v>-0.62932039104983784</c:v>
                </c:pt>
                <c:pt idx="232">
                  <c:v>-0.61566147532565807</c:v>
                </c:pt>
                <c:pt idx="233">
                  <c:v>-0.60181502315204827</c:v>
                </c:pt>
                <c:pt idx="234">
                  <c:v>-0.58778525229247325</c:v>
                </c:pt>
                <c:pt idx="235">
                  <c:v>-0.57357643635104638</c:v>
                </c:pt>
                <c:pt idx="236">
                  <c:v>-0.55919290347074657</c:v>
                </c:pt>
                <c:pt idx="237">
                  <c:v>-0.54463903501502697</c:v>
                </c:pt>
                <c:pt idx="238">
                  <c:v>-0.52991926423320501</c:v>
                </c:pt>
                <c:pt idx="239">
                  <c:v>-0.51503807491005449</c:v>
                </c:pt>
                <c:pt idx="240">
                  <c:v>-0.50000000000000044</c:v>
                </c:pt>
                <c:pt idx="241">
                  <c:v>-0.48480962024633684</c:v>
                </c:pt>
                <c:pt idx="242">
                  <c:v>-0.46947156278589075</c:v>
                </c:pt>
                <c:pt idx="243">
                  <c:v>-0.45399049973954692</c:v>
                </c:pt>
                <c:pt idx="244">
                  <c:v>-0.43837114678907774</c:v>
                </c:pt>
                <c:pt idx="245">
                  <c:v>-0.42261826174069916</c:v>
                </c:pt>
                <c:pt idx="246">
                  <c:v>-0.4067366430758001</c:v>
                </c:pt>
                <c:pt idx="247">
                  <c:v>-0.39073112848927383</c:v>
                </c:pt>
                <c:pt idx="248">
                  <c:v>-0.37460659341591229</c:v>
                </c:pt>
                <c:pt idx="249">
                  <c:v>-0.35836794954530071</c:v>
                </c:pt>
                <c:pt idx="250">
                  <c:v>-0.34202014332566855</c:v>
                </c:pt>
                <c:pt idx="251">
                  <c:v>-0.32556815445715664</c:v>
                </c:pt>
                <c:pt idx="252">
                  <c:v>-0.30901699437494756</c:v>
                </c:pt>
                <c:pt idx="253">
                  <c:v>-0.2923717047227371</c:v>
                </c:pt>
                <c:pt idx="254">
                  <c:v>-0.27563735581699889</c:v>
                </c:pt>
                <c:pt idx="255">
                  <c:v>-0.25881904510252063</c:v>
                </c:pt>
                <c:pt idx="256">
                  <c:v>-0.24192189559966779</c:v>
                </c:pt>
                <c:pt idx="257">
                  <c:v>-0.22495105434386525</c:v>
                </c:pt>
                <c:pt idx="258">
                  <c:v>-0.20791169081775979</c:v>
                </c:pt>
                <c:pt idx="259">
                  <c:v>-0.19080899537654461</c:v>
                </c:pt>
                <c:pt idx="260">
                  <c:v>-0.17364817766693033</c:v>
                </c:pt>
                <c:pt idx="261">
                  <c:v>-0.15643446504023104</c:v>
                </c:pt>
                <c:pt idx="262">
                  <c:v>-0.13917310096006583</c:v>
                </c:pt>
                <c:pt idx="263">
                  <c:v>-0.12186934340514717</c:v>
                </c:pt>
                <c:pt idx="264">
                  <c:v>-0.10452846326765336</c:v>
                </c:pt>
                <c:pt idx="265">
                  <c:v>-8.7155742747658249E-2</c:v>
                </c:pt>
                <c:pt idx="266">
                  <c:v>-6.975647374412558E-2</c:v>
                </c:pt>
                <c:pt idx="267">
                  <c:v>-5.2335956242944306E-2</c:v>
                </c:pt>
                <c:pt idx="268">
                  <c:v>-3.4899496702500761E-2</c:v>
                </c:pt>
                <c:pt idx="269">
                  <c:v>-1.7452406437283498E-2</c:v>
                </c:pt>
                <c:pt idx="270">
                  <c:v>-1.83772268236293E-16</c:v>
                </c:pt>
                <c:pt idx="271">
                  <c:v>1.745240643728313E-2</c:v>
                </c:pt>
                <c:pt idx="272">
                  <c:v>3.4899496702501281E-2</c:v>
                </c:pt>
                <c:pt idx="273">
                  <c:v>5.2335956242943946E-2</c:v>
                </c:pt>
                <c:pt idx="274">
                  <c:v>6.9756473744125219E-2</c:v>
                </c:pt>
                <c:pt idx="275">
                  <c:v>8.7155742747657888E-2</c:v>
                </c:pt>
                <c:pt idx="276">
                  <c:v>0.10452846326765299</c:v>
                </c:pt>
                <c:pt idx="277">
                  <c:v>0.12186934340514768</c:v>
                </c:pt>
                <c:pt idx="278">
                  <c:v>0.13917310096006547</c:v>
                </c:pt>
                <c:pt idx="279">
                  <c:v>0.15643446504023067</c:v>
                </c:pt>
                <c:pt idx="280">
                  <c:v>0.17364817766692997</c:v>
                </c:pt>
                <c:pt idx="281">
                  <c:v>0.19080899537654511</c:v>
                </c:pt>
                <c:pt idx="282">
                  <c:v>0.20791169081775943</c:v>
                </c:pt>
                <c:pt idx="283">
                  <c:v>0.22495105434386492</c:v>
                </c:pt>
                <c:pt idx="284">
                  <c:v>0.24192189559966745</c:v>
                </c:pt>
                <c:pt idx="285">
                  <c:v>0.2588190451025203</c:v>
                </c:pt>
                <c:pt idx="286">
                  <c:v>0.27563735581699939</c:v>
                </c:pt>
                <c:pt idx="287">
                  <c:v>0.29237170472273671</c:v>
                </c:pt>
                <c:pt idx="288">
                  <c:v>0.30901699437494723</c:v>
                </c:pt>
                <c:pt idx="289">
                  <c:v>0.32556815445715631</c:v>
                </c:pt>
                <c:pt idx="290">
                  <c:v>0.34202014332566899</c:v>
                </c:pt>
                <c:pt idx="291">
                  <c:v>0.35836794954530038</c:v>
                </c:pt>
                <c:pt idx="292">
                  <c:v>0.37460659341591196</c:v>
                </c:pt>
                <c:pt idx="293">
                  <c:v>0.39073112848927349</c:v>
                </c:pt>
                <c:pt idx="294">
                  <c:v>0.40673664307579976</c:v>
                </c:pt>
                <c:pt idx="295">
                  <c:v>0.42261826174069961</c:v>
                </c:pt>
                <c:pt idx="296">
                  <c:v>0.4383711467890774</c:v>
                </c:pt>
                <c:pt idx="297">
                  <c:v>0.45399049973954664</c:v>
                </c:pt>
                <c:pt idx="298">
                  <c:v>0.46947156278589042</c:v>
                </c:pt>
                <c:pt idx="299">
                  <c:v>0.48480962024633728</c:v>
                </c:pt>
                <c:pt idx="300">
                  <c:v>0.50000000000000011</c:v>
                </c:pt>
                <c:pt idx="301">
                  <c:v>0.51503807491005416</c:v>
                </c:pt>
                <c:pt idx="302">
                  <c:v>0.52991926423320468</c:v>
                </c:pt>
                <c:pt idx="303">
                  <c:v>0.54463903501502664</c:v>
                </c:pt>
                <c:pt idx="304">
                  <c:v>0.55919290347074702</c:v>
                </c:pt>
                <c:pt idx="305">
                  <c:v>0.57357643635104605</c:v>
                </c:pt>
                <c:pt idx="306">
                  <c:v>0.58778525229247292</c:v>
                </c:pt>
                <c:pt idx="307">
                  <c:v>0.60181502315204793</c:v>
                </c:pt>
                <c:pt idx="308">
                  <c:v>0.61566147532565851</c:v>
                </c:pt>
                <c:pt idx="309">
                  <c:v>0.6293203910498375</c:v>
                </c:pt>
                <c:pt idx="310">
                  <c:v>0.64278760968653925</c:v>
                </c:pt>
                <c:pt idx="311">
                  <c:v>0.65605902899050705</c:v>
                </c:pt>
                <c:pt idx="312">
                  <c:v>0.66913060635885779</c:v>
                </c:pt>
                <c:pt idx="313">
                  <c:v>0.68199836006249859</c:v>
                </c:pt>
                <c:pt idx="314">
                  <c:v>0.69465837045899725</c:v>
                </c:pt>
                <c:pt idx="315">
                  <c:v>0.70710678118654735</c:v>
                </c:pt>
                <c:pt idx="316">
                  <c:v>0.71933980033865086</c:v>
                </c:pt>
                <c:pt idx="317">
                  <c:v>0.73135370161917068</c:v>
                </c:pt>
                <c:pt idx="318">
                  <c:v>0.74314482547739424</c:v>
                </c:pt>
                <c:pt idx="319">
                  <c:v>0.7547095802227719</c:v>
                </c:pt>
                <c:pt idx="320">
                  <c:v>0.76604444311897779</c:v>
                </c:pt>
                <c:pt idx="321">
                  <c:v>0.77714596145697057</c:v>
                </c:pt>
                <c:pt idx="322">
                  <c:v>0.78801075360672201</c:v>
                </c:pt>
                <c:pt idx="323">
                  <c:v>0.79863551004729283</c:v>
                </c:pt>
                <c:pt idx="324">
                  <c:v>0.80901699437494734</c:v>
                </c:pt>
                <c:pt idx="325">
                  <c:v>0.81915204428899158</c:v>
                </c:pt>
                <c:pt idx="326">
                  <c:v>0.82903757255504185</c:v>
                </c:pt>
                <c:pt idx="327">
                  <c:v>0.83867056794542405</c:v>
                </c:pt>
                <c:pt idx="328">
                  <c:v>0.84804809615642596</c:v>
                </c:pt>
                <c:pt idx="329">
                  <c:v>0.85716730070211211</c:v>
                </c:pt>
                <c:pt idx="330">
                  <c:v>0.86602540378443837</c:v>
                </c:pt>
                <c:pt idx="331">
                  <c:v>0.87461970713939585</c:v>
                </c:pt>
                <c:pt idx="332">
                  <c:v>0.88294759285892688</c:v>
                </c:pt>
                <c:pt idx="333">
                  <c:v>0.89100652418836779</c:v>
                </c:pt>
                <c:pt idx="334">
                  <c:v>0.89879404629916682</c:v>
                </c:pt>
                <c:pt idx="335">
                  <c:v>0.90630778703665005</c:v>
                </c:pt>
                <c:pt idx="336">
                  <c:v>0.91354545764260098</c:v>
                </c:pt>
                <c:pt idx="337">
                  <c:v>0.92050485345244026</c:v>
                </c:pt>
                <c:pt idx="338">
                  <c:v>0.92718385456678731</c:v>
                </c:pt>
                <c:pt idx="339">
                  <c:v>0.93358042649720152</c:v>
                </c:pt>
                <c:pt idx="340">
                  <c:v>0.93969262078590843</c:v>
                </c:pt>
                <c:pt idx="341">
                  <c:v>0.94551857559931685</c:v>
                </c:pt>
                <c:pt idx="342">
                  <c:v>0.95105651629515353</c:v>
                </c:pt>
                <c:pt idx="343">
                  <c:v>0.95630475596303532</c:v>
                </c:pt>
                <c:pt idx="344">
                  <c:v>0.96126169593831889</c:v>
                </c:pt>
                <c:pt idx="345">
                  <c:v>0.96592582628906831</c:v>
                </c:pt>
                <c:pt idx="346">
                  <c:v>0.97029572627599647</c:v>
                </c:pt>
                <c:pt idx="347">
                  <c:v>0.97437006478523513</c:v>
                </c:pt>
                <c:pt idx="348">
                  <c:v>0.97814760073380558</c:v>
                </c:pt>
                <c:pt idx="349">
                  <c:v>0.98162718344766398</c:v>
                </c:pt>
                <c:pt idx="350">
                  <c:v>0.98480775301220802</c:v>
                </c:pt>
                <c:pt idx="351">
                  <c:v>0.98768834059513766</c:v>
                </c:pt>
                <c:pt idx="352">
                  <c:v>0.99026806874157025</c:v>
                </c:pt>
                <c:pt idx="353">
                  <c:v>0.99254615164132209</c:v>
                </c:pt>
                <c:pt idx="354">
                  <c:v>0.99452189536827329</c:v>
                </c:pt>
                <c:pt idx="355">
                  <c:v>0.99619469809174555</c:v>
                </c:pt>
                <c:pt idx="356">
                  <c:v>0.9975640502598242</c:v>
                </c:pt>
                <c:pt idx="357">
                  <c:v>0.99862953475457383</c:v>
                </c:pt>
                <c:pt idx="358">
                  <c:v>0.99939082701909576</c:v>
                </c:pt>
                <c:pt idx="359">
                  <c:v>0.99984769515639127</c:v>
                </c:pt>
                <c:pt idx="36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15656"/>
        <c:axId val="255916048"/>
      </c:scatterChart>
      <c:valAx>
        <c:axId val="255915656"/>
        <c:scaling>
          <c:orientation val="minMax"/>
          <c:max val="3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華康華綜體W5(P)"/>
                    <a:ea typeface="華康華綜體W5(P)"/>
                    <a:cs typeface="華康華綜體W5(P)"/>
                  </a:defRPr>
                </a:pPr>
                <a:r>
                  <a:rPr lang="zh-TW" altLang="en-US"/>
                  <a:t>角度</a:t>
                </a:r>
              </a:p>
            </c:rich>
          </c:tx>
          <c:layout>
            <c:manualLayout>
              <c:xMode val="edge"/>
              <c:yMode val="edge"/>
              <c:x val="0.50235517314067801"/>
              <c:y val="0.87172135756616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endParaRPr lang="zh-TW"/>
          </a:p>
        </c:txPr>
        <c:crossAx val="255916048"/>
        <c:crosses val="autoZero"/>
        <c:crossBetween val="midCat"/>
      </c:valAx>
      <c:valAx>
        <c:axId val="255916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25" b="0" i="0" u="none" strike="noStrike" baseline="0">
                    <a:solidFill>
                      <a:srgbClr val="000000"/>
                    </a:solidFill>
                    <a:latin typeface="華康華綜體W5(P)"/>
                    <a:ea typeface="華康華綜體W5(P)"/>
                    <a:cs typeface="華康華綜體W5(P)"/>
                  </a:defRPr>
                </a:pPr>
                <a:r>
                  <a:rPr lang="zh-TW" altLang="en-US"/>
                  <a:t>三角函數值</a:t>
                </a:r>
              </a:p>
            </c:rich>
          </c:tx>
          <c:layout>
            <c:manualLayout>
              <c:xMode val="edge"/>
              <c:yMode val="edge"/>
              <c:x val="7.3783416055037077E-2"/>
              <c:y val="0.35860109358072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endParaRPr lang="zh-TW"/>
          </a:p>
        </c:txPr>
        <c:crossAx val="2559156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185309391947573"/>
          <c:y val="0.86880590152079185"/>
          <c:w val="0.1004710346281356"/>
          <c:h val="0.119533697860243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華康華綜體W5(P)"/>
              <a:ea typeface="華康華綜體W5(P)"/>
              <a:cs typeface="華康華綜體W5(P)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華康華綜體W5(P)"/>
          <a:ea typeface="華康華綜體W5(P)"/>
          <a:cs typeface="華康華綜體W5(P)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r>
              <a:rPr lang="zh-TW" altLang="en-US"/>
              <a:t>雙曲線正餘弦值</a:t>
            </a:r>
          </a:p>
        </c:rich>
      </c:tx>
      <c:layout>
        <c:manualLayout>
          <c:xMode val="edge"/>
          <c:yMode val="edge"/>
          <c:x val="0.41444301784105936"/>
          <c:y val="3.49854725444614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86823294942798"/>
          <c:y val="0.16618099458619173"/>
          <c:w val="0.79434911752869708"/>
          <c:h val="0.612245769528074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雙曲線正餘弦值!$C$1</c:f>
              <c:strCache>
                <c:ptCount val="1"/>
                <c:pt idx="0">
                  <c:v>SINH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雙曲線正餘弦值!$A$2:$A$362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雙曲線正餘弦值!$C$2:$C$362</c:f>
              <c:numCache>
                <c:formatCode>General</c:formatCode>
                <c:ptCount val="361"/>
                <c:pt idx="0">
                  <c:v>0</c:v>
                </c:pt>
                <c:pt idx="1">
                  <c:v>1.7454178629595113E-2</c:v>
                </c:pt>
                <c:pt idx="2">
                  <c:v>3.4913674241017247E-2</c:v>
                </c:pt>
                <c:pt idx="3">
                  <c:v>5.2383805435779848E-2</c:v>
                </c:pt>
                <c:pt idx="4">
                  <c:v>6.9869894055262532E-2</c:v>
                </c:pt>
                <c:pt idx="5">
                  <c:v>8.7377266801877851E-2</c:v>
                </c:pt>
                <c:pt idx="6">
                  <c:v>0.10491125686171886</c:v>
                </c:pt>
                <c:pt idx="7">
                  <c:v>0.12247720552918169</c:v>
                </c:pt>
                <c:pt idx="8">
                  <c:v>0.1400804638340582</c:v>
                </c:pt>
                <c:pt idx="9">
                  <c:v>0.15772639417159423</c:v>
                </c:pt>
                <c:pt idx="10">
                  <c:v>0.17542037193601012</c:v>
                </c:pt>
                <c:pt idx="11">
                  <c:v>0.19316778715798091</c:v>
                </c:pt>
                <c:pt idx="12">
                  <c:v>0.21097404614657528</c:v>
                </c:pt>
                <c:pt idx="13">
                  <c:v>0.22884457313615328</c:v>
                </c:pt>
                <c:pt idx="14">
                  <c:v>0.24678481193872467</c:v>
                </c:pt>
                <c:pt idx="15">
                  <c:v>0.26480022760227073</c:v>
                </c:pt>
                <c:pt idx="16">
                  <c:v>0.28289630807553567</c:v>
                </c:pt>
                <c:pt idx="17">
                  <c:v>0.30107856587979342</c:v>
                </c:pt>
                <c:pt idx="18">
                  <c:v>0.31935253978810063</c:v>
                </c:pt>
                <c:pt idx="19">
                  <c:v>0.33772379651254625</c:v>
                </c:pt>
                <c:pt idx="20">
                  <c:v>0.35619793240001169</c:v>
                </c:pt>
                <c:pt idx="21">
                  <c:v>0.37478057513695928</c:v>
                </c:pt>
                <c:pt idx="22">
                  <c:v>0.39347738546376687</c:v>
                </c:pt>
                <c:pt idx="23">
                  <c:v>0.41229405889913179</c:v>
                </c:pt>
                <c:pt idx="24">
                  <c:v>0.43123632747506901</c:v>
                </c:pt>
                <c:pt idx="25">
                  <c:v>0.45030996148303237</c:v>
                </c:pt>
                <c:pt idx="26">
                  <c:v>0.46952077123169078</c:v>
                </c:pt>
                <c:pt idx="27">
                  <c:v>0.48887460881689337</c:v>
                </c:pt>
                <c:pt idx="28">
                  <c:v>0.50837736990436666</c:v>
                </c:pt>
                <c:pt idx="29">
                  <c:v>0.52803499552568112</c:v>
                </c:pt>
                <c:pt idx="30">
                  <c:v>0.54785347388803973</c:v>
                </c:pt>
                <c:pt idx="31">
                  <c:v>0.56783884219843639</c:v>
                </c:pt>
                <c:pt idx="32">
                  <c:v>0.5879971885027403</c:v>
                </c:pt>
                <c:pt idx="33">
                  <c:v>0.60833465354026917</c:v>
                </c:pt>
                <c:pt idx="34">
                  <c:v>0.62885743261441163</c:v>
                </c:pt>
                <c:pt idx="35">
                  <c:v>0.64957177747987305</c:v>
                </c:pt>
                <c:pt idx="36">
                  <c:v>0.67048399824711746</c:v>
                </c:pt>
                <c:pt idx="37">
                  <c:v>0.69160046530458552</c:v>
                </c:pt>
                <c:pt idx="38">
                  <c:v>0.71292761125927484</c:v>
                </c:pt>
                <c:pt idx="39">
                  <c:v>0.73447193289627455</c:v>
                </c:pt>
                <c:pt idx="40">
                  <c:v>0.75623999315784951</c:v>
                </c:pt>
                <c:pt idx="41">
                  <c:v>0.77823842314267644</c:v>
                </c:pt>
                <c:pt idx="42">
                  <c:v>0.80047392412584462</c:v>
                </c:pt>
                <c:pt idx="43">
                  <c:v>0.8229532696002323</c:v>
                </c:pt>
                <c:pt idx="44">
                  <c:v>0.84568330733988284</c:v>
                </c:pt>
                <c:pt idx="45">
                  <c:v>0.86867096148600964</c:v>
                </c:pt>
                <c:pt idx="46">
                  <c:v>0.89192323465626244</c:v>
                </c:pt>
                <c:pt idx="47">
                  <c:v>0.91544721007790253</c:v>
                </c:pt>
                <c:pt idx="48">
                  <c:v>0.93925005374552994</c:v>
                </c:pt>
                <c:pt idx="49">
                  <c:v>0.96333901660402721</c:v>
                </c:pt>
                <c:pt idx="50">
                  <c:v>0.98772143675737933</c:v>
                </c:pt>
                <c:pt idx="51">
                  <c:v>1.012404741704044</c:v>
                </c:pt>
                <c:pt idx="52">
                  <c:v>1.037396450599555</c:v>
                </c:pt>
                <c:pt idx="53">
                  <c:v>1.0627041765470462</c:v>
                </c:pt>
                <c:pt idx="54">
                  <c:v>1.0883356289163941</c:v>
                </c:pt>
                <c:pt idx="55">
                  <c:v>1.1142986156926862</c:v>
                </c:pt>
                <c:pt idx="56">
                  <c:v>1.1406010458547287</c:v>
                </c:pt>
                <c:pt idx="57">
                  <c:v>1.1672509317843207</c:v>
                </c:pt>
                <c:pt idx="58">
                  <c:v>1.1942563917070286</c:v>
                </c:pt>
                <c:pt idx="59">
                  <c:v>1.2216256521651998</c:v>
                </c:pt>
                <c:pt idx="60">
                  <c:v>1.2493670505239751</c:v>
                </c:pt>
                <c:pt idx="61">
                  <c:v>1.2774890375110612</c:v>
                </c:pt>
                <c:pt idx="62">
                  <c:v>1.3060001797910328</c:v>
                </c:pt>
                <c:pt idx="63">
                  <c:v>1.3349091625749552</c:v>
                </c:pt>
                <c:pt idx="64">
                  <c:v>1.3642247922661177</c:v>
                </c:pt>
                <c:pt idx="65">
                  <c:v>1.3939559991426864</c:v>
                </c:pt>
                <c:pt idx="66">
                  <c:v>1.4241118400780901</c:v>
                </c:pt>
                <c:pt idx="67">
                  <c:v>1.4547015012999733</c:v>
                </c:pt>
                <c:pt idx="68">
                  <c:v>1.4857343011885507</c:v>
                </c:pt>
                <c:pt idx="69">
                  <c:v>1.5172196931152209</c:v>
                </c:pt>
                <c:pt idx="70">
                  <c:v>1.5491672683223023</c:v>
                </c:pt>
                <c:pt idx="71">
                  <c:v>1.5815867588447645</c:v>
                </c:pt>
                <c:pt idx="72">
                  <c:v>1.6144880404748521</c:v>
                </c:pt>
                <c:pt idx="73">
                  <c:v>1.6478811357704997</c:v>
                </c:pt>
                <c:pt idx="74">
                  <c:v>1.6817762171084545</c:v>
                </c:pt>
                <c:pt idx="75">
                  <c:v>1.7161836097830387</c:v>
                </c:pt>
                <c:pt idx="76">
                  <c:v>1.7511137951514935</c:v>
                </c:pt>
                <c:pt idx="77">
                  <c:v>1.7865774138268633</c:v>
                </c:pt>
                <c:pt idx="78">
                  <c:v>1.8225852689193962</c:v>
                </c:pt>
                <c:pt idx="79">
                  <c:v>1.8591483293274416</c:v>
                </c:pt>
                <c:pt idx="80">
                  <c:v>1.8962777330788529</c:v>
                </c:pt>
                <c:pt idx="81">
                  <c:v>1.9339847907239098</c:v>
                </c:pt>
                <c:pt idx="82">
                  <c:v>1.972280988780799</c:v>
                </c:pt>
                <c:pt idx="83">
                  <c:v>2.0111779932346936</c:v>
                </c:pt>
                <c:pt idx="84">
                  <c:v>2.0506876530915084</c:v>
                </c:pt>
                <c:pt idx="85">
                  <c:v>2.0908220039874021</c:v>
                </c:pt>
                <c:pt idx="86">
                  <c:v>2.131593271855138</c:v>
                </c:pt>
                <c:pt idx="87">
                  <c:v>2.1730138766484082</c:v>
                </c:pt>
                <c:pt idx="88">
                  <c:v>2.2150964361252652</c:v>
                </c:pt>
                <c:pt idx="89">
                  <c:v>2.2578537696918075</c:v>
                </c:pt>
                <c:pt idx="90">
                  <c:v>2.3012989023072947</c:v>
                </c:pt>
                <c:pt idx="91">
                  <c:v>2.3454450684518751</c:v>
                </c:pt>
                <c:pt idx="92">
                  <c:v>2.3903057161581427</c:v>
                </c:pt>
                <c:pt idx="93">
                  <c:v>2.4358945111077479</c:v>
                </c:pt>
                <c:pt idx="94">
                  <c:v>2.4822253407943045</c:v>
                </c:pt>
                <c:pt idx="95">
                  <c:v>2.5293123187538726</c:v>
                </c:pt>
                <c:pt idx="96">
                  <c:v>2.5771697888642935</c:v>
                </c:pt>
                <c:pt idx="97">
                  <c:v>2.625812329714698</c:v>
                </c:pt>
                <c:pt idx="98">
                  <c:v>2.675254759046513</c:v>
                </c:pt>
                <c:pt idx="99">
                  <c:v>2.7255121382673138</c:v>
                </c:pt>
                <c:pt idx="100">
                  <c:v>2.7765997770389093</c:v>
                </c:pt>
                <c:pt idx="101">
                  <c:v>2.8285332379410537</c:v>
                </c:pt>
                <c:pt idx="102">
                  <c:v>2.8813283412121931</c:v>
                </c:pt>
                <c:pt idx="103">
                  <c:v>2.9350011695687144</c:v>
                </c:pt>
                <c:pt idx="104">
                  <c:v>2.9895680731041412</c:v>
                </c:pt>
                <c:pt idx="105">
                  <c:v>3.0450456742697849</c:v>
                </c:pt>
                <c:pt idx="106">
                  <c:v>3.101450872938361</c:v>
                </c:pt>
                <c:pt idx="107">
                  <c:v>3.158800851552118</c:v>
                </c:pt>
                <c:pt idx="108">
                  <c:v>3.2171130803570378</c:v>
                </c:pt>
                <c:pt idx="109">
                  <c:v>3.2764053227247123</c:v>
                </c:pt>
                <c:pt idx="110">
                  <c:v>3.3366956405635158</c:v>
                </c:pt>
                <c:pt idx="111">
                  <c:v>3.3980023998207152</c:v>
                </c:pt>
                <c:pt idx="112">
                  <c:v>3.4603442760771994</c:v>
                </c:pt>
                <c:pt idx="113">
                  <c:v>3.5237402602365311</c:v>
                </c:pt>
                <c:pt idx="114">
                  <c:v>3.5882096643100527</c:v>
                </c:pt>
                <c:pt idx="115">
                  <c:v>3.6537721272998125</c:v>
                </c:pt>
                <c:pt idx="116">
                  <c:v>3.7204476211811004</c:v>
                </c:pt>
                <c:pt idx="117">
                  <c:v>3.7882564569864052</c:v>
                </c:pt>
                <c:pt idx="118">
                  <c:v>3.8572192909926795</c:v>
                </c:pt>
                <c:pt idx="119">
                  <c:v>3.9273571310137458</c:v>
                </c:pt>
                <c:pt idx="120">
                  <c:v>3.998691342799821</c:v>
                </c:pt>
                <c:pt idx="121">
                  <c:v>4.0712436565460495</c:v>
                </c:pt>
                <c:pt idx="122">
                  <c:v>4.1450361735120698</c:v>
                </c:pt>
                <c:pt idx="123">
                  <c:v>4.2200913727546183</c:v>
                </c:pt>
                <c:pt idx="124">
                  <c:v>4.2964321179752094</c:v>
                </c:pt>
                <c:pt idx="125">
                  <c:v>4.3740816644850025</c:v>
                </c:pt>
                <c:pt idx="126">
                  <c:v>4.4530636662889407</c:v>
                </c:pt>
                <c:pt idx="127">
                  <c:v>4.5334021832913747</c:v>
                </c:pt>
                <c:pt idx="128">
                  <c:v>4.6151216886252939</c:v>
                </c:pt>
                <c:pt idx="129">
                  <c:v>4.6982470761074762</c:v>
                </c:pt>
                <c:pt idx="130">
                  <c:v>4.7828036678217636</c:v>
                </c:pt>
                <c:pt idx="131">
                  <c:v>4.8688172218327983</c:v>
                </c:pt>
                <c:pt idx="132">
                  <c:v>4.9563139400325937</c:v>
                </c:pt>
                <c:pt idx="133">
                  <c:v>5.0453204761222707</c:v>
                </c:pt>
                <c:pt idx="134">
                  <c:v>5.135863943731465</c:v>
                </c:pt>
                <c:pt idx="135">
                  <c:v>5.2279719246778029</c:v>
                </c:pt>
                <c:pt idx="136">
                  <c:v>5.3216724773690309</c:v>
                </c:pt>
                <c:pt idx="137">
                  <c:v>5.4169941453502997</c:v>
                </c:pt>
                <c:pt idx="138">
                  <c:v>5.5139659659992573</c:v>
                </c:pt>
                <c:pt idx="139">
                  <c:v>5.6126174793715595</c:v>
                </c:pt>
                <c:pt idx="140">
                  <c:v>5.7129787371995109</c:v>
                </c:pt>
                <c:pt idx="141">
                  <c:v>5.8150803120465868</c:v>
                </c:pt>
                <c:pt idx="142">
                  <c:v>5.9189533066205922</c:v>
                </c:pt>
                <c:pt idx="143">
                  <c:v>6.024629363248347</c:v>
                </c:pt>
                <c:pt idx="144">
                  <c:v>6.1321406735147121</c:v>
                </c:pt>
                <c:pt idx="145">
                  <c:v>6.2415199880689798</c:v>
                </c:pt>
                <c:pt idx="146">
                  <c:v>6.3528006266015229</c:v>
                </c:pt>
                <c:pt idx="147">
                  <c:v>6.4660164879938291</c:v>
                </c:pt>
                <c:pt idx="148">
                  <c:v>6.5812020606449444</c:v>
                </c:pt>
                <c:pt idx="149">
                  <c:v>6.6983924329774993</c:v>
                </c:pt>
                <c:pt idx="150">
                  <c:v>6.8176233041265437</c:v>
                </c:pt>
                <c:pt idx="151">
                  <c:v>6.9389309948143802</c:v>
                </c:pt>
                <c:pt idx="152">
                  <c:v>7.062352458414793</c:v>
                </c:pt>
                <c:pt idx="153">
                  <c:v>7.1879252922099459</c:v>
                </c:pt>
                <c:pt idx="154">
                  <c:v>7.3156877488434944</c:v>
                </c:pt>
                <c:pt idx="155">
                  <c:v>7.4456787479732673</c:v>
                </c:pt>
                <c:pt idx="156">
                  <c:v>7.5779378881272033</c:v>
                </c:pt>
                <c:pt idx="157">
                  <c:v>7.7125054587660475</c:v>
                </c:pt>
                <c:pt idx="158">
                  <c:v>7.8494224525565217</c:v>
                </c:pt>
                <c:pt idx="159">
                  <c:v>7.988730577858747</c:v>
                </c:pt>
                <c:pt idx="160">
                  <c:v>8.1304722714316355</c:v>
                </c:pt>
                <c:pt idx="161">
                  <c:v>8.2746907113602131</c:v>
                </c:pt>
                <c:pt idx="162">
                  <c:v>8.4214298302087336</c:v>
                </c:pt>
                <c:pt idx="163">
                  <c:v>8.5707343284036615</c:v>
                </c:pt>
                <c:pt idx="164">
                  <c:v>8.722649687850522</c:v>
                </c:pt>
                <c:pt idx="165">
                  <c:v>8.8772221857888631</c:v>
                </c:pt>
                <c:pt idx="166">
                  <c:v>9.0344989088894447</c:v>
                </c:pt>
                <c:pt idx="167">
                  <c:v>9.1945277675980197</c:v>
                </c:pt>
                <c:pt idx="168">
                  <c:v>9.3573575107300879</c:v>
                </c:pt>
                <c:pt idx="169">
                  <c:v>9.5230377403209765</c:v>
                </c:pt>
                <c:pt idx="170">
                  <c:v>9.6916189267359005</c:v>
                </c:pt>
                <c:pt idx="171">
                  <c:v>9.8631524240444755</c:v>
                </c:pt>
                <c:pt idx="172">
                  <c:v>10.037690485664486</c:v>
                </c:pt>
                <c:pt idx="173">
                  <c:v>10.215286280279566</c:v>
                </c:pt>
                <c:pt idx="174">
                  <c:v>10.39599390803574</c:v>
                </c:pt>
                <c:pt idx="175">
                  <c:v>10.579868417021677</c:v>
                </c:pt>
                <c:pt idx="176">
                  <c:v>10.76696582003771</c:v>
                </c:pt>
                <c:pt idx="177">
                  <c:v>10.95734311165878</c:v>
                </c:pt>
                <c:pt idx="178">
                  <c:v>11.151058285596369</c:v>
                </c:pt>
                <c:pt idx="179">
                  <c:v>11.348170352364894</c:v>
                </c:pt>
                <c:pt idx="180">
                  <c:v>11.548739357257748</c:v>
                </c:pt>
                <c:pt idx="181">
                  <c:v>11.752826398638641</c:v>
                </c:pt>
                <c:pt idx="182">
                  <c:v>11.960493646553674</c:v>
                </c:pt>
                <c:pt idx="183">
                  <c:v>12.171804361669917</c:v>
                </c:pt>
                <c:pt idx="184">
                  <c:v>12.386822914546196</c:v>
                </c:pt>
                <c:pt idx="185">
                  <c:v>12.605614805241965</c:v>
                </c:pt>
                <c:pt idx="186">
                  <c:v>12.828246683270306</c:v>
                </c:pt>
                <c:pt idx="187">
                  <c:v>13.054786367901006</c:v>
                </c:pt>
                <c:pt idx="188">
                  <c:v>13.285302868820056</c:v>
                </c:pt>
                <c:pt idx="189">
                  <c:v>13.519866407151694</c:v>
                </c:pt>
                <c:pt idx="190">
                  <c:v>13.758548436849573</c:v>
                </c:pt>
                <c:pt idx="191">
                  <c:v>14.001421666463377</c:v>
                </c:pt>
                <c:pt idx="192">
                  <c:v>14.248560081287733</c:v>
                </c:pt>
                <c:pt idx="193">
                  <c:v>14.500038965899934</c:v>
                </c:pt>
                <c:pt idx="194">
                  <c:v>14.755934927093564</c:v>
                </c:pt>
                <c:pt idx="195">
                  <c:v>15.016325917214838</c:v>
                </c:pt>
                <c:pt idx="196">
                  <c:v>15.281291257908823</c:v>
                </c:pt>
                <c:pt idx="197">
                  <c:v>15.550911664282847</c:v>
                </c:pt>
                <c:pt idx="198">
                  <c:v>15.825269269494312</c:v>
                </c:pt>
                <c:pt idx="199">
                  <c:v>16.104447649770563</c:v>
                </c:pt>
                <c:pt idx="200">
                  <c:v>16.388531849868251</c:v>
                </c:pt>
                <c:pt idx="201">
                  <c:v>16.677608408980181</c:v>
                </c:pt>
                <c:pt idx="202">
                  <c:v>16.971765387097239</c:v>
                </c:pt>
                <c:pt idx="203">
                  <c:v>17.271092391833751</c:v>
                </c:pt>
                <c:pt idx="204">
                  <c:v>17.575680605724202</c:v>
                </c:pt>
                <c:pt idx="205">
                  <c:v>17.885622813999678</c:v>
                </c:pt>
                <c:pt idx="206">
                  <c:v>18.201013432852669</c:v>
                </c:pt>
                <c:pt idx="207">
                  <c:v>18.521948538198526</c:v>
                </c:pt>
                <c:pt idx="208">
                  <c:v>18.848525894942671</c:v>
                </c:pt>
                <c:pt idx="209">
                  <c:v>19.1808449867622</c:v>
                </c:pt>
                <c:pt idx="210">
                  <c:v>19.519007046411161</c:v>
                </c:pt>
                <c:pt idx="211">
                  <c:v>19.863115086558526</c:v>
                </c:pt>
                <c:pt idx="212">
                  <c:v>20.213273931168512</c:v>
                </c:pt>
                <c:pt idx="213">
                  <c:v>20.569590247432579</c:v>
                </c:pt>
                <c:pt idx="214">
                  <c:v>20.932172578262886</c:v>
                </c:pt>
                <c:pt idx="215">
                  <c:v>21.301131375357283</c:v>
                </c:pt>
                <c:pt idx="216">
                  <c:v>21.676579032845591</c:v>
                </c:pt>
                <c:pt idx="217">
                  <c:v>22.058629921527743</c:v>
                </c:pt>
                <c:pt idx="218">
                  <c:v>22.447400423713958</c:v>
                </c:pt>
                <c:pt idx="219">
                  <c:v>22.843008968677776</c:v>
                </c:pt>
                <c:pt idx="220">
                  <c:v>23.245576068732522</c:v>
                </c:pt>
                <c:pt idx="221">
                  <c:v>23.655224355942455</c:v>
                </c:pt>
                <c:pt idx="222">
                  <c:v>24.072078619479555</c:v>
                </c:pt>
                <c:pt idx="223">
                  <c:v>24.49626584363741</c:v>
                </c:pt>
                <c:pt idx="224">
                  <c:v>24.927915246513887</c:v>
                </c:pt>
                <c:pt idx="225">
                  <c:v>25.367158319374155</c:v>
                </c:pt>
                <c:pt idx="226">
                  <c:v>25.814128866706291</c:v>
                </c:pt>
                <c:pt idx="227">
                  <c:v>26.268963046981426</c:v>
                </c:pt>
                <c:pt idx="228">
                  <c:v>26.731799414131114</c:v>
                </c:pt>
                <c:pt idx="229">
                  <c:v>27.202778959754266</c:v>
                </c:pt>
                <c:pt idx="230">
                  <c:v>27.68204515606681</c:v>
                </c:pt>
                <c:pt idx="231">
                  <c:v>28.16974399960689</c:v>
                </c:pt>
                <c:pt idx="232">
                  <c:v>28.666024055709123</c:v>
                </c:pt>
                <c:pt idx="233">
                  <c:v>29.171036503761243</c:v>
                </c:pt>
                <c:pt idx="234">
                  <c:v>29.684935183257277</c:v>
                </c:pt>
                <c:pt idx="235">
                  <c:v>30.207876640660853</c:v>
                </c:pt>
                <c:pt idx="236">
                  <c:v>30.740020177093204</c:v>
                </c:pt>
                <c:pt idx="237">
                  <c:v>31.281527896860226</c:v>
                </c:pt>
                <c:pt idx="238">
                  <c:v>31.832564756833669</c:v>
                </c:pt>
                <c:pt idx="239">
                  <c:v>32.393298616701038</c:v>
                </c:pt>
                <c:pt idx="240">
                  <c:v>32.963900290099915</c:v>
                </c:pt>
                <c:pt idx="241">
                  <c:v>33.544543596652126</c:v>
                </c:pt>
                <c:pt idx="242">
                  <c:v>34.135405414913393</c:v>
                </c:pt>
                <c:pt idx="243">
                  <c:v>34.736665736255283</c:v>
                </c:pt>
                <c:pt idx="244">
                  <c:v>35.348507719694865</c:v>
                </c:pt>
                <c:pt idx="245">
                  <c:v>35.971117747689703</c:v>
                </c:pt>
                <c:pt idx="246">
                  <c:v>36.604685482914455</c:v>
                </c:pt>
                <c:pt idx="247">
                  <c:v>37.249403926037125</c:v>
                </c:pt>
                <c:pt idx="248">
                  <c:v>37.905469474511783</c:v>
                </c:pt>
                <c:pt idx="249">
                  <c:v>38.573081982406187</c:v>
                </c:pt>
                <c:pt idx="250">
                  <c:v>39.25244482128241</c:v>
                </c:pt>
                <c:pt idx="251">
                  <c:v>39.943764942148782</c:v>
                </c:pt>
                <c:pt idx="252">
                  <c:v>40.647252938502604</c:v>
                </c:pt>
                <c:pt idx="253">
                  <c:v>41.363123110482043</c:v>
                </c:pt>
                <c:pt idx="254">
                  <c:v>42.091593530147463</c:v>
                </c:pt>
                <c:pt idx="255">
                  <c:v>42.832886107911477</c:v>
                </c:pt>
                <c:pt idx="256">
                  <c:v>43.587226660138683</c:v>
                </c:pt>
                <c:pt idx="257">
                  <c:v>44.354844977934853</c:v>
                </c:pt>
                <c:pt idx="258">
                  <c:v>45.135974897147108</c:v>
                </c:pt>
                <c:pt idx="259">
                  <c:v>45.930854369596268</c:v>
                </c:pt>
                <c:pt idx="260">
                  <c:v>46.739725535562776</c:v>
                </c:pt>
                <c:pt idx="261">
                  <c:v>47.562834797548966</c:v>
                </c:pt>
                <c:pt idx="262">
                  <c:v>48.400432895339307</c:v>
                </c:pt>
                <c:pt idx="263">
                  <c:v>49.252774982382121</c:v>
                </c:pt>
                <c:pt idx="264">
                  <c:v>50.120120703515596</c:v>
                </c:pt>
                <c:pt idx="265">
                  <c:v>51.002734274062334</c:v>
                </c:pt>
                <c:pt idx="266">
                  <c:v>51.900884560315895</c:v>
                </c:pt>
                <c:pt idx="267">
                  <c:v>52.814845161444197</c:v>
                </c:pt>
                <c:pt idx="268">
                  <c:v>53.744894492834788</c:v>
                </c:pt>
                <c:pt idx="269">
                  <c:v>54.691315870907012</c:v>
                </c:pt>
                <c:pt idx="270">
                  <c:v>55.654397599417543</c:v>
                </c:pt>
                <c:pt idx="271">
                  <c:v>56.634433057284802</c:v>
                </c:pt>
                <c:pt idx="272">
                  <c:v>57.631720787959679</c:v>
                </c:pt>
                <c:pt idx="273">
                  <c:v>58.646564590369117</c:v>
                </c:pt>
                <c:pt idx="274">
                  <c:v>59.679273611461255</c:v>
                </c:pt>
                <c:pt idx="275">
                  <c:v>60.730162440379146</c:v>
                </c:pt>
                <c:pt idx="276">
                  <c:v>61.79955120429257</c:v>
                </c:pt>
                <c:pt idx="277">
                  <c:v>62.887765665916888</c:v>
                </c:pt>
                <c:pt idx="278">
                  <c:v>63.995137322748327</c:v>
                </c:pt>
                <c:pt idx="279">
                  <c:v>65.122003508046802</c:v>
                </c:pt>
                <c:pt idx="280">
                  <c:v>66.268707493595855</c:v>
                </c:pt>
                <c:pt idx="281">
                  <c:v>67.435598594272051</c:v>
                </c:pt>
                <c:pt idx="282">
                  <c:v>68.623032274454744</c:v>
                </c:pt>
                <c:pt idx="283">
                  <c:v>69.831370256309953</c:v>
                </c:pt>
                <c:pt idx="284">
                  <c:v>71.060980629979682</c:v>
                </c:pt>
                <c:pt idx="285">
                  <c:v>72.312237965711532</c:v>
                </c:pt>
                <c:pt idx="286">
                  <c:v>73.585523427962315</c:v>
                </c:pt>
                <c:pt idx="287">
                  <c:v>74.881224891510016</c:v>
                </c:pt>
                <c:pt idx="288">
                  <c:v>76.199737059610626</c:v>
                </c:pt>
                <c:pt idx="289">
                  <c:v>77.541461584234483</c:v>
                </c:pt>
                <c:pt idx="290">
                  <c:v>78.906807188419577</c:v>
                </c:pt>
                <c:pt idx="291">
                  <c:v>80.296189790778683</c:v>
                </c:pt>
                <c:pt idx="292">
                  <c:v>81.710032632199017</c:v>
                </c:pt>
                <c:pt idx="293">
                  <c:v>83.148766404771777</c:v>
                </c:pt>
                <c:pt idx="294">
                  <c:v>84.612829382991819</c:v>
                </c:pt>
                <c:pt idx="295">
                  <c:v>86.10266755726731</c:v>
                </c:pt>
                <c:pt idx="296">
                  <c:v>87.618734769779124</c:v>
                </c:pt>
                <c:pt idx="297">
                  <c:v>89.161492852733176</c:v>
                </c:pt>
                <c:pt idx="298">
                  <c:v>90.731411769045749</c:v>
                </c:pt>
                <c:pt idx="299">
                  <c:v>92.328969755506293</c:v>
                </c:pt>
                <c:pt idx="300">
                  <c:v>93.954653468459867</c:v>
                </c:pt>
                <c:pt idx="301">
                  <c:v>95.608958132055562</c:v>
                </c:pt>
                <c:pt idx="302">
                  <c:v>97.292387689103862</c:v>
                </c:pt>
                <c:pt idx="303">
                  <c:v>99.005454954590292</c:v>
                </c:pt>
                <c:pt idx="304">
                  <c:v>100.74868177189197</c:v>
                </c:pt>
                <c:pt idx="305">
                  <c:v>102.52259917174378</c:v>
                </c:pt>
                <c:pt idx="306">
                  <c:v>104.32774753400432</c:v>
                </c:pt>
                <c:pt idx="307">
                  <c:v>106.16467675226872</c:v>
                </c:pt>
                <c:pt idx="308">
                  <c:v>108.03394640138036</c:v>
                </c:pt>
                <c:pt idx="309">
                  <c:v>109.93612590789101</c:v>
                </c:pt>
                <c:pt idx="310">
                  <c:v>111.87179472352302</c:v>
                </c:pt>
                <c:pt idx="311">
                  <c:v>113.8415425016846</c:v>
                </c:pt>
                <c:pt idx="312">
                  <c:v>115.84596927709305</c:v>
                </c:pt>
                <c:pt idx="313">
                  <c:v>117.88568564856064</c:v>
                </c:pt>
                <c:pt idx="314">
                  <c:v>119.96131296499792</c:v>
                </c:pt>
                <c:pt idx="315">
                  <c:v>122.07348351469281</c:v>
                </c:pt>
                <c:pt idx="316">
                  <c:v>124.22284071792114</c:v>
                </c:pt>
                <c:pt idx="317">
                  <c:v>126.41003932294888</c:v>
                </c:pt>
                <c:pt idx="318">
                  <c:v>128.63574560548443</c:v>
                </c:pt>
                <c:pt idx="319">
                  <c:v>130.90063757164364</c:v>
                </c:pt>
                <c:pt idx="320">
                  <c:v>133.20540516448719</c:v>
                </c:pt>
                <c:pt idx="321">
                  <c:v>135.5507504741945</c:v>
                </c:pt>
                <c:pt idx="322">
                  <c:v>137.93738795193835</c:v>
                </c:pt>
                <c:pt idx="323">
                  <c:v>140.36604462752419</c:v>
                </c:pt>
                <c:pt idx="324">
                  <c:v>142.83746033086234</c:v>
                </c:pt>
                <c:pt idx="325">
                  <c:v>145.35238791733832</c:v>
                </c:pt>
                <c:pt idx="326">
                  <c:v>147.91159349715187</c:v>
                </c:pt>
                <c:pt idx="327">
                  <c:v>150.51585666869278</c:v>
                </c:pt>
                <c:pt idx="328">
                  <c:v>153.16597075602701</c:v>
                </c:pt>
                <c:pt idx="329">
                  <c:v>155.86274305056259</c:v>
                </c:pt>
                <c:pt idx="330">
                  <c:v>158.60699505697104</c:v>
                </c:pt>
                <c:pt idx="331">
                  <c:v>161.39956274343845</c:v>
                </c:pt>
                <c:pt idx="332">
                  <c:v>164.24129679632199</c:v>
                </c:pt>
                <c:pt idx="333">
                  <c:v>167.133062879291</c:v>
                </c:pt>
                <c:pt idx="334">
                  <c:v>170.07574189702959</c:v>
                </c:pt>
                <c:pt idx="335">
                  <c:v>173.07023026358246</c:v>
                </c:pt>
                <c:pt idx="336">
                  <c:v>176.11744017542466</c:v>
                </c:pt>
                <c:pt idx="337">
                  <c:v>179.21829988934053</c:v>
                </c:pt>
                <c:pt idx="338">
                  <c:v>182.37375400519323</c:v>
                </c:pt>
                <c:pt idx="339">
                  <c:v>185.58476375367417</c:v>
                </c:pt>
                <c:pt idx="340">
                  <c:v>188.85230728911776</c:v>
                </c:pt>
                <c:pt idx="341">
                  <c:v>192.1773799874716</c:v>
                </c:pt>
                <c:pt idx="342">
                  <c:v>195.56099474951361</c:v>
                </c:pt>
                <c:pt idx="343">
                  <c:v>199.00418230940681</c:v>
                </c:pt>
                <c:pt idx="344">
                  <c:v>202.5079915486869</c:v>
                </c:pt>
                <c:pt idx="345">
                  <c:v>206.07348981577738</c:v>
                </c:pt>
                <c:pt idx="346">
                  <c:v>209.70176325113189</c:v>
                </c:pt>
                <c:pt idx="347">
                  <c:v>213.39391711809901</c:v>
                </c:pt>
                <c:pt idx="348">
                  <c:v>217.15107613961354</c:v>
                </c:pt>
                <c:pt idx="349">
                  <c:v>220.97438484081565</c:v>
                </c:pt>
                <c:pt idx="350">
                  <c:v>224.86500789770116</c:v>
                </c:pt>
                <c:pt idx="351">
                  <c:v>228.82413049191231</c:v>
                </c:pt>
                <c:pt idx="352">
                  <c:v>232.85295867177322</c:v>
                </c:pt>
                <c:pt idx="353">
                  <c:v>236.95271971968279</c:v>
                </c:pt>
                <c:pt idx="354">
                  <c:v>241.12466252597511</c:v>
                </c:pt>
                <c:pt idx="355">
                  <c:v>245.37005796936404</c:v>
                </c:pt>
                <c:pt idx="356">
                  <c:v>249.69019930408402</c:v>
                </c:pt>
                <c:pt idx="357">
                  <c:v>254.08640255384793</c:v>
                </c:pt>
                <c:pt idx="358">
                  <c:v>258.56000691274158</c:v>
                </c:pt>
                <c:pt idx="359">
                  <c:v>263.11237515317447</c:v>
                </c:pt>
                <c:pt idx="360">
                  <c:v>267.74489404101644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雙曲線正餘弦值!$D$1</c:f>
              <c:strCache>
                <c:ptCount val="1"/>
                <c:pt idx="0">
                  <c:v>COSH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雙曲線正餘弦值!$A$2:$A$362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雙曲線正餘弦值!$D$2:$D$362</c:f>
              <c:numCache>
                <c:formatCode>General</c:formatCode>
                <c:ptCount val="361"/>
                <c:pt idx="0">
                  <c:v>1</c:v>
                </c:pt>
                <c:pt idx="1">
                  <c:v>1.0001523125762564</c:v>
                </c:pt>
                <c:pt idx="2">
                  <c:v>1.0006092967032676</c:v>
                </c:pt>
                <c:pt idx="3">
                  <c:v>1.0013710915898928</c:v>
                </c:pt>
                <c:pt idx="4">
                  <c:v>1.0024379292980159</c:v>
                </c:pt>
                <c:pt idx="5">
                  <c:v>1.0038101348132358</c:v>
                </c:pt>
                <c:pt idx="6">
                  <c:v>1.0054881261438673</c:v>
                </c:pt>
                <c:pt idx="7">
                  <c:v>1.0074724144482754</c:v>
                </c:pt>
                <c:pt idx="8">
                  <c:v>1.0097636041905873</c:v>
                </c:pt>
                <c:pt idx="9">
                  <c:v>1.0123623933248276</c:v>
                </c:pt>
                <c:pt idx="10">
                  <c:v>1.015269573507533</c:v>
                </c:pt>
                <c:pt idx="11">
                  <c:v>1.0184860303389101</c:v>
                </c:pt>
                <c:pt idx="12">
                  <c:v>1.0220127436326112</c:v>
                </c:pt>
                <c:pt idx="13">
                  <c:v>1.0258507877142116</c:v>
                </c:pt>
                <c:pt idx="14">
                  <c:v>1.0300013317484749</c:v>
                </c:pt>
                <c:pt idx="15">
                  <c:v>1.0344656400955106</c:v>
                </c:pt>
                <c:pt idx="16">
                  <c:v>1.0392450726959299</c:v>
                </c:pt>
                <c:pt idx="17">
                  <c:v>1.0443410854851174</c:v>
                </c:pt>
                <c:pt idx="18">
                  <c:v>1.0497552308367464</c:v>
                </c:pt>
                <c:pt idx="19">
                  <c:v>1.05548915803567</c:v>
                </c:pt>
                <c:pt idx="20">
                  <c:v>1.0615446137803364</c:v>
                </c:pt>
                <c:pt idx="21">
                  <c:v>1.0679234427148745</c:v>
                </c:pt>
                <c:pt idx="22">
                  <c:v>1.0746275879910221</c:v>
                </c:pt>
                <c:pt idx="23">
                  <c:v>1.0816590918600559</c:v>
                </c:pt>
                <c:pt idx="24">
                  <c:v>1.0890200962949146</c:v>
                </c:pt>
                <c:pt idx="25">
                  <c:v>1.0967128436426967</c:v>
                </c:pt>
                <c:pt idx="26">
                  <c:v>1.1047396773077365</c:v>
                </c:pt>
                <c:pt idx="27">
                  <c:v>1.1131030424654631</c:v>
                </c:pt>
                <c:pt idx="28">
                  <c:v>1.1218054868072636</c:v>
                </c:pt>
                <c:pt idx="29">
                  <c:v>1.1308496613165722</c:v>
                </c:pt>
                <c:pt idx="30">
                  <c:v>1.1402383210764286</c:v>
                </c:pt>
                <c:pt idx="31">
                  <c:v>1.1499743261087443</c:v>
                </c:pt>
                <c:pt idx="32">
                  <c:v>1.1600606422455366</c:v>
                </c:pt>
                <c:pt idx="33">
                  <c:v>1.1705003420323976</c:v>
                </c:pt>
                <c:pt idx="34">
                  <c:v>1.1812966056644663</c:v>
                </c:pt>
                <c:pt idx="35">
                  <c:v>1.1924527219551986</c:v>
                </c:pt>
                <c:pt idx="36">
                  <c:v>1.2039720893382206</c:v>
                </c:pt>
                <c:pt idx="37">
                  <c:v>1.2158582169025791</c:v>
                </c:pt>
                <c:pt idx="38">
                  <c:v>1.2281147254616955</c:v>
                </c:pt>
                <c:pt idx="39">
                  <c:v>1.2407453486563589</c:v>
                </c:pt>
                <c:pt idx="40">
                  <c:v>1.2537539340920867</c:v>
                </c:pt>
                <c:pt idx="41">
                  <c:v>1.2671444445112008</c:v>
                </c:pt>
                <c:pt idx="42">
                  <c:v>1.2809209589999799</c:v>
                </c:pt>
                <c:pt idx="43">
                  <c:v>1.2950876742312516</c:v>
                </c:pt>
                <c:pt idx="44">
                  <c:v>1.3096489057428036</c:v>
                </c:pt>
                <c:pt idx="45">
                  <c:v>1.3246090892520057</c:v>
                </c:pt>
                <c:pt idx="46">
                  <c:v>1.3399727820070415</c:v>
                </c:pt>
                <c:pt idx="47">
                  <c:v>1.3557446641751594</c:v>
                </c:pt>
                <c:pt idx="48">
                  <c:v>1.37192954026837</c:v>
                </c:pt>
                <c:pt idx="49">
                  <c:v>1.3885323406070216</c:v>
                </c:pt>
                <c:pt idx="50">
                  <c:v>1.4055581228217002</c:v>
                </c:pt>
                <c:pt idx="51">
                  <c:v>1.4230120733939091</c:v>
                </c:pt>
                <c:pt idx="52">
                  <c:v>1.4408995092360033</c:v>
                </c:pt>
                <c:pt idx="53">
                  <c:v>1.4592258793108541</c:v>
                </c:pt>
                <c:pt idx="54">
                  <c:v>1.477996766291741</c:v>
                </c:pt>
                <c:pt idx="55">
                  <c:v>1.4972178882629732</c:v>
                </c:pt>
                <c:pt idx="56">
                  <c:v>1.5168951004617626</c:v>
                </c:pt>
                <c:pt idx="57">
                  <c:v>1.5370343970618761</c:v>
                </c:pt>
                <c:pt idx="58">
                  <c:v>1.5576419129996124</c:v>
                </c:pt>
                <c:pt idx="59">
                  <c:v>1.5787239258426566</c:v>
                </c:pt>
                <c:pt idx="60">
                  <c:v>1.6002868577023861</c:v>
                </c:pt>
                <c:pt idx="61">
                  <c:v>1.6223372771902078</c:v>
                </c:pt>
                <c:pt idx="62">
                  <c:v>1.6448819014185214</c:v>
                </c:pt>
                <c:pt idx="63">
                  <c:v>1.6679275980469199</c:v>
                </c:pt>
                <c:pt idx="64">
                  <c:v>1.6914813873742545</c:v>
                </c:pt>
                <c:pt idx="65">
                  <c:v>1.7155504444771905</c:v>
                </c:pt>
                <c:pt idx="66">
                  <c:v>1.7401421013959188</c:v>
                </c:pt>
                <c:pt idx="67">
                  <c:v>1.7652638493676791</c:v>
                </c:pt>
                <c:pt idx="68">
                  <c:v>1.7909233411087786</c:v>
                </c:pt>
                <c:pt idx="69">
                  <c:v>1.8171283931458022</c:v>
                </c:pt>
                <c:pt idx="70">
                  <c:v>1.8438869881967235</c:v>
                </c:pt>
                <c:pt idx="71">
                  <c:v>1.8712072776026409</c:v>
                </c:pt>
                <c:pt idx="72">
                  <c:v>1.8990975838108812</c:v>
                </c:pt>
                <c:pt idx="73">
                  <c:v>1.9275664029102271</c:v>
                </c:pt>
                <c:pt idx="74">
                  <c:v>1.9566224072190384</c:v>
                </c:pt>
                <c:pt idx="75">
                  <c:v>1.9862744479270584</c:v>
                </c:pt>
                <c:pt idx="76">
                  <c:v>2.0165315577917116</c:v>
                </c:pt>
                <c:pt idx="77">
                  <c:v>2.0474029538897036</c:v>
                </c:pt>
                <c:pt idx="78">
                  <c:v>2.0788980404247792</c:v>
                </c:pt>
                <c:pt idx="79">
                  <c:v>2.1110264115924786</c:v>
                </c:pt>
                <c:pt idx="80">
                  <c:v>2.1437978545027687</c:v>
                </c:pt>
                <c:pt idx="81">
                  <c:v>2.1772223521614427</c:v>
                </c:pt>
                <c:pt idx="82">
                  <c:v>2.2113100865111992</c:v>
                </c:pt>
                <c:pt idx="83">
                  <c:v>2.2460714415333118</c:v>
                </c:pt>
                <c:pt idx="84">
                  <c:v>2.2815170064108572</c:v>
                </c:pt>
                <c:pt idx="85">
                  <c:v>2.3176575787544409</c:v>
                </c:pt>
                <c:pt idx="86">
                  <c:v>2.3545041678914256</c:v>
                </c:pt>
                <c:pt idx="87">
                  <c:v>2.3920679982196456</c:v>
                </c:pt>
                <c:pt idx="88">
                  <c:v>2.4303605126266459</c:v>
                </c:pt>
                <c:pt idx="89">
                  <c:v>2.4693933759754656</c:v>
                </c:pt>
                <c:pt idx="90">
                  <c:v>2.5091784786580567</c:v>
                </c:pt>
                <c:pt idx="91">
                  <c:v>2.5497279402173909</c:v>
                </c:pt>
                <c:pt idx="92">
                  <c:v>2.5910541130393807</c:v>
                </c:pt>
                <c:pt idx="93">
                  <c:v>2.633169586115724</c:v>
                </c:pt>
                <c:pt idx="94">
                  <c:v>2.6760871888788307</c:v>
                </c:pt>
                <c:pt idx="95">
                  <c:v>2.7198199951099871</c:v>
                </c:pt>
                <c:pt idx="96">
                  <c:v>2.7643813269219617</c:v>
                </c:pt>
                <c:pt idx="97">
                  <c:v>2.8097847588172531</c:v>
                </c:pt>
                <c:pt idx="98">
                  <c:v>2.8560441218232282</c:v>
                </c:pt>
                <c:pt idx="99">
                  <c:v>2.9031735077053979</c:v>
                </c:pt>
                <c:pt idx="100">
                  <c:v>2.9511872732601234</c:v>
                </c:pt>
                <c:pt idx="101">
                  <c:v>3.0001000446880601</c:v>
                </c:pt>
                <c:pt idx="102">
                  <c:v>3.0499267220496642</c:v>
                </c:pt>
                <c:pt idx="103">
                  <c:v>3.1006824838041256</c:v>
                </c:pt>
                <c:pt idx="104">
                  <c:v>3.15238279143311</c:v>
                </c:pt>
                <c:pt idx="105">
                  <c:v>3.2050433941507137</c:v>
                </c:pt>
                <c:pt idx="106">
                  <c:v>3.2586803337010708</c:v>
                </c:pt>
                <c:pt idx="107">
                  <c:v>3.313309949245073</c:v>
                </c:pt>
                <c:pt idx="108">
                  <c:v>3.368948882337687</c:v>
                </c:pt>
                <c:pt idx="109">
                  <c:v>3.4256140819973906</c:v>
                </c:pt>
                <c:pt idx="110">
                  <c:v>3.4833228098692732</c:v>
                </c:pt>
                <c:pt idx="111">
                  <c:v>3.5420926454833648</c:v>
                </c:pt>
                <c:pt idx="112">
                  <c:v>3.6019414916098009</c:v>
                </c:pt>
                <c:pt idx="113">
                  <c:v>3.6628875797124616</c:v>
                </c:pt>
                <c:pt idx="114">
                  <c:v>3.7249494755027297</c:v>
                </c:pt>
                <c:pt idx="115">
                  <c:v>3.7881460845950752</c:v>
                </c:pt>
                <c:pt idx="116">
                  <c:v>3.8524966582661833</c:v>
                </c:pt>
                <c:pt idx="117">
                  <c:v>3.9180207993193696</c:v>
                </c:pt>
                <c:pt idx="118">
                  <c:v>3.9847384680560989</c:v>
                </c:pt>
                <c:pt idx="119">
                  <c:v>4.0526699883563824</c:v>
                </c:pt>
                <c:pt idx="120">
                  <c:v>4.1218360538699539</c:v>
                </c:pt>
                <c:pt idx="121">
                  <c:v>4.1922577343200702</c:v>
                </c:pt>
                <c:pt idx="122">
                  <c:v>4.2639564819218752</c:v>
                </c:pt>
                <c:pt idx="123">
                  <c:v>4.3369541379172958</c:v>
                </c:pt>
                <c:pt idx="124">
                  <c:v>4.4112729392284198</c:v>
                </c:pt>
                <c:pt idx="125">
                  <c:v>4.4869355252314342</c:v>
                </c:pt>
                <c:pt idx="126">
                  <c:v>4.5639649446531365</c:v>
                </c:pt>
                <c:pt idx="127">
                  <c:v>4.6423846625921685</c:v>
                </c:pt>
                <c:pt idx="128">
                  <c:v>4.7222185676670652</c:v>
                </c:pt>
                <c:pt idx="129">
                  <c:v>4.8034909792933362</c:v>
                </c:pt>
                <c:pt idx="130">
                  <c:v>4.8862266550917699</c:v>
                </c:pt>
                <c:pt idx="131">
                  <c:v>4.9704507984302237</c:v>
                </c:pt>
                <c:pt idx="132">
                  <c:v>5.0561890661012079</c:v>
                </c:pt>
                <c:pt idx="133">
                  <c:v>5.1434675761375868</c:v>
                </c:pt>
                <c:pt idx="134">
                  <c:v>5.2323129157687926</c:v>
                </c:pt>
                <c:pt idx="135">
                  <c:v>5.3227521495199586</c:v>
                </c:pt>
                <c:pt idx="136">
                  <c:v>5.414812827456462</c:v>
                </c:pt>
                <c:pt idx="137">
                  <c:v>5.5085229935763564</c:v>
                </c:pt>
                <c:pt idx="138">
                  <c:v>5.60391119435329</c:v>
                </c:pt>
                <c:pt idx="139">
                  <c:v>5.7010064874324744</c:v>
                </c:pt>
                <c:pt idx="140">
                  <c:v>5.7998384504823681</c:v>
                </c:pt>
                <c:pt idx="141">
                  <c:v>5.9004371902047934</c:v>
                </c:pt>
                <c:pt idx="142">
                  <c:v>6.0028333515061743</c:v>
                </c:pt>
                <c:pt idx="143">
                  <c:v>6.1070581268327695</c:v>
                </c:pt>
                <c:pt idx="144">
                  <c:v>6.213143265672656</c:v>
                </c:pt>
                <c:pt idx="145">
                  <c:v>6.3211210842274337</c:v>
                </c:pt>
                <c:pt idx="146">
                  <c:v>6.4310244752565442</c:v>
                </c:pt>
                <c:pt idx="147">
                  <c:v>6.5428869180972447</c:v>
                </c:pt>
                <c:pt idx="148">
                  <c:v>6.656742488863248</c:v>
                </c:pt>
                <c:pt idx="149">
                  <c:v>6.7726258708251574</c:v>
                </c:pt>
                <c:pt idx="150">
                  <c:v>6.890572364975883</c:v>
                </c:pt>
                <c:pt idx="151">
                  <c:v>7.0106179007841876</c:v>
                </c:pt>
                <c:pt idx="152">
                  <c:v>7.1327990471397325</c:v>
                </c:pt>
                <c:pt idx="153">
                  <c:v>7.2571530234928519</c:v>
                </c:pt>
                <c:pt idx="154">
                  <c:v>7.3837177111925669</c:v>
                </c:pt>
                <c:pt idx="155">
                  <c:v>7.5125316650261622</c:v>
                </c:pt>
                <c:pt idx="156">
                  <c:v>7.6436341249639748</c:v>
                </c:pt>
                <c:pt idx="157">
                  <c:v>7.7770650281128599</c:v>
                </c:pt>
                <c:pt idx="158">
                  <c:v>7.9128650208820348</c:v>
                </c:pt>
                <c:pt idx="159">
                  <c:v>8.0510754713650119</c:v>
                </c:pt>
                <c:pt idx="160">
                  <c:v>8.1917384819413464</c:v>
                </c:pt>
                <c:pt idx="161">
                  <c:v>8.3348969021020896</c:v>
                </c:pt>
                <c:pt idx="162">
                  <c:v>8.4805943415028118</c:v>
                </c:pt>
                <c:pt idx="163">
                  <c:v>8.6288751832482173</c:v>
                </c:pt>
                <c:pt idx="164">
                  <c:v>8.7797845974123323</c:v>
                </c:pt>
                <c:pt idx="165">
                  <c:v>8.9333685547984629</c:v>
                </c:pt>
                <c:pt idx="166">
                  <c:v>9.0896738409430586</c:v>
                </c:pt>
                <c:pt idx="167">
                  <c:v>9.2487480703677409</c:v>
                </c:pt>
                <c:pt idx="168">
                  <c:v>9.4106397010839178</c:v>
                </c:pt>
                <c:pt idx="169">
                  <c:v>9.5753980493542734</c:v>
                </c:pt>
                <c:pt idx="170">
                  <c:v>9.7430733047157947</c:v>
                </c:pt>
                <c:pt idx="171">
                  <c:v>9.9137165452687022</c:v>
                </c:pt>
                <c:pt idx="172">
                  <c:v>10.087379753236187</c:v>
                </c:pt>
                <c:pt idx="173">
                  <c:v>10.264115830799453</c:v>
                </c:pt>
                <c:pt idx="174">
                  <c:v>10.443978616213085</c:v>
                </c:pt>
                <c:pt idx="175">
                  <c:v>10.62702290020553</c:v>
                </c:pt>
                <c:pt idx="176">
                  <c:v>10.813304442669702</c:v>
                </c:pt>
                <c:pt idx="177">
                  <c:v>11.002879989648896</c:v>
                </c:pt>
                <c:pt idx="178">
                  <c:v>11.195807290623014</c:v>
                </c:pt>
                <c:pt idx="179">
                  <c:v>11.392145116100549</c:v>
                </c:pt>
                <c:pt idx="180">
                  <c:v>11.591953275521519</c:v>
                </c:pt>
                <c:pt idx="181">
                  <c:v>11.795292635476974</c:v>
                </c:pt>
                <c:pt idx="182">
                  <c:v>12.00222513825044</c:v>
                </c:pt>
                <c:pt idx="183">
                  <c:v>12.212813820687138</c:v>
                </c:pt>
                <c:pt idx="184">
                  <c:v>12.427122833396583</c:v>
                </c:pt>
                <c:pt idx="185">
                  <c:v>12.645217460294441</c:v>
                </c:pt>
                <c:pt idx="186">
                  <c:v>12.867164138489708</c:v>
                </c:pt>
                <c:pt idx="187">
                  <c:v>13.093030478523065</c:v>
                </c:pt>
                <c:pt idx="188">
                  <c:v>13.322885284962803</c:v>
                </c:pt>
                <c:pt idx="189">
                  <c:v>13.556798577364381</c:v>
                </c:pt>
                <c:pt idx="190">
                  <c:v>13.79484161160018</c:v>
                </c:pt>
                <c:pt idx="191">
                  <c:v>14.037086901565798</c:v>
                </c:pt>
                <c:pt idx="192">
                  <c:v>14.283608241269652</c:v>
                </c:pt>
                <c:pt idx="193">
                  <c:v>14.534480727312429</c:v>
                </c:pt>
                <c:pt idx="194">
                  <c:v>14.78978078176346</c:v>
                </c:pt>
                <c:pt idx="195">
                  <c:v>15.049586175440774</c:v>
                </c:pt>
                <c:pt idx="196">
                  <c:v>15.313976051602033</c:v>
                </c:pt>
                <c:pt idx="197">
                  <c:v>15.583030950053598</c:v>
                </c:pt>
                <c:pt idx="198">
                  <c:v>15.856832831684928</c:v>
                </c:pt>
                <c:pt idx="199">
                  <c:v>16.13546510343599</c:v>
                </c:pt>
                <c:pt idx="200">
                  <c:v>16.419012643705045</c:v>
                </c:pt>
                <c:pt idx="201">
                  <c:v>16.707561828204806</c:v>
                </c:pt>
                <c:pt idx="202">
                  <c:v>17.0012005562746</c:v>
                </c:pt>
                <c:pt idx="203">
                  <c:v>17.300018277656751</c:v>
                </c:pt>
                <c:pt idx="204">
                  <c:v>17.604106019745217</c:v>
                </c:pt>
                <c:pt idx="205">
                  <c:v>17.91355641531479</c:v>
                </c:pt>
                <c:pt idx="206">
                  <c:v>18.228463730739442</c:v>
                </c:pt>
                <c:pt idx="207">
                  <c:v>18.548923894708135</c:v>
                </c:pt>
                <c:pt idx="208">
                  <c:v>18.875034527447216</c:v>
                </c:pt>
                <c:pt idx="209">
                  <c:v>19.206894970457892</c:v>
                </c:pt>
                <c:pt idx="210">
                  <c:v>19.544606316778257</c:v>
                </c:pt>
                <c:pt idx="211">
                  <c:v>19.888271441778667</c:v>
                </c:pt>
                <c:pt idx="212">
                  <c:v>20.237995034500248</c:v>
                </c:pt>
                <c:pt idx="213">
                  <c:v>20.593883629545772</c:v>
                </c:pt>
                <c:pt idx="214">
                  <c:v>20.956045639532775</c:v>
                </c:pt>
                <c:pt idx="215">
                  <c:v>21.324591388118801</c:v>
                </c:pt>
                <c:pt idx="216">
                  <c:v>21.699633143608697</c:v>
                </c:pt>
                <c:pt idx="217">
                  <c:v>22.08128515315445</c:v>
                </c:pt>
                <c:pt idx="218">
                  <c:v>22.469663677557648</c:v>
                </c:pt>
                <c:pt idx="219">
                  <c:v>22.864887026685555</c:v>
                </c:pt>
                <c:pt idx="220">
                  <c:v>23.267075595511141</c:v>
                </c:pt>
                <c:pt idx="221">
                  <c:v>23.676351900788543</c:v>
                </c:pt>
                <c:pt idx="222">
                  <c:v>24.09284061837468</c:v>
                </c:pt>
                <c:pt idx="223">
                  <c:v>24.516668621208652</c:v>
                </c:pt>
                <c:pt idx="224">
                  <c:v>24.947965017960474</c:v>
                </c:pt>
                <c:pt idx="225">
                  <c:v>25.386861192360776</c:v>
                </c:pt>
                <c:pt idx="226">
                  <c:v>25.833490843223629</c:v>
                </c:pt>
                <c:pt idx="227">
                  <c:v>26.28799002517453</c:v>
                </c:pt>
                <c:pt idx="228">
                  <c:v>26.750497190096123</c:v>
                </c:pt>
                <c:pt idx="229">
                  <c:v>27.221153229304033</c:v>
                </c:pt>
                <c:pt idx="230">
                  <c:v>27.700101516465995</c:v>
                </c:pt>
                <c:pt idx="231">
                  <c:v>28.187487951277038</c:v>
                </c:pt>
                <c:pt idx="232">
                  <c:v>28.68346100390422</c:v>
                </c:pt>
                <c:pt idx="233">
                  <c:v>29.188171760214288</c:v>
                </c:pt>
                <c:pt idx="234">
                  <c:v>29.701773967798385</c:v>
                </c:pt>
                <c:pt idx="235">
                  <c:v>30.224424082807328</c:v>
                </c:pt>
                <c:pt idx="236">
                  <c:v>30.756281317612139</c:v>
                </c:pt>
                <c:pt idx="237">
                  <c:v>31.297507689304027</c:v>
                </c:pt>
                <c:pt idx="238">
                  <c:v>31.848268069049048</c:v>
                </c:pt>
                <c:pt idx="239">
                  <c:v>32.408730232311875</c:v>
                </c:pt>
                <c:pt idx="240">
                  <c:v>32.979064909964464</c:v>
                </c:pt>
                <c:pt idx="241">
                  <c:v>33.55944584029502</c:v>
                </c:pt>
                <c:pt idx="242">
                  <c:v>34.150049821932896</c:v>
                </c:pt>
                <c:pt idx="243">
                  <c:v>34.751056767706096</c:v>
                </c:pt>
                <c:pt idx="244">
                  <c:v>35.362649759447152</c:v>
                </c:pt>
                <c:pt idx="245">
                  <c:v>35.985015103764468</c:v>
                </c:pt>
                <c:pt idx="246">
                  <c:v>36.618342388795917</c:v>
                </c:pt>
                <c:pt idx="247">
                  <c:v>37.262824541962324</c:v>
                </c:pt>
                <c:pt idx="248">
                  <c:v>37.91865788873789</c:v>
                </c:pt>
                <c:pt idx="249">
                  <c:v>38.586042212455901</c:v>
                </c:pt>
                <c:pt idx="250">
                  <c:v>39.265180815167781</c:v>
                </c:pt>
                <c:pt idx="251">
                  <c:v>39.956280579573892</c:v>
                </c:pt>
                <c:pt idx="252">
                  <c:v>40.659552032045411</c:v>
                </c:pt>
                <c:pt idx="253">
                  <c:v>41.375209406755793</c:v>
                </c:pt>
                <c:pt idx="254">
                  <c:v>42.103470710942005</c:v>
                </c:pt>
                <c:pt idx="255">
                  <c:v>42.844557791314827</c:v>
                </c:pt>
                <c:pt idx="256">
                  <c:v>43.598696401639174</c:v>
                </c:pt>
                <c:pt idx="257">
                  <c:v>44.366116271504232</c:v>
                </c:pt>
                <c:pt idx="258">
                  <c:v>45.147051176304899</c:v>
                </c:pt>
                <c:pt idx="259">
                  <c:v>45.941739008455706</c:v>
                </c:pt>
                <c:pt idx="260">
                  <c:v>46.750421849858633</c:v>
                </c:pt>
                <c:pt idx="261">
                  <c:v>47.573346045647604</c:v>
                </c:pt>
                <c:pt idx="262">
                  <c:v>48.410762279231292</c:v>
                </c:pt>
                <c:pt idx="263">
                  <c:v>49.2629256486576</c:v>
                </c:pt>
                <c:pt idx="264">
                  <c:v>50.130095744322816</c:v>
                </c:pt>
                <c:pt idx="265">
                  <c:v>51.012536728049639</c:v>
                </c:pt>
                <c:pt idx="266">
                  <c:v>51.910517413557308</c:v>
                </c:pt>
                <c:pt idx="267">
                  <c:v>52.824311348349113</c:v>
                </c:pt>
                <c:pt idx="268">
                  <c:v>53.754196897041851</c:v>
                </c:pt>
                <c:pt idx="269">
                  <c:v>54.7004573261625</c:v>
                </c:pt>
                <c:pt idx="270">
                  <c:v>55.663380890438667</c:v>
                </c:pt>
                <c:pt idx="271">
                  <c:v>56.643260920607965</c:v>
                </c:pt>
                <c:pt idx="272">
                  <c:v>57.640395912774082</c:v>
                </c:pt>
                <c:pt idx="273">
                  <c:v>58.655089619335989</c:v>
                </c:pt>
                <c:pt idx="274">
                  <c:v>59.687651141518842</c:v>
                </c:pt>
                <c:pt idx="275">
                  <c:v>60.738395023533826</c:v>
                </c:pt>
                <c:pt idx="276">
                  <c:v>61.807641348396231</c:v>
                </c:pt>
                <c:pt idx="277">
                  <c:v>62.89571583543092</c:v>
                </c:pt>
                <c:pt idx="278">
                  <c:v>64.002949939494314</c:v>
                </c:pt>
                <c:pt idx="279">
                  <c:v>65.129680951944337</c:v>
                </c:pt>
                <c:pt idx="280">
                  <c:v>66.276252103387435</c:v>
                </c:pt>
                <c:pt idx="281">
                  <c:v>67.443012668235582</c:v>
                </c:pt>
                <c:pt idx="282">
                  <c:v>68.630318071103659</c:v>
                </c:pt>
                <c:pt idx="283">
                  <c:v>69.83852999508116</c:v>
                </c:pt>
                <c:pt idx="284">
                  <c:v>71.068016491909688</c:v>
                </c:pt>
                <c:pt idx="285">
                  <c:v>72.319152094100858</c:v>
                </c:pt>
                <c:pt idx="286">
                  <c:v>73.592317929028368</c:v>
                </c:pt>
                <c:pt idx="287">
                  <c:v>74.887901835028714</c:v>
                </c:pt>
                <c:pt idx="288">
                  <c:v>76.20629847954693</c:v>
                </c:pt>
                <c:pt idx="289">
                  <c:v>77.547909479361934</c:v>
                </c:pt>
                <c:pt idx="290">
                  <c:v>78.913143522929204</c:v>
                </c:pt>
                <c:pt idx="291">
                  <c:v>80.302416494877363</c:v>
                </c:pt>
                <c:pt idx="292">
                  <c:v>81.716151602697408</c:v>
                </c:pt>
                <c:pt idx="293">
                  <c:v>83.154779505662219</c:v>
                </c:pt>
                <c:pt idx="294">
                  <c:v>84.61873844601611</c:v>
                </c:pt>
                <c:pt idx="295">
                  <c:v>86.108474382474654</c:v>
                </c:pt>
                <c:pt idx="296">
                  <c:v>87.62444112607453</c:v>
                </c:pt>
                <c:pt idx="297">
                  <c:v>89.167100478416302</c:v>
                </c:pt>
                <c:pt idx="298">
                  <c:v>90.73692237234043</c:v>
                </c:pt>
                <c:pt idx="299">
                  <c:v>92.334385015080883</c:v>
                </c:pt>
                <c:pt idx="300">
                  <c:v>93.959975033938662</c:v>
                </c:pt>
                <c:pt idx="301">
                  <c:v>95.614187624521264</c:v>
                </c:pt>
                <c:pt idx="302">
                  <c:v>97.29752670159138</c:v>
                </c:pt>
                <c:pt idx="303">
                  <c:v>99.0105050525721</c:v>
                </c:pt>
                <c:pt idx="304">
                  <c:v>100.75364449375493</c:v>
                </c:pt>
                <c:pt idx="305">
                  <c:v>102.52747602925781</c:v>
                </c:pt>
                <c:pt idx="306">
                  <c:v>104.33254001278289</c:v>
                </c:pt>
                <c:pt idx="307">
                  <c:v>106.16938631222141</c:v>
                </c:pt>
                <c:pt idx="308">
                  <c:v>108.03857447715758</c:v>
                </c:pt>
                <c:pt idx="309">
                  <c:v>109.94067390932105</c:v>
                </c:pt>
                <c:pt idx="310">
                  <c:v>111.87626403604152</c:v>
                </c:pt>
                <c:pt idx="311">
                  <c:v>113.84593448675655</c:v>
                </c:pt>
                <c:pt idx="312">
                  <c:v>115.85028527262756</c:v>
                </c:pt>
                <c:pt idx="313">
                  <c:v>117.88992696931854</c:v>
                </c:pt>
                <c:pt idx="314">
                  <c:v>119.96548090299217</c:v>
                </c:pt>
                <c:pt idx="315">
                  <c:v>122.07757933958217</c:v>
                </c:pt>
                <c:pt idx="316">
                  <c:v>124.22686567739689</c:v>
                </c:pt>
                <c:pt idx="317">
                  <c:v>126.4139946431149</c:v>
                </c:pt>
                <c:pt idx="318">
                  <c:v>128.63963249123071</c:v>
                </c:pt>
                <c:pt idx="319">
                  <c:v>130.90445720701342</c:v>
                </c:pt>
                <c:pt idx="320">
                  <c:v>133.2091587130374</c:v>
                </c:pt>
                <c:pt idx="321">
                  <c:v>135.55443907935046</c:v>
                </c:pt>
                <c:pt idx="322">
                  <c:v>137.94101273734199</c:v>
                </c:pt>
                <c:pt idx="323">
                  <c:v>140.36960669737633</c:v>
                </c:pt>
                <c:pt idx="324">
                  <c:v>142.84096077025899</c:v>
                </c:pt>
                <c:pt idx="325">
                  <c:v>145.35582779260142</c:v>
                </c:pt>
                <c:pt idx="326">
                  <c:v>147.91497385615392</c:v>
                </c:pt>
                <c:pt idx="327">
                  <c:v>150.51917854117619</c:v>
                </c:pt>
                <c:pt idx="328">
                  <c:v>153.16923515391764</c:v>
                </c:pt>
                <c:pt idx="329">
                  <c:v>155.86595096827818</c:v>
                </c:pt>
                <c:pt idx="330">
                  <c:v>158.61014747172399</c:v>
                </c:pt>
                <c:pt idx="331">
                  <c:v>161.40266061553362</c:v>
                </c:pt>
                <c:pt idx="332">
                  <c:v>164.24434106944909</c:v>
                </c:pt>
                <c:pt idx="333">
                  <c:v>167.13605448081228</c:v>
                </c:pt>
                <c:pt idx="334">
                  <c:v>170.07868173826202</c:v>
                </c:pt>
                <c:pt idx="335">
                  <c:v>173.0731192400757</c:v>
                </c:pt>
                <c:pt idx="336">
                  <c:v>176.12027916723358</c:v>
                </c:pt>
                <c:pt idx="337">
                  <c:v>179.2210897612934</c:v>
                </c:pt>
                <c:pt idx="338">
                  <c:v>182.37649560715528</c:v>
                </c:pt>
                <c:pt idx="339">
                  <c:v>185.58745792080629</c:v>
                </c:pt>
                <c:pt idx="340">
                  <c:v>188.85495484213104</c:v>
                </c:pt>
                <c:pt idx="341">
                  <c:v>192.17998173287728</c:v>
                </c:pt>
                <c:pt idx="342">
                  <c:v>195.56355147986881</c:v>
                </c:pt>
                <c:pt idx="343">
                  <c:v>199.00669480355583</c:v>
                </c:pt>
                <c:pt idx="344">
                  <c:v>202.51046057199869</c:v>
                </c:pt>
                <c:pt idx="345">
                  <c:v>206.07591612037859</c:v>
                </c:pt>
                <c:pt idx="346">
                  <c:v>209.70414757613585</c:v>
                </c:pt>
                <c:pt idx="347">
                  <c:v>213.39626018983114</c:v>
                </c:pt>
                <c:pt idx="348">
                  <c:v>217.15337867183243</c:v>
                </c:pt>
                <c:pt idx="349">
                  <c:v>220.97664753493049</c:v>
                </c:pt>
                <c:pt idx="350">
                  <c:v>224.86723144298549</c:v>
                </c:pt>
                <c:pt idx="351">
                  <c:v>228.826315565714</c:v>
                </c:pt>
                <c:pt idx="352">
                  <c:v>232.85510593972063</c:v>
                </c:pt>
                <c:pt idx="353">
                  <c:v>236.95482983588781</c:v>
                </c:pt>
                <c:pt idx="354">
                  <c:v>241.12673613323221</c:v>
                </c:pt>
                <c:pt idx="355">
                  <c:v>245.37209569934612</c:v>
                </c:pt>
                <c:pt idx="356">
                  <c:v>249.6922017775349</c:v>
                </c:pt>
                <c:pt idx="357">
                  <c:v>254.08837038077141</c:v>
                </c:pt>
                <c:pt idx="358">
                  <c:v>258.56194069258714</c:v>
                </c:pt>
                <c:pt idx="359">
                  <c:v>263.11427547502018</c:v>
                </c:pt>
                <c:pt idx="360">
                  <c:v>267.74676148374817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16832"/>
        <c:axId val="255917224"/>
      </c:scatterChart>
      <c:valAx>
        <c:axId val="255916832"/>
        <c:scaling>
          <c:orientation val="minMax"/>
          <c:max val="36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0" i="0" u="none" strike="noStrike" baseline="0">
                    <a:solidFill>
                      <a:srgbClr val="000000"/>
                    </a:solidFill>
                    <a:latin typeface="華康華綜體W5(P)"/>
                    <a:ea typeface="華康華綜體W5(P)"/>
                    <a:cs typeface="華康華綜體W5(P)"/>
                  </a:defRPr>
                </a:pPr>
                <a:r>
                  <a:rPr lang="zh-TW" altLang="en-US"/>
                  <a:t>角度</a:t>
                </a:r>
              </a:p>
            </c:rich>
          </c:tx>
          <c:layout>
            <c:manualLayout>
              <c:xMode val="edge"/>
              <c:yMode val="edge"/>
              <c:x val="0.50235517314067801"/>
              <c:y val="0.87172135756616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endParaRPr lang="zh-TW"/>
          </a:p>
        </c:txPr>
        <c:crossAx val="255917224"/>
        <c:crosses val="autoZero"/>
        <c:crossBetween val="midCat"/>
      </c:valAx>
      <c:valAx>
        <c:axId val="255917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25" b="0" i="0" u="none" strike="noStrike" baseline="0">
                    <a:solidFill>
                      <a:srgbClr val="000000"/>
                    </a:solidFill>
                    <a:latin typeface="華康華綜體W5(P)"/>
                    <a:ea typeface="華康華綜體W5(P)"/>
                    <a:cs typeface="華康華綜體W5(P)"/>
                  </a:defRPr>
                </a:pPr>
                <a:r>
                  <a:rPr lang="zh-TW" altLang="en-US"/>
                  <a:t>三角函數值</a:t>
                </a:r>
              </a:p>
            </c:rich>
          </c:tx>
          <c:layout>
            <c:manualLayout>
              <c:xMode val="edge"/>
              <c:yMode val="edge"/>
              <c:x val="7.3783416055037077E-2"/>
              <c:y val="0.332361989172383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華康華綜體W5(P)"/>
                <a:ea typeface="華康華綜體W5(P)"/>
                <a:cs typeface="華康華綜體W5(P)"/>
              </a:defRPr>
            </a:pPr>
            <a:endParaRPr lang="zh-TW"/>
          </a:p>
        </c:txPr>
        <c:crossAx val="255916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0329724239694924"/>
          <c:y val="0.87172135756616365"/>
          <c:w val="0.11459977387271716"/>
          <c:h val="0.1195336978602431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華康華綜體W5(P)"/>
              <a:ea typeface="華康華綜體W5(P)"/>
              <a:cs typeface="華康華綜體W5(P)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華康華綜體W5(P)"/>
          <a:ea typeface="華康華綜體W5(P)"/>
          <a:cs typeface="華康華綜體W5(P)"/>
        </a:defRPr>
      </a:pPr>
      <a:endParaRPr lang="zh-TW"/>
    </a:p>
  </c:txPr>
  <c:printSettings>
    <c:headerFooter alignWithMargins="0"/>
    <c:pageMargins b="1" l="0.75" r="0.75" t="1" header="0.5" footer="0.5"/>
    <c:pageSetup paperSize="9" orientation="landscape" horizontalDpi="-3" verticalDpi="200"/>
  </c:printSettings>
</c:chartSpace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161925</xdr:rowOff>
    </xdr:from>
    <xdr:to>
      <xdr:col>3</xdr:col>
      <xdr:colOff>0</xdr:colOff>
      <xdr:row>4</xdr:row>
      <xdr:rowOff>38100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3209925" y="533400"/>
          <a:ext cx="0" cy="504825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0</xdr:row>
      <xdr:rowOff>0</xdr:rowOff>
    </xdr:from>
    <xdr:to>
      <xdr:col>9</xdr:col>
      <xdr:colOff>342900</xdr:colOff>
      <xdr:row>0</xdr:row>
      <xdr:rowOff>0</xdr:rowOff>
    </xdr:to>
    <xdr:sp macro="" textlink="">
      <xdr:nvSpPr>
        <xdr:cNvPr id="6145" name="AutoShape 1"/>
        <xdr:cNvSpPr>
          <a:spLocks noChangeArrowheads="1"/>
        </xdr:cNvSpPr>
      </xdr:nvSpPr>
      <xdr:spPr bwMode="auto">
        <a:xfrm>
          <a:off x="6143625" y="0"/>
          <a:ext cx="276225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161925</xdr:rowOff>
    </xdr:from>
    <xdr:to>
      <xdr:col>2</xdr:col>
      <xdr:colOff>342900</xdr:colOff>
      <xdr:row>4</xdr:row>
      <xdr:rowOff>38100</xdr:rowOff>
    </xdr:to>
    <xdr:sp macro="" textlink="">
      <xdr:nvSpPr>
        <xdr:cNvPr id="7169" name="AutoShape 1"/>
        <xdr:cNvSpPr>
          <a:spLocks noChangeArrowheads="1"/>
        </xdr:cNvSpPr>
      </xdr:nvSpPr>
      <xdr:spPr bwMode="auto">
        <a:xfrm>
          <a:off x="1323975" y="571500"/>
          <a:ext cx="276225" cy="504825"/>
        </a:xfrm>
        <a:prstGeom prst="rightArrow">
          <a:avLst>
            <a:gd name="adj1" fmla="val 50000"/>
            <a:gd name="adj2" fmla="val 250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0</xdr:row>
      <xdr:rowOff>0</xdr:rowOff>
    </xdr:from>
    <xdr:to>
      <xdr:col>2</xdr:col>
      <xdr:colOff>342900</xdr:colOff>
      <xdr:row>0</xdr:row>
      <xdr:rowOff>0</xdr:rowOff>
    </xdr:to>
    <xdr:sp macro="" textlink="">
      <xdr:nvSpPr>
        <xdr:cNvPr id="9217" name="AutoShape 1"/>
        <xdr:cNvSpPr>
          <a:spLocks noChangeArrowheads="1"/>
        </xdr:cNvSpPr>
      </xdr:nvSpPr>
      <xdr:spPr bwMode="auto">
        <a:xfrm>
          <a:off x="1323975" y="0"/>
          <a:ext cx="276225" cy="0"/>
        </a:xfrm>
        <a:prstGeom prst="righ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38100</xdr:rowOff>
    </xdr:from>
    <xdr:to>
      <xdr:col>10</xdr:col>
      <xdr:colOff>390525</xdr:colOff>
      <xdr:row>4</xdr:row>
      <xdr:rowOff>161925</xdr:rowOff>
    </xdr:to>
    <xdr:sp macro="" textlink="">
      <xdr:nvSpPr>
        <xdr:cNvPr id="2053" name="AutoShape 5"/>
        <xdr:cNvSpPr>
          <a:spLocks noChangeArrowheads="1"/>
        </xdr:cNvSpPr>
      </xdr:nvSpPr>
      <xdr:spPr bwMode="auto">
        <a:xfrm rot="5400000">
          <a:off x="6705600" y="152400"/>
          <a:ext cx="333375" cy="1362075"/>
        </a:xfrm>
        <a:prstGeom prst="rightArrow">
          <a:avLst>
            <a:gd name="adj1" fmla="val 50000"/>
            <a:gd name="adj2" fmla="val 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zh-TW" altLang="en-US" sz="1000" b="0" i="0" u="none" strike="noStrike" baseline="0">
              <a:solidFill>
                <a:srgbClr val="000000"/>
              </a:solidFill>
              <a:latin typeface="新細明體"/>
              <a:ea typeface="新細明體"/>
            </a:rPr>
            <a:t>乘於100後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0</xdr:row>
      <xdr:rowOff>57150</xdr:rowOff>
    </xdr:from>
    <xdr:to>
      <xdr:col>17</xdr:col>
      <xdr:colOff>171450</xdr:colOff>
      <xdr:row>15</xdr:row>
      <xdr:rowOff>180975</xdr:rowOff>
    </xdr:to>
    <xdr:graphicFrame macro="">
      <xdr:nvGraphicFramePr>
        <xdr:cNvPr id="10241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85725</xdr:rowOff>
    </xdr:from>
    <xdr:to>
      <xdr:col>14</xdr:col>
      <xdr:colOff>47625</xdr:colOff>
      <xdr:row>16</xdr:row>
      <xdr:rowOff>0</xdr:rowOff>
    </xdr:to>
    <xdr:graphicFrame macro="">
      <xdr:nvGraphicFramePr>
        <xdr:cNvPr id="11265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GridLines="0" tabSelected="1" workbookViewId="0">
      <selection activeCell="B12" sqref="B12"/>
    </sheetView>
  </sheetViews>
  <sheetFormatPr defaultColWidth="8.875" defaultRowHeight="16.5"/>
  <cols>
    <col min="1" max="1" width="6.625" style="26" customWidth="1"/>
    <col min="2" max="2" width="19.375" style="26" customWidth="1"/>
    <col min="3" max="3" width="16.125" style="26" customWidth="1"/>
    <col min="4" max="16384" width="8.875" style="26"/>
  </cols>
  <sheetData>
    <row r="1" spans="1:3" ht="29.25" customHeight="1">
      <c r="A1" s="81" t="s">
        <v>56</v>
      </c>
      <c r="B1" s="81"/>
      <c r="C1" s="81"/>
    </row>
    <row r="2" spans="1:3">
      <c r="A2" s="57" t="s">
        <v>57</v>
      </c>
      <c r="B2" s="58"/>
      <c r="C2" s="59">
        <v>350</v>
      </c>
    </row>
    <row r="3" spans="1:3">
      <c r="A3" s="79">
        <v>80</v>
      </c>
      <c r="B3" s="80"/>
      <c r="C3" s="60">
        <v>5</v>
      </c>
    </row>
    <row r="5" spans="1:3">
      <c r="B5" s="27" t="s">
        <v>58</v>
      </c>
      <c r="C5" s="27" t="s">
        <v>59</v>
      </c>
    </row>
    <row r="6" spans="1:3">
      <c r="B6" s="61">
        <v>6.5</v>
      </c>
      <c r="C6" s="27">
        <f>IF(乘車里程數&lt;=1,基本費,基本費+CEILING((乘車里程數-1)*1000,每跳間閣)/每跳間閣*每跳一次)</f>
        <v>160</v>
      </c>
    </row>
    <row r="7" spans="1:3">
      <c r="B7" s="61">
        <v>0.8</v>
      </c>
      <c r="C7" s="27">
        <f>IF(乘車里程數&lt;=1,基本費,基本費+CEILING((乘車里程數-1)*1000,每跳間閣)/每跳間閣*每跳一次)</f>
        <v>80</v>
      </c>
    </row>
    <row r="8" spans="1:3">
      <c r="B8" s="61">
        <v>1.36</v>
      </c>
      <c r="C8" s="27">
        <f>IF(乘車里程數&lt;=1,基本費,基本費+CEILING((乘車里程數-1)*1000,每跳間閣)/每跳間閣*每跳一次)</f>
        <v>90</v>
      </c>
    </row>
    <row r="9" spans="1:3">
      <c r="B9" s="61">
        <v>10.25</v>
      </c>
      <c r="C9" s="27">
        <f>IF(乘車里程數&lt;=1,基本費,基本費+CEILING((乘車里程數-1)*1000,每跳間閣)/每跳間閣*每跳一次)</f>
        <v>215</v>
      </c>
    </row>
    <row r="10" spans="1:3">
      <c r="B10" s="61">
        <v>1.1100000000000001</v>
      </c>
      <c r="C10" s="27">
        <f>IF(乘車里程數&lt;=1,基本費,基本費+CEILING((乘車里程數-1)*1000,每跳間閣)/每跳間閣*每跳一次)</f>
        <v>85</v>
      </c>
    </row>
  </sheetData>
  <mergeCells count="2">
    <mergeCell ref="A3:B3"/>
    <mergeCell ref="A1:C1"/>
  </mergeCells>
  <phoneticPr fontId="2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2"/>
  <sheetViews>
    <sheetView workbookViewId="0">
      <selection activeCell="F361" sqref="F361"/>
    </sheetView>
  </sheetViews>
  <sheetFormatPr defaultRowHeight="16.5"/>
  <cols>
    <col min="2" max="2" width="12.75" style="75" bestFit="1" customWidth="1"/>
    <col min="6" max="6" width="9.875" customWidth="1"/>
    <col min="7" max="7" width="10" customWidth="1"/>
    <col min="8" max="8" width="8.75" customWidth="1"/>
  </cols>
  <sheetData>
    <row r="1" spans="1:8">
      <c r="A1" s="74" t="s">
        <v>91</v>
      </c>
      <c r="B1" s="74" t="s">
        <v>92</v>
      </c>
      <c r="C1" s="74" t="s">
        <v>93</v>
      </c>
      <c r="D1" s="74" t="s">
        <v>94</v>
      </c>
      <c r="E1" s="74" t="s">
        <v>95</v>
      </c>
      <c r="F1" s="74" t="s">
        <v>99</v>
      </c>
      <c r="G1" s="74" t="s">
        <v>100</v>
      </c>
      <c r="H1" s="74" t="s">
        <v>101</v>
      </c>
    </row>
    <row r="2" spans="1:8">
      <c r="A2">
        <v>0</v>
      </c>
      <c r="B2" s="75">
        <f t="shared" ref="B2:B65" si="0">RADIANS(A2)</f>
        <v>0</v>
      </c>
      <c r="C2">
        <f t="shared" ref="C2:C65" si="1">SIN(B2)</f>
        <v>0</v>
      </c>
      <c r="D2">
        <f t="shared" ref="D2:D65" si="2">COS(B2)</f>
        <v>1</v>
      </c>
      <c r="E2">
        <f t="shared" ref="E2:E65" si="3">TAN(B2)</f>
        <v>0</v>
      </c>
      <c r="F2" t="e">
        <f>_xlfn.COT(B2)</f>
        <v>#DIV/0!</v>
      </c>
      <c r="G2" t="e">
        <f>_xlfn.CSC(B2)</f>
        <v>#DIV/0!</v>
      </c>
      <c r="H2">
        <f>_xlfn.SEC(B2)</f>
        <v>1</v>
      </c>
    </row>
    <row r="3" spans="1:8">
      <c r="A3">
        <v>1</v>
      </c>
      <c r="B3" s="75">
        <f t="shared" si="0"/>
        <v>1.7453292519943295E-2</v>
      </c>
      <c r="C3">
        <f t="shared" si="1"/>
        <v>1.7452406437283512E-2</v>
      </c>
      <c r="D3">
        <f t="shared" si="2"/>
        <v>0.99984769515639127</v>
      </c>
      <c r="E3">
        <f t="shared" si="3"/>
        <v>1.7455064928217585E-2</v>
      </c>
      <c r="F3">
        <f t="shared" ref="F3:F66" si="4">_xlfn.COT(B3)</f>
        <v>57.289961630759429</v>
      </c>
      <c r="G3">
        <f t="shared" ref="G3:G66" si="5">_xlfn.CSC(B3)</f>
        <v>57.298688498550185</v>
      </c>
      <c r="H3">
        <f t="shared" ref="H3:H66" si="6">_xlfn.SEC(B3)</f>
        <v>1.0001523280439077</v>
      </c>
    </row>
    <row r="4" spans="1:8">
      <c r="A4">
        <v>2</v>
      </c>
      <c r="B4" s="75">
        <f t="shared" si="0"/>
        <v>3.4906585039886591E-2</v>
      </c>
      <c r="C4">
        <f t="shared" si="1"/>
        <v>3.4899496702500969E-2</v>
      </c>
      <c r="D4">
        <f t="shared" si="2"/>
        <v>0.99939082701909576</v>
      </c>
      <c r="E4">
        <f t="shared" si="3"/>
        <v>3.492076949174773E-2</v>
      </c>
      <c r="F4">
        <f t="shared" si="4"/>
        <v>28.636253282915604</v>
      </c>
      <c r="G4">
        <f t="shared" si="5"/>
        <v>28.653708347843825</v>
      </c>
      <c r="H4">
        <f t="shared" si="6"/>
        <v>1.0006095442988217</v>
      </c>
    </row>
    <row r="5" spans="1:8">
      <c r="A5">
        <v>3</v>
      </c>
      <c r="B5" s="75">
        <f t="shared" si="0"/>
        <v>5.235987755982989E-2</v>
      </c>
      <c r="C5">
        <f t="shared" si="1"/>
        <v>5.2335956242943835E-2</v>
      </c>
      <c r="D5">
        <f t="shared" si="2"/>
        <v>0.99862953475457383</v>
      </c>
      <c r="E5">
        <f t="shared" si="3"/>
        <v>5.240777928304121E-2</v>
      </c>
      <c r="F5">
        <f t="shared" si="4"/>
        <v>19.081136687728208</v>
      </c>
      <c r="G5">
        <f t="shared" si="5"/>
        <v>19.107322609297398</v>
      </c>
      <c r="H5">
        <f t="shared" si="6"/>
        <v>1.0013723459979209</v>
      </c>
    </row>
    <row r="6" spans="1:8">
      <c r="A6">
        <v>4</v>
      </c>
      <c r="B6" s="75">
        <f t="shared" si="0"/>
        <v>6.9813170079773182E-2</v>
      </c>
      <c r="C6">
        <f t="shared" si="1"/>
        <v>6.9756473744125302E-2</v>
      </c>
      <c r="D6">
        <f t="shared" si="2"/>
        <v>0.9975640502598242</v>
      </c>
      <c r="E6">
        <f t="shared" si="3"/>
        <v>6.9926811943510414E-2</v>
      </c>
      <c r="F6">
        <f t="shared" si="4"/>
        <v>14.300666256711928</v>
      </c>
      <c r="G6">
        <f t="shared" si="5"/>
        <v>14.335587026203676</v>
      </c>
      <c r="H6">
        <f t="shared" si="6"/>
        <v>1.0024418980811722</v>
      </c>
    </row>
    <row r="7" spans="1:8">
      <c r="A7">
        <v>5</v>
      </c>
      <c r="B7" s="75">
        <f t="shared" si="0"/>
        <v>8.7266462599716474E-2</v>
      </c>
      <c r="C7">
        <f t="shared" si="1"/>
        <v>8.7155742747658166E-2</v>
      </c>
      <c r="D7">
        <f t="shared" si="2"/>
        <v>0.99619469809174555</v>
      </c>
      <c r="E7">
        <f t="shared" si="3"/>
        <v>8.7488663525924007E-2</v>
      </c>
      <c r="F7">
        <f t="shared" si="4"/>
        <v>11.430052302761343</v>
      </c>
      <c r="G7">
        <f t="shared" si="5"/>
        <v>11.473713245669856</v>
      </c>
      <c r="H7">
        <f t="shared" si="6"/>
        <v>1.0038198375433474</v>
      </c>
    </row>
    <row r="8" spans="1:8">
      <c r="A8">
        <v>6</v>
      </c>
      <c r="B8" s="75">
        <f t="shared" si="0"/>
        <v>0.10471975511965978</v>
      </c>
      <c r="C8">
        <f t="shared" si="1"/>
        <v>0.10452846326765347</v>
      </c>
      <c r="D8">
        <f t="shared" si="2"/>
        <v>0.99452189536827329</v>
      </c>
      <c r="E8">
        <f t="shared" si="3"/>
        <v>0.10510423526567647</v>
      </c>
      <c r="F8">
        <f t="shared" si="4"/>
        <v>9.5143644542225836</v>
      </c>
      <c r="G8">
        <f t="shared" si="5"/>
        <v>9.5667722335056258</v>
      </c>
      <c r="H8">
        <f t="shared" si="6"/>
        <v>1.0055082795635164</v>
      </c>
    </row>
    <row r="9" spans="1:8">
      <c r="A9">
        <v>7</v>
      </c>
      <c r="B9" s="75">
        <f t="shared" si="0"/>
        <v>0.12217304763960307</v>
      </c>
      <c r="C9">
        <f t="shared" si="1"/>
        <v>0.12186934340514748</v>
      </c>
      <c r="D9">
        <f t="shared" si="2"/>
        <v>0.99254615164132198</v>
      </c>
      <c r="E9">
        <f t="shared" si="3"/>
        <v>0.1227845609029046</v>
      </c>
      <c r="F9">
        <f t="shared" si="4"/>
        <v>8.1443464279745932</v>
      </c>
      <c r="G9">
        <f t="shared" si="5"/>
        <v>8.2055090481250783</v>
      </c>
      <c r="H9">
        <f t="shared" si="6"/>
        <v>1.0075098254588484</v>
      </c>
    </row>
    <row r="10" spans="1:8">
      <c r="A10">
        <v>8</v>
      </c>
      <c r="B10" s="75">
        <f t="shared" si="0"/>
        <v>0.13962634015954636</v>
      </c>
      <c r="C10">
        <f t="shared" si="1"/>
        <v>0.13917310096006544</v>
      </c>
      <c r="D10">
        <f t="shared" si="2"/>
        <v>0.99026806874157036</v>
      </c>
      <c r="E10">
        <f t="shared" si="3"/>
        <v>0.14054083470239145</v>
      </c>
      <c r="F10">
        <f t="shared" si="4"/>
        <v>7.1153697223842087</v>
      </c>
      <c r="G10">
        <f t="shared" si="5"/>
        <v>7.1852965343277191</v>
      </c>
      <c r="H10">
        <f t="shared" si="6"/>
        <v>1.0098275725186181</v>
      </c>
    </row>
    <row r="11" spans="1:8">
      <c r="A11">
        <v>9</v>
      </c>
      <c r="B11" s="75">
        <f t="shared" si="0"/>
        <v>0.15707963267948966</v>
      </c>
      <c r="C11">
        <f t="shared" si="1"/>
        <v>0.15643446504023087</v>
      </c>
      <c r="D11">
        <f t="shared" si="2"/>
        <v>0.98768834059513777</v>
      </c>
      <c r="E11">
        <f t="shared" si="3"/>
        <v>0.15838444032453627</v>
      </c>
      <c r="F11">
        <f t="shared" si="4"/>
        <v>6.3137515146750438</v>
      </c>
      <c r="G11">
        <f t="shared" si="5"/>
        <v>6.3924532214996619</v>
      </c>
      <c r="H11">
        <f t="shared" si="6"/>
        <v>1.0124651257880029</v>
      </c>
    </row>
    <row r="12" spans="1:8">
      <c r="A12">
        <v>10</v>
      </c>
      <c r="B12" s="75">
        <f t="shared" si="0"/>
        <v>0.17453292519943295</v>
      </c>
      <c r="C12">
        <f t="shared" si="1"/>
        <v>0.17364817766693033</v>
      </c>
      <c r="D12">
        <f t="shared" si="2"/>
        <v>0.98480775301220802</v>
      </c>
      <c r="E12">
        <f t="shared" si="3"/>
        <v>0.17632698070846498</v>
      </c>
      <c r="F12">
        <f t="shared" si="4"/>
        <v>5.6712818196177093</v>
      </c>
      <c r="G12">
        <f t="shared" si="5"/>
        <v>5.7587704831436337</v>
      </c>
      <c r="H12">
        <f t="shared" si="6"/>
        <v>1.0154266118857451</v>
      </c>
    </row>
    <row r="13" spans="1:8">
      <c r="A13">
        <v>11</v>
      </c>
      <c r="B13" s="75">
        <f t="shared" si="0"/>
        <v>0.19198621771937624</v>
      </c>
      <c r="C13">
        <f t="shared" si="1"/>
        <v>0.1908089953765448</v>
      </c>
      <c r="D13">
        <f t="shared" si="2"/>
        <v>0.98162718344766398</v>
      </c>
      <c r="E13">
        <f t="shared" si="3"/>
        <v>0.19438030913771848</v>
      </c>
      <c r="F13">
        <f t="shared" si="4"/>
        <v>5.1445540159703107</v>
      </c>
      <c r="G13">
        <f t="shared" si="5"/>
        <v>5.2408430641678487</v>
      </c>
      <c r="H13">
        <f t="shared" si="6"/>
        <v>1.0187166949552142</v>
      </c>
    </row>
    <row r="14" spans="1:8">
      <c r="A14">
        <v>12</v>
      </c>
      <c r="B14" s="75">
        <f t="shared" si="0"/>
        <v>0.20943951023931956</v>
      </c>
      <c r="C14">
        <f t="shared" si="1"/>
        <v>0.20791169081775934</v>
      </c>
      <c r="D14">
        <f t="shared" si="2"/>
        <v>0.97814760073380569</v>
      </c>
      <c r="E14">
        <f t="shared" si="3"/>
        <v>0.21255656167002213</v>
      </c>
      <c r="F14">
        <f t="shared" si="4"/>
        <v>4.7046301094784546</v>
      </c>
      <c r="G14">
        <f t="shared" si="5"/>
        <v>4.8097343447441308</v>
      </c>
      <c r="H14">
        <f t="shared" si="6"/>
        <v>1.0223405948650293</v>
      </c>
    </row>
    <row r="15" spans="1:8">
      <c r="A15">
        <v>13</v>
      </c>
      <c r="B15" s="75">
        <f t="shared" si="0"/>
        <v>0.22689280275926285</v>
      </c>
      <c r="C15">
        <f t="shared" si="1"/>
        <v>0.224951054343865</v>
      </c>
      <c r="D15">
        <f t="shared" si="2"/>
        <v>0.97437006478523525</v>
      </c>
      <c r="E15">
        <f t="shared" si="3"/>
        <v>0.23086819112556312</v>
      </c>
      <c r="F15">
        <f t="shared" si="4"/>
        <v>4.3314758742841555</v>
      </c>
      <c r="G15">
        <f t="shared" si="5"/>
        <v>4.4454114825858007</v>
      </c>
      <c r="H15">
        <f t="shared" si="6"/>
        <v>1.0263041077933917</v>
      </c>
    </row>
    <row r="16" spans="1:8">
      <c r="A16">
        <v>14</v>
      </c>
      <c r="B16" s="75">
        <f t="shared" si="0"/>
        <v>0.24434609527920614</v>
      </c>
      <c r="C16">
        <f t="shared" si="1"/>
        <v>0.24192189559966773</v>
      </c>
      <c r="D16">
        <f t="shared" si="2"/>
        <v>0.97029572627599647</v>
      </c>
      <c r="E16">
        <f t="shared" si="3"/>
        <v>0.24932800284318068</v>
      </c>
      <c r="F16">
        <f t="shared" si="4"/>
        <v>4.0107809335358446</v>
      </c>
      <c r="G16">
        <f t="shared" si="5"/>
        <v>4.1335654944387494</v>
      </c>
      <c r="H16">
        <f t="shared" si="6"/>
        <v>1.0306136293498982</v>
      </c>
    </row>
    <row r="17" spans="1:8">
      <c r="A17">
        <v>15</v>
      </c>
      <c r="B17" s="75">
        <f t="shared" si="0"/>
        <v>0.26179938779914941</v>
      </c>
      <c r="C17">
        <f t="shared" si="1"/>
        <v>0.25881904510252074</v>
      </c>
      <c r="D17">
        <f t="shared" si="2"/>
        <v>0.96592582628906831</v>
      </c>
      <c r="E17">
        <f t="shared" si="3"/>
        <v>0.2679491924311227</v>
      </c>
      <c r="F17">
        <f t="shared" si="4"/>
        <v>3.7320508075688776</v>
      </c>
      <c r="G17">
        <f t="shared" si="5"/>
        <v>3.8637033051562737</v>
      </c>
      <c r="H17">
        <f t="shared" si="6"/>
        <v>1.035276180410083</v>
      </c>
    </row>
    <row r="18" spans="1:8">
      <c r="A18">
        <v>16</v>
      </c>
      <c r="B18" s="75">
        <f t="shared" si="0"/>
        <v>0.27925268031909273</v>
      </c>
      <c r="C18">
        <f t="shared" si="1"/>
        <v>0.27563735581699916</v>
      </c>
      <c r="D18">
        <f t="shared" si="2"/>
        <v>0.96126169593831889</v>
      </c>
      <c r="E18">
        <f t="shared" si="3"/>
        <v>0.28674538575880792</v>
      </c>
      <c r="F18">
        <f t="shared" si="4"/>
        <v>3.4874144438409087</v>
      </c>
      <c r="G18">
        <f t="shared" si="5"/>
        <v>3.6279552785433005</v>
      </c>
      <c r="H18">
        <f t="shared" si="6"/>
        <v>1.040299435861602</v>
      </c>
    </row>
    <row r="19" spans="1:8">
      <c r="A19">
        <v>17</v>
      </c>
      <c r="B19" s="75">
        <f t="shared" si="0"/>
        <v>0.29670597283903605</v>
      </c>
      <c r="C19">
        <f t="shared" si="1"/>
        <v>0.29237170472273677</v>
      </c>
      <c r="D19">
        <f t="shared" si="2"/>
        <v>0.95630475596303544</v>
      </c>
      <c r="E19">
        <f t="shared" si="3"/>
        <v>0.30573068145866039</v>
      </c>
      <c r="F19">
        <f t="shared" si="4"/>
        <v>3.2708526184841404</v>
      </c>
      <c r="G19">
        <f t="shared" si="5"/>
        <v>3.4203036198332684</v>
      </c>
      <c r="H19">
        <f t="shared" si="6"/>
        <v>1.045691756487148</v>
      </c>
    </row>
    <row r="20" spans="1:8">
      <c r="A20">
        <v>18</v>
      </c>
      <c r="B20" s="75">
        <f t="shared" si="0"/>
        <v>0.31415926535897931</v>
      </c>
      <c r="C20">
        <f t="shared" si="1"/>
        <v>0.3090169943749474</v>
      </c>
      <c r="D20">
        <f t="shared" si="2"/>
        <v>0.95105651629515353</v>
      </c>
      <c r="E20">
        <f t="shared" si="3"/>
        <v>0.32491969623290629</v>
      </c>
      <c r="F20">
        <f t="shared" si="4"/>
        <v>3.077683537175254</v>
      </c>
      <c r="G20">
        <f t="shared" si="5"/>
        <v>3.2360679774997898</v>
      </c>
      <c r="H20">
        <f t="shared" si="6"/>
        <v>1.0514622242382672</v>
      </c>
    </row>
    <row r="21" spans="1:8">
      <c r="A21">
        <v>19</v>
      </c>
      <c r="B21" s="75">
        <f t="shared" si="0"/>
        <v>0.33161255787892263</v>
      </c>
      <c r="C21">
        <f t="shared" si="1"/>
        <v>0.3255681544571567</v>
      </c>
      <c r="D21">
        <f t="shared" si="2"/>
        <v>0.94551857559931685</v>
      </c>
      <c r="E21">
        <f t="shared" si="3"/>
        <v>0.34432761328966527</v>
      </c>
      <c r="F21">
        <f t="shared" si="4"/>
        <v>2.9042108776758226</v>
      </c>
      <c r="G21">
        <f t="shared" si="5"/>
        <v>3.0715534867572423</v>
      </c>
      <c r="H21">
        <f t="shared" si="6"/>
        <v>1.0576206811866706</v>
      </c>
    </row>
    <row r="22" spans="1:8">
      <c r="A22">
        <v>20</v>
      </c>
      <c r="B22" s="75">
        <f t="shared" si="0"/>
        <v>0.3490658503988659</v>
      </c>
      <c r="C22">
        <f t="shared" si="1"/>
        <v>0.34202014332566871</v>
      </c>
      <c r="D22">
        <f t="shared" si="2"/>
        <v>0.93969262078590843</v>
      </c>
      <c r="E22">
        <f t="shared" si="3"/>
        <v>0.36397023426620234</v>
      </c>
      <c r="F22">
        <f t="shared" si="4"/>
        <v>2.7474774194546225</v>
      </c>
      <c r="G22">
        <f t="shared" si="5"/>
        <v>2.9238044001630876</v>
      </c>
      <c r="H22">
        <f t="shared" si="6"/>
        <v>1.0641777724759121</v>
      </c>
    </row>
    <row r="23" spans="1:8">
      <c r="A23">
        <v>21</v>
      </c>
      <c r="B23" s="75">
        <f t="shared" si="0"/>
        <v>0.36651914291880922</v>
      </c>
      <c r="C23">
        <f t="shared" si="1"/>
        <v>0.35836794954530027</v>
      </c>
      <c r="D23">
        <f t="shared" si="2"/>
        <v>0.93358042649720174</v>
      </c>
      <c r="E23">
        <f t="shared" si="3"/>
        <v>0.38386403503541577</v>
      </c>
      <c r="F23">
        <f t="shared" si="4"/>
        <v>2.6050890646938019</v>
      </c>
      <c r="G23">
        <f t="shared" si="5"/>
        <v>2.7904281096253358</v>
      </c>
      <c r="H23">
        <f t="shared" si="6"/>
        <v>1.071144993637029</v>
      </c>
    </row>
    <row r="24" spans="1:8">
      <c r="A24">
        <v>22</v>
      </c>
      <c r="B24" s="75">
        <f t="shared" si="0"/>
        <v>0.38397243543875248</v>
      </c>
      <c r="C24">
        <f t="shared" si="1"/>
        <v>0.37460659341591201</v>
      </c>
      <c r="D24">
        <f t="shared" si="2"/>
        <v>0.92718385456678742</v>
      </c>
      <c r="E24">
        <f t="shared" si="3"/>
        <v>0.40402622583515679</v>
      </c>
      <c r="F24">
        <f t="shared" si="4"/>
        <v>2.475086853416296</v>
      </c>
      <c r="G24">
        <f t="shared" si="5"/>
        <v>2.6694671625540143</v>
      </c>
      <c r="H24">
        <f t="shared" si="6"/>
        <v>1.0785347426775833</v>
      </c>
    </row>
    <row r="25" spans="1:8">
      <c r="A25">
        <v>23</v>
      </c>
      <c r="B25" s="75">
        <f t="shared" si="0"/>
        <v>0.4014257279586958</v>
      </c>
      <c r="C25">
        <f t="shared" si="1"/>
        <v>0.39073112848927377</v>
      </c>
      <c r="D25">
        <f t="shared" si="2"/>
        <v>0.92050485345244037</v>
      </c>
      <c r="E25">
        <f t="shared" si="3"/>
        <v>0.42447481620960476</v>
      </c>
      <c r="F25">
        <f t="shared" si="4"/>
        <v>2.3558523658237527</v>
      </c>
      <c r="G25">
        <f t="shared" si="5"/>
        <v>2.5593046652474523</v>
      </c>
      <c r="H25">
        <f t="shared" si="6"/>
        <v>1.0863603774052961</v>
      </c>
    </row>
    <row r="26" spans="1:8">
      <c r="A26">
        <v>24</v>
      </c>
      <c r="B26" s="75">
        <f t="shared" si="0"/>
        <v>0.41887902047863912</v>
      </c>
      <c r="C26">
        <f t="shared" si="1"/>
        <v>0.40673664307580021</v>
      </c>
      <c r="D26">
        <f t="shared" si="2"/>
        <v>0.91354545764260087</v>
      </c>
      <c r="E26">
        <f t="shared" si="3"/>
        <v>0.44522868530853621</v>
      </c>
      <c r="F26">
        <f t="shared" si="4"/>
        <v>2.246036773904216</v>
      </c>
      <c r="G26">
        <f t="shared" si="5"/>
        <v>2.4585933355742382</v>
      </c>
      <c r="H26">
        <f t="shared" si="6"/>
        <v>1.0946362785060468</v>
      </c>
    </row>
    <row r="27" spans="1:8">
      <c r="A27">
        <v>25</v>
      </c>
      <c r="B27" s="75">
        <f t="shared" si="0"/>
        <v>0.43633231299858238</v>
      </c>
      <c r="C27">
        <f t="shared" si="1"/>
        <v>0.42261826174069944</v>
      </c>
      <c r="D27">
        <f t="shared" si="2"/>
        <v>0.90630778703664994</v>
      </c>
      <c r="E27">
        <f t="shared" si="3"/>
        <v>0.46630765815499858</v>
      </c>
      <c r="F27">
        <f t="shared" si="4"/>
        <v>2.1445069205095586</v>
      </c>
      <c r="G27">
        <f t="shared" si="5"/>
        <v>2.3662015831524985</v>
      </c>
      <c r="H27">
        <f t="shared" si="6"/>
        <v>1.1033779189624917</v>
      </c>
    </row>
    <row r="28" spans="1:8">
      <c r="A28">
        <v>26</v>
      </c>
      <c r="B28" s="75">
        <f t="shared" si="0"/>
        <v>0.4537856055185257</v>
      </c>
      <c r="C28">
        <f t="shared" si="1"/>
        <v>0.4383711467890774</v>
      </c>
      <c r="D28">
        <f t="shared" si="2"/>
        <v>0.89879404629916704</v>
      </c>
      <c r="E28">
        <f t="shared" si="3"/>
        <v>0.48773258856586144</v>
      </c>
      <c r="F28">
        <f t="shared" si="4"/>
        <v>2.050303841579296</v>
      </c>
      <c r="G28">
        <f t="shared" si="5"/>
        <v>2.2811720327048595</v>
      </c>
      <c r="H28">
        <f t="shared" si="6"/>
        <v>1.1126019404751888</v>
      </c>
    </row>
    <row r="29" spans="1:8">
      <c r="A29">
        <v>27</v>
      </c>
      <c r="B29" s="75">
        <f t="shared" si="0"/>
        <v>0.47123889803846897</v>
      </c>
      <c r="C29">
        <f t="shared" si="1"/>
        <v>0.45399049973954675</v>
      </c>
      <c r="D29">
        <f t="shared" si="2"/>
        <v>0.8910065241883679</v>
      </c>
      <c r="E29">
        <f t="shared" si="3"/>
        <v>0.50952544949442879</v>
      </c>
      <c r="F29">
        <f t="shared" si="4"/>
        <v>1.9626105055051506</v>
      </c>
      <c r="G29">
        <f t="shared" si="5"/>
        <v>2.2026892645852669</v>
      </c>
      <c r="H29">
        <f t="shared" si="6"/>
        <v>1.1223262376343608</v>
      </c>
    </row>
    <row r="30" spans="1:8">
      <c r="A30">
        <v>28</v>
      </c>
      <c r="B30" s="75">
        <f t="shared" si="0"/>
        <v>0.48869219055841229</v>
      </c>
      <c r="C30">
        <f t="shared" si="1"/>
        <v>0.46947156278589081</v>
      </c>
      <c r="D30">
        <f t="shared" si="2"/>
        <v>0.88294759285892699</v>
      </c>
      <c r="E30">
        <f t="shared" si="3"/>
        <v>0.53170943166147877</v>
      </c>
      <c r="F30">
        <f t="shared" si="4"/>
        <v>1.880726465346332</v>
      </c>
      <c r="G30">
        <f t="shared" si="5"/>
        <v>2.1300544681895124</v>
      </c>
      <c r="H30">
        <f t="shared" si="6"/>
        <v>1.132570050689039</v>
      </c>
    </row>
    <row r="31" spans="1:8">
      <c r="A31">
        <v>29</v>
      </c>
      <c r="B31" s="75">
        <f t="shared" si="0"/>
        <v>0.50614548307835561</v>
      </c>
      <c r="C31">
        <f t="shared" si="1"/>
        <v>0.48480962024633706</v>
      </c>
      <c r="D31">
        <f t="shared" si="2"/>
        <v>0.87461970713939574</v>
      </c>
      <c r="E31">
        <f t="shared" si="3"/>
        <v>0.55430905145276899</v>
      </c>
      <c r="F31">
        <f t="shared" si="4"/>
        <v>1.8040477552714238</v>
      </c>
      <c r="G31">
        <f t="shared" si="5"/>
        <v>2.0626653396273142</v>
      </c>
      <c r="H31">
        <f t="shared" si="6"/>
        <v>1.1433540678733201</v>
      </c>
    </row>
    <row r="32" spans="1:8">
      <c r="A32">
        <v>30</v>
      </c>
      <c r="B32" s="75">
        <f t="shared" si="0"/>
        <v>0.52359877559829882</v>
      </c>
      <c r="C32">
        <f t="shared" si="1"/>
        <v>0.49999999999999994</v>
      </c>
      <c r="D32">
        <f t="shared" si="2"/>
        <v>0.86602540378443871</v>
      </c>
      <c r="E32">
        <f t="shared" si="3"/>
        <v>0.57735026918962573</v>
      </c>
      <c r="F32">
        <f t="shared" si="4"/>
        <v>1.7320508075688774</v>
      </c>
      <c r="G32">
        <f t="shared" si="5"/>
        <v>2</v>
      </c>
      <c r="H32">
        <f t="shared" si="6"/>
        <v>1.1547005383792515</v>
      </c>
    </row>
    <row r="33" spans="1:8">
      <c r="A33">
        <v>31</v>
      </c>
      <c r="B33" s="75">
        <f t="shared" si="0"/>
        <v>0.54105206811824214</v>
      </c>
      <c r="C33">
        <f t="shared" si="1"/>
        <v>0.51503807491005416</v>
      </c>
      <c r="D33">
        <f t="shared" si="2"/>
        <v>0.85716730070211233</v>
      </c>
      <c r="E33">
        <f t="shared" si="3"/>
        <v>0.60086061902756038</v>
      </c>
      <c r="F33">
        <f t="shared" si="4"/>
        <v>1.664279482350518</v>
      </c>
      <c r="G33">
        <f t="shared" si="5"/>
        <v>1.9416040264103567</v>
      </c>
      <c r="H33">
        <f t="shared" si="6"/>
        <v>1.1666333972153304</v>
      </c>
    </row>
    <row r="34" spans="1:8">
      <c r="A34">
        <v>32</v>
      </c>
      <c r="B34" s="75">
        <f t="shared" si="0"/>
        <v>0.55850536063818546</v>
      </c>
      <c r="C34">
        <f t="shared" si="1"/>
        <v>0.5299192642332049</v>
      </c>
      <c r="D34">
        <f t="shared" si="2"/>
        <v>0.84804809615642596</v>
      </c>
      <c r="E34">
        <f t="shared" si="3"/>
        <v>0.62486935190932746</v>
      </c>
      <c r="F34">
        <f t="shared" si="4"/>
        <v>1.6003345290410504</v>
      </c>
      <c r="G34">
        <f t="shared" si="5"/>
        <v>1.8870799147998585</v>
      </c>
      <c r="H34">
        <f t="shared" si="6"/>
        <v>1.1791784033620965</v>
      </c>
    </row>
    <row r="35" spans="1:8">
      <c r="A35">
        <v>33</v>
      </c>
      <c r="B35" s="75">
        <f t="shared" si="0"/>
        <v>0.57595865315812877</v>
      </c>
      <c r="C35">
        <f t="shared" si="1"/>
        <v>0.54463903501502708</v>
      </c>
      <c r="D35">
        <f t="shared" si="2"/>
        <v>0.83867056794542405</v>
      </c>
      <c r="E35">
        <f t="shared" si="3"/>
        <v>0.64940759319751062</v>
      </c>
      <c r="F35">
        <f t="shared" si="4"/>
        <v>1.5398649638145827</v>
      </c>
      <c r="G35">
        <f t="shared" si="5"/>
        <v>1.8360784587766632</v>
      </c>
      <c r="H35">
        <f t="shared" si="6"/>
        <v>1.1923632928359473</v>
      </c>
    </row>
    <row r="36" spans="1:8">
      <c r="A36">
        <v>34</v>
      </c>
      <c r="B36" s="75">
        <f t="shared" si="0"/>
        <v>0.59341194567807209</v>
      </c>
      <c r="C36">
        <f t="shared" si="1"/>
        <v>0.5591929034707469</v>
      </c>
      <c r="D36">
        <f t="shared" si="2"/>
        <v>0.82903757255504162</v>
      </c>
      <c r="E36">
        <f t="shared" si="3"/>
        <v>0.67450851684242674</v>
      </c>
      <c r="F36">
        <f t="shared" si="4"/>
        <v>1.4825609685127401</v>
      </c>
      <c r="G36">
        <f t="shared" si="5"/>
        <v>1.7882916499714003</v>
      </c>
      <c r="H36">
        <f t="shared" si="6"/>
        <v>1.2062179485039055</v>
      </c>
    </row>
    <row r="37" spans="1:8">
      <c r="A37">
        <v>35</v>
      </c>
      <c r="B37" s="75">
        <f t="shared" si="0"/>
        <v>0.6108652381980153</v>
      </c>
      <c r="C37">
        <f t="shared" si="1"/>
        <v>0.57357643635104605</v>
      </c>
      <c r="D37">
        <f t="shared" si="2"/>
        <v>0.8191520442889918</v>
      </c>
      <c r="E37">
        <f t="shared" si="3"/>
        <v>0.70020753820970971</v>
      </c>
      <c r="F37">
        <f t="shared" si="4"/>
        <v>1.4281480067421146</v>
      </c>
      <c r="G37">
        <f t="shared" si="5"/>
        <v>1.7434467956210982</v>
      </c>
      <c r="H37">
        <f t="shared" si="6"/>
        <v>1.2207745887614561</v>
      </c>
    </row>
    <row r="38" spans="1:8">
      <c r="A38">
        <v>36</v>
      </c>
      <c r="B38" s="75">
        <f t="shared" si="0"/>
        <v>0.62831853071795862</v>
      </c>
      <c r="C38">
        <f t="shared" si="1"/>
        <v>0.58778525229247314</v>
      </c>
      <c r="D38">
        <f t="shared" si="2"/>
        <v>0.80901699437494745</v>
      </c>
      <c r="E38">
        <f t="shared" si="3"/>
        <v>0.7265425280053609</v>
      </c>
      <c r="F38">
        <f t="shared" si="4"/>
        <v>1.3763819204711736</v>
      </c>
      <c r="G38">
        <f t="shared" si="5"/>
        <v>1.7013016167040798</v>
      </c>
      <c r="H38">
        <f t="shared" si="6"/>
        <v>1.2360679774997896</v>
      </c>
    </row>
    <row r="39" spans="1:8">
      <c r="A39">
        <v>37</v>
      </c>
      <c r="B39" s="75">
        <f t="shared" si="0"/>
        <v>0.64577182323790194</v>
      </c>
      <c r="C39">
        <f t="shared" si="1"/>
        <v>0.60181502315204827</v>
      </c>
      <c r="D39">
        <f t="shared" si="2"/>
        <v>0.79863551004729283</v>
      </c>
      <c r="E39">
        <f t="shared" si="3"/>
        <v>0.75355405010279419</v>
      </c>
      <c r="F39">
        <f t="shared" si="4"/>
        <v>1.32704482162041</v>
      </c>
      <c r="G39">
        <f t="shared" si="5"/>
        <v>1.6616401411224833</v>
      </c>
      <c r="H39">
        <f t="shared" si="6"/>
        <v>1.2521356581562257</v>
      </c>
    </row>
    <row r="40" spans="1:8">
      <c r="A40">
        <v>38</v>
      </c>
      <c r="B40" s="75">
        <f t="shared" si="0"/>
        <v>0.66322511575784526</v>
      </c>
      <c r="C40">
        <f t="shared" si="1"/>
        <v>0.61566147532565829</v>
      </c>
      <c r="D40">
        <f t="shared" si="2"/>
        <v>0.7880107536067219</v>
      </c>
      <c r="E40">
        <f t="shared" si="3"/>
        <v>0.7812856265067174</v>
      </c>
      <c r="F40">
        <f t="shared" si="4"/>
        <v>1.2799416321930788</v>
      </c>
      <c r="G40">
        <f t="shared" si="5"/>
        <v>1.6242692454827441</v>
      </c>
      <c r="H40">
        <f t="shared" si="6"/>
        <v>1.2690182150725788</v>
      </c>
    </row>
    <row r="41" spans="1:8">
      <c r="A41">
        <v>39</v>
      </c>
      <c r="B41" s="75">
        <f t="shared" si="0"/>
        <v>0.68067840827778847</v>
      </c>
      <c r="C41">
        <f t="shared" si="1"/>
        <v>0.62932039104983739</v>
      </c>
      <c r="D41">
        <f t="shared" si="2"/>
        <v>0.7771459614569709</v>
      </c>
      <c r="E41">
        <f t="shared" si="3"/>
        <v>0.80978403319500702</v>
      </c>
      <c r="F41">
        <f t="shared" si="4"/>
        <v>1.2348971565350515</v>
      </c>
      <c r="G41">
        <f t="shared" si="5"/>
        <v>1.5890157290657496</v>
      </c>
      <c r="H41">
        <f t="shared" si="6"/>
        <v>1.2867595658931672</v>
      </c>
    </row>
    <row r="42" spans="1:8">
      <c r="A42">
        <v>40</v>
      </c>
      <c r="B42" s="75">
        <f t="shared" si="0"/>
        <v>0.69813170079773179</v>
      </c>
      <c r="C42">
        <f t="shared" si="1"/>
        <v>0.64278760968653925</v>
      </c>
      <c r="D42">
        <f t="shared" si="2"/>
        <v>0.76604444311897801</v>
      </c>
      <c r="E42">
        <f t="shared" si="3"/>
        <v>0.83909963117727993</v>
      </c>
      <c r="F42">
        <f t="shared" si="4"/>
        <v>1.19175359259421</v>
      </c>
      <c r="G42">
        <f t="shared" si="5"/>
        <v>1.5557238268604126</v>
      </c>
      <c r="H42">
        <f t="shared" si="6"/>
        <v>1.3054072893322786</v>
      </c>
    </row>
    <row r="43" spans="1:8">
      <c r="A43">
        <v>41</v>
      </c>
      <c r="B43" s="75">
        <f t="shared" si="0"/>
        <v>0.71558499331767511</v>
      </c>
      <c r="C43">
        <f t="shared" si="1"/>
        <v>0.65605902899050728</v>
      </c>
      <c r="D43">
        <f t="shared" si="2"/>
        <v>0.75470958022277201</v>
      </c>
      <c r="E43">
        <f t="shared" si="3"/>
        <v>0.86928673781622667</v>
      </c>
      <c r="F43">
        <f t="shared" si="4"/>
        <v>1.1503684072210096</v>
      </c>
      <c r="G43">
        <f t="shared" si="5"/>
        <v>1.5242530867058142</v>
      </c>
      <c r="H43">
        <f t="shared" si="6"/>
        <v>1.3250129933488113</v>
      </c>
    </row>
    <row r="44" spans="1:8">
      <c r="A44">
        <v>42</v>
      </c>
      <c r="B44" s="75">
        <f t="shared" si="0"/>
        <v>0.73303828583761843</v>
      </c>
      <c r="C44">
        <f t="shared" si="1"/>
        <v>0.66913060635885824</v>
      </c>
      <c r="D44">
        <f t="shared" si="2"/>
        <v>0.74314482547739424</v>
      </c>
      <c r="E44">
        <f t="shared" si="3"/>
        <v>0.90040404429783993</v>
      </c>
      <c r="F44">
        <f t="shared" si="4"/>
        <v>1.110612514829193</v>
      </c>
      <c r="G44">
        <f t="shared" si="5"/>
        <v>1.4944765498646086</v>
      </c>
      <c r="H44">
        <f t="shared" si="6"/>
        <v>1.3456327296063761</v>
      </c>
    </row>
    <row r="45" spans="1:8">
      <c r="A45">
        <v>43</v>
      </c>
      <c r="B45" s="75">
        <f t="shared" si="0"/>
        <v>0.75049157835756175</v>
      </c>
      <c r="C45">
        <f t="shared" si="1"/>
        <v>0.68199836006249848</v>
      </c>
      <c r="D45">
        <f t="shared" si="2"/>
        <v>0.73135370161917046</v>
      </c>
      <c r="E45">
        <f t="shared" si="3"/>
        <v>0.93251508613766176</v>
      </c>
      <c r="F45">
        <f t="shared" si="4"/>
        <v>1.0723687100246824</v>
      </c>
      <c r="G45">
        <f t="shared" si="5"/>
        <v>1.4662791856396249</v>
      </c>
      <c r="H45">
        <f t="shared" si="6"/>
        <v>1.3673274610985953</v>
      </c>
    </row>
    <row r="46" spans="1:8">
      <c r="A46">
        <v>44</v>
      </c>
      <c r="B46" s="75">
        <f t="shared" si="0"/>
        <v>0.76794487087750496</v>
      </c>
      <c r="C46">
        <f t="shared" si="1"/>
        <v>0.69465837045899725</v>
      </c>
      <c r="D46">
        <f t="shared" si="2"/>
        <v>0.71933980033865119</v>
      </c>
      <c r="E46">
        <f t="shared" si="3"/>
        <v>0.96568877480707394</v>
      </c>
      <c r="F46">
        <f t="shared" si="4"/>
        <v>1.0355303137905696</v>
      </c>
      <c r="G46">
        <f t="shared" si="5"/>
        <v>1.4395565396257264</v>
      </c>
      <c r="H46">
        <f t="shared" si="6"/>
        <v>1.3901635910166787</v>
      </c>
    </row>
    <row r="47" spans="1:8">
      <c r="A47">
        <v>45</v>
      </c>
      <c r="B47" s="75">
        <f t="shared" si="0"/>
        <v>0.78539816339744828</v>
      </c>
      <c r="C47">
        <f t="shared" si="1"/>
        <v>0.70710678118654746</v>
      </c>
      <c r="D47">
        <f t="shared" si="2"/>
        <v>0.70710678118654757</v>
      </c>
      <c r="E47">
        <f t="shared" si="3"/>
        <v>0.99999999999999989</v>
      </c>
      <c r="F47">
        <f t="shared" si="4"/>
        <v>1</v>
      </c>
      <c r="G47">
        <f t="shared" si="5"/>
        <v>1.4142135623730951</v>
      </c>
      <c r="H47">
        <f t="shared" si="6"/>
        <v>1.4142135623730949</v>
      </c>
    </row>
    <row r="48" spans="1:8">
      <c r="A48">
        <v>46</v>
      </c>
      <c r="B48" s="75">
        <f t="shared" si="0"/>
        <v>0.8028514559173916</v>
      </c>
      <c r="C48">
        <f t="shared" si="1"/>
        <v>0.71933980033865108</v>
      </c>
      <c r="D48">
        <f t="shared" si="2"/>
        <v>0.69465837045899725</v>
      </c>
      <c r="E48">
        <f t="shared" si="3"/>
        <v>1.0355303137905696</v>
      </c>
      <c r="F48">
        <f t="shared" si="4"/>
        <v>0.96568877480707394</v>
      </c>
      <c r="G48">
        <f t="shared" si="5"/>
        <v>1.390163591016679</v>
      </c>
      <c r="H48">
        <f t="shared" si="6"/>
        <v>1.4395565396257264</v>
      </c>
    </row>
    <row r="49" spans="1:8">
      <c r="A49">
        <v>47</v>
      </c>
      <c r="B49" s="75">
        <f t="shared" si="0"/>
        <v>0.82030474843733492</v>
      </c>
      <c r="C49">
        <f t="shared" si="1"/>
        <v>0.73135370161917046</v>
      </c>
      <c r="D49">
        <f t="shared" si="2"/>
        <v>0.68199836006249848</v>
      </c>
      <c r="E49">
        <f t="shared" si="3"/>
        <v>1.0723687100246826</v>
      </c>
      <c r="F49">
        <f t="shared" si="4"/>
        <v>0.93251508613766165</v>
      </c>
      <c r="G49">
        <f t="shared" si="5"/>
        <v>1.3673274610985953</v>
      </c>
      <c r="H49">
        <f t="shared" si="6"/>
        <v>1.4662791856396249</v>
      </c>
    </row>
    <row r="50" spans="1:8">
      <c r="A50">
        <v>48</v>
      </c>
      <c r="B50" s="75">
        <f t="shared" si="0"/>
        <v>0.83775804095727824</v>
      </c>
      <c r="C50">
        <f t="shared" si="1"/>
        <v>0.74314482547739424</v>
      </c>
      <c r="D50">
        <f t="shared" si="2"/>
        <v>0.66913060635885824</v>
      </c>
      <c r="E50">
        <f t="shared" si="3"/>
        <v>1.110612514829193</v>
      </c>
      <c r="F50">
        <f t="shared" si="4"/>
        <v>0.90040404429783982</v>
      </c>
      <c r="G50">
        <f t="shared" si="5"/>
        <v>1.3456327296063761</v>
      </c>
      <c r="H50">
        <f t="shared" si="6"/>
        <v>1.4944765498646086</v>
      </c>
    </row>
    <row r="51" spans="1:8">
      <c r="A51">
        <v>49</v>
      </c>
      <c r="B51" s="75">
        <f t="shared" si="0"/>
        <v>0.85521133347722145</v>
      </c>
      <c r="C51">
        <f t="shared" si="1"/>
        <v>0.75470958022277201</v>
      </c>
      <c r="D51">
        <f t="shared" si="2"/>
        <v>0.65605902899050728</v>
      </c>
      <c r="E51">
        <f t="shared" si="3"/>
        <v>1.1503684072210094</v>
      </c>
      <c r="F51">
        <f t="shared" si="4"/>
        <v>0.86928673781622678</v>
      </c>
      <c r="G51">
        <f t="shared" si="5"/>
        <v>1.3250129933488113</v>
      </c>
      <c r="H51">
        <f t="shared" si="6"/>
        <v>1.5242530867058142</v>
      </c>
    </row>
    <row r="52" spans="1:8">
      <c r="A52">
        <v>50</v>
      </c>
      <c r="B52" s="75">
        <f t="shared" si="0"/>
        <v>0.87266462599716477</v>
      </c>
      <c r="C52">
        <f t="shared" si="1"/>
        <v>0.76604444311897801</v>
      </c>
      <c r="D52">
        <f t="shared" si="2"/>
        <v>0.64278760968653936</v>
      </c>
      <c r="E52">
        <f t="shared" si="3"/>
        <v>1.19175359259421</v>
      </c>
      <c r="F52">
        <f t="shared" si="4"/>
        <v>0.83909963117728004</v>
      </c>
      <c r="G52">
        <f t="shared" si="5"/>
        <v>1.3054072893322786</v>
      </c>
      <c r="H52">
        <f t="shared" si="6"/>
        <v>1.5557238268604123</v>
      </c>
    </row>
    <row r="53" spans="1:8">
      <c r="A53">
        <v>51</v>
      </c>
      <c r="B53" s="75">
        <f t="shared" si="0"/>
        <v>0.89011791851710809</v>
      </c>
      <c r="C53">
        <f t="shared" si="1"/>
        <v>0.7771459614569709</v>
      </c>
      <c r="D53">
        <f t="shared" si="2"/>
        <v>0.6293203910498375</v>
      </c>
      <c r="E53">
        <f t="shared" si="3"/>
        <v>1.2348971565350515</v>
      </c>
      <c r="F53">
        <f t="shared" si="4"/>
        <v>0.80978403319500714</v>
      </c>
      <c r="G53">
        <f t="shared" si="5"/>
        <v>1.2867595658931672</v>
      </c>
      <c r="H53">
        <f t="shared" si="6"/>
        <v>1.5890157290657494</v>
      </c>
    </row>
    <row r="54" spans="1:8">
      <c r="A54">
        <v>52</v>
      </c>
      <c r="B54" s="75">
        <f t="shared" si="0"/>
        <v>0.90757121103705141</v>
      </c>
      <c r="C54">
        <f t="shared" si="1"/>
        <v>0.78801075360672201</v>
      </c>
      <c r="D54">
        <f t="shared" si="2"/>
        <v>0.61566147532565829</v>
      </c>
      <c r="E54">
        <f t="shared" si="3"/>
        <v>1.2799416321930788</v>
      </c>
      <c r="F54">
        <f t="shared" si="4"/>
        <v>0.7812856265067174</v>
      </c>
      <c r="G54">
        <f t="shared" si="5"/>
        <v>1.2690182150725788</v>
      </c>
      <c r="H54">
        <f t="shared" si="6"/>
        <v>1.6242692454827441</v>
      </c>
    </row>
    <row r="55" spans="1:8">
      <c r="A55">
        <v>53</v>
      </c>
      <c r="B55" s="75">
        <f t="shared" si="0"/>
        <v>0.92502450355699462</v>
      </c>
      <c r="C55">
        <f t="shared" si="1"/>
        <v>0.79863551004729283</v>
      </c>
      <c r="D55">
        <f t="shared" si="2"/>
        <v>0.60181502315204838</v>
      </c>
      <c r="E55">
        <f t="shared" si="3"/>
        <v>1.3270448216204098</v>
      </c>
      <c r="F55">
        <f t="shared" si="4"/>
        <v>0.7535540501027943</v>
      </c>
      <c r="G55">
        <f t="shared" si="5"/>
        <v>1.2521356581562257</v>
      </c>
      <c r="H55">
        <f t="shared" si="6"/>
        <v>1.661640141122483</v>
      </c>
    </row>
    <row r="56" spans="1:8">
      <c r="A56">
        <v>54</v>
      </c>
      <c r="B56" s="75">
        <f t="shared" si="0"/>
        <v>0.94247779607693793</v>
      </c>
      <c r="C56">
        <f t="shared" si="1"/>
        <v>0.80901699437494745</v>
      </c>
      <c r="D56">
        <f t="shared" si="2"/>
        <v>0.58778525229247314</v>
      </c>
      <c r="E56">
        <f t="shared" si="3"/>
        <v>1.3763819204711734</v>
      </c>
      <c r="F56">
        <f t="shared" si="4"/>
        <v>0.72654252800536101</v>
      </c>
      <c r="G56">
        <f t="shared" si="5"/>
        <v>1.2360679774997896</v>
      </c>
      <c r="H56">
        <f t="shared" si="6"/>
        <v>1.7013016167040798</v>
      </c>
    </row>
    <row r="57" spans="1:8">
      <c r="A57">
        <v>55</v>
      </c>
      <c r="B57" s="75">
        <f t="shared" si="0"/>
        <v>0.95993108859688125</v>
      </c>
      <c r="C57">
        <f t="shared" si="1"/>
        <v>0.8191520442889918</v>
      </c>
      <c r="D57">
        <f t="shared" si="2"/>
        <v>0.57357643635104616</v>
      </c>
      <c r="E57">
        <f t="shared" si="3"/>
        <v>1.4281480067421144</v>
      </c>
      <c r="F57">
        <f t="shared" si="4"/>
        <v>0.70020753820970982</v>
      </c>
      <c r="G57">
        <f t="shared" si="5"/>
        <v>1.2207745887614561</v>
      </c>
      <c r="H57">
        <f t="shared" si="6"/>
        <v>1.7434467956210977</v>
      </c>
    </row>
    <row r="58" spans="1:8">
      <c r="A58">
        <v>56</v>
      </c>
      <c r="B58" s="75">
        <f t="shared" si="0"/>
        <v>0.97738438111682457</v>
      </c>
      <c r="C58">
        <f t="shared" si="1"/>
        <v>0.82903757255504174</v>
      </c>
      <c r="D58">
        <f t="shared" si="2"/>
        <v>0.55919290347074679</v>
      </c>
      <c r="E58">
        <f t="shared" si="3"/>
        <v>1.4825609685127403</v>
      </c>
      <c r="F58">
        <f t="shared" si="4"/>
        <v>0.67450851684242663</v>
      </c>
      <c r="G58">
        <f t="shared" si="5"/>
        <v>1.2062179485039053</v>
      </c>
      <c r="H58">
        <f t="shared" si="6"/>
        <v>1.7882916499714008</v>
      </c>
    </row>
    <row r="59" spans="1:8">
      <c r="A59">
        <v>57</v>
      </c>
      <c r="B59" s="75">
        <f t="shared" si="0"/>
        <v>0.99483767363676789</v>
      </c>
      <c r="C59">
        <f t="shared" si="1"/>
        <v>0.83867056794542405</v>
      </c>
      <c r="D59">
        <f t="shared" si="2"/>
        <v>0.54463903501502708</v>
      </c>
      <c r="E59">
        <f t="shared" si="3"/>
        <v>1.5398649638145829</v>
      </c>
      <c r="F59">
        <f t="shared" si="4"/>
        <v>0.64940759319751051</v>
      </c>
      <c r="G59">
        <f t="shared" si="5"/>
        <v>1.1923632928359473</v>
      </c>
      <c r="H59">
        <f t="shared" si="6"/>
        <v>1.8360784587766632</v>
      </c>
    </row>
    <row r="60" spans="1:8">
      <c r="A60">
        <v>58</v>
      </c>
      <c r="B60" s="75">
        <f t="shared" si="0"/>
        <v>1.0122909661567112</v>
      </c>
      <c r="C60">
        <f t="shared" si="1"/>
        <v>0.84804809615642596</v>
      </c>
      <c r="D60">
        <f t="shared" si="2"/>
        <v>0.5299192642332049</v>
      </c>
      <c r="E60">
        <f t="shared" si="3"/>
        <v>1.6003345290410507</v>
      </c>
      <c r="F60">
        <f t="shared" si="4"/>
        <v>0.62486935190932735</v>
      </c>
      <c r="G60">
        <f t="shared" si="5"/>
        <v>1.1791784033620965</v>
      </c>
      <c r="H60">
        <f t="shared" si="6"/>
        <v>1.8870799147998585</v>
      </c>
    </row>
    <row r="61" spans="1:8">
      <c r="A61">
        <v>59</v>
      </c>
      <c r="B61" s="75">
        <f t="shared" si="0"/>
        <v>1.0297442586766545</v>
      </c>
      <c r="C61">
        <f t="shared" si="1"/>
        <v>0.85716730070211233</v>
      </c>
      <c r="D61">
        <f t="shared" si="2"/>
        <v>0.51503807491005416</v>
      </c>
      <c r="E61">
        <f t="shared" si="3"/>
        <v>1.6642794823505183</v>
      </c>
      <c r="F61">
        <f t="shared" si="4"/>
        <v>0.60086061902756027</v>
      </c>
      <c r="G61">
        <f t="shared" si="5"/>
        <v>1.1666333972153304</v>
      </c>
      <c r="H61">
        <f t="shared" si="6"/>
        <v>1.9416040264103567</v>
      </c>
    </row>
    <row r="62" spans="1:8">
      <c r="A62">
        <v>60</v>
      </c>
      <c r="B62" s="75">
        <f t="shared" si="0"/>
        <v>1.0471975511965976</v>
      </c>
      <c r="C62">
        <f t="shared" si="1"/>
        <v>0.8660254037844386</v>
      </c>
      <c r="D62">
        <f t="shared" si="2"/>
        <v>0.50000000000000011</v>
      </c>
      <c r="E62">
        <f t="shared" si="3"/>
        <v>1.7320508075688767</v>
      </c>
      <c r="F62">
        <f t="shared" si="4"/>
        <v>0.57735026918962595</v>
      </c>
      <c r="G62">
        <f t="shared" si="5"/>
        <v>1.1547005383792517</v>
      </c>
      <c r="H62">
        <f t="shared" si="6"/>
        <v>1.9999999999999996</v>
      </c>
    </row>
    <row r="63" spans="1:8">
      <c r="A63">
        <v>61</v>
      </c>
      <c r="B63" s="75">
        <f t="shared" si="0"/>
        <v>1.064650843716541</v>
      </c>
      <c r="C63">
        <f t="shared" si="1"/>
        <v>0.87461970713939574</v>
      </c>
      <c r="D63">
        <f t="shared" si="2"/>
        <v>0.48480962024633711</v>
      </c>
      <c r="E63">
        <f t="shared" si="3"/>
        <v>1.8040477552714236</v>
      </c>
      <c r="F63">
        <f t="shared" si="4"/>
        <v>0.55430905145276899</v>
      </c>
      <c r="G63">
        <f t="shared" si="5"/>
        <v>1.1433540678733201</v>
      </c>
      <c r="H63">
        <f t="shared" si="6"/>
        <v>2.0626653396273138</v>
      </c>
    </row>
    <row r="64" spans="1:8">
      <c r="A64">
        <v>62</v>
      </c>
      <c r="B64" s="75">
        <f t="shared" si="0"/>
        <v>1.0821041362364843</v>
      </c>
      <c r="C64">
        <f t="shared" si="1"/>
        <v>0.88294759285892688</v>
      </c>
      <c r="D64">
        <f t="shared" si="2"/>
        <v>0.46947156278589086</v>
      </c>
      <c r="E64">
        <f t="shared" si="3"/>
        <v>1.8807264653463318</v>
      </c>
      <c r="F64">
        <f t="shared" si="4"/>
        <v>0.53170943166147877</v>
      </c>
      <c r="G64">
        <f t="shared" si="5"/>
        <v>1.1325700506890393</v>
      </c>
      <c r="H64">
        <f t="shared" si="6"/>
        <v>2.1300544681895124</v>
      </c>
    </row>
    <row r="65" spans="1:8">
      <c r="A65">
        <v>63</v>
      </c>
      <c r="B65" s="75">
        <f t="shared" si="0"/>
        <v>1.0995574287564276</v>
      </c>
      <c r="C65">
        <f t="shared" si="1"/>
        <v>0.89100652418836779</v>
      </c>
      <c r="D65">
        <f t="shared" si="2"/>
        <v>0.4539904997395468</v>
      </c>
      <c r="E65">
        <f t="shared" si="3"/>
        <v>1.9626105055051504</v>
      </c>
      <c r="F65">
        <f t="shared" si="4"/>
        <v>0.50952544949442891</v>
      </c>
      <c r="G65">
        <f t="shared" si="5"/>
        <v>1.1223262376343608</v>
      </c>
      <c r="H65">
        <f t="shared" si="6"/>
        <v>2.2026892645852665</v>
      </c>
    </row>
    <row r="66" spans="1:8">
      <c r="A66">
        <v>64</v>
      </c>
      <c r="B66" s="75">
        <f t="shared" ref="B66:B129" si="7">RADIANS(A66)</f>
        <v>1.1170107212763709</v>
      </c>
      <c r="C66">
        <f t="shared" ref="C66:C129" si="8">SIN(B66)</f>
        <v>0.89879404629916704</v>
      </c>
      <c r="D66">
        <f t="shared" ref="D66:D129" si="9">COS(B66)</f>
        <v>0.43837114678907746</v>
      </c>
      <c r="E66">
        <f t="shared" ref="E66:E129" si="10">TAN(B66)</f>
        <v>2.050303841579296</v>
      </c>
      <c r="F66">
        <f t="shared" si="4"/>
        <v>0.48773258856586149</v>
      </c>
      <c r="G66">
        <f t="shared" si="5"/>
        <v>1.1126019404751888</v>
      </c>
      <c r="H66">
        <f t="shared" si="6"/>
        <v>2.281172032704859</v>
      </c>
    </row>
    <row r="67" spans="1:8">
      <c r="A67">
        <v>65</v>
      </c>
      <c r="B67" s="75">
        <f t="shared" si="7"/>
        <v>1.1344640137963142</v>
      </c>
      <c r="C67">
        <f t="shared" si="8"/>
        <v>0.90630778703664994</v>
      </c>
      <c r="D67">
        <f t="shared" si="9"/>
        <v>0.42261826174069944</v>
      </c>
      <c r="E67">
        <f t="shared" si="10"/>
        <v>2.1445069205095586</v>
      </c>
      <c r="F67">
        <f t="shared" ref="F67:F130" si="11">_xlfn.COT(B67)</f>
        <v>0.46630765815499858</v>
      </c>
      <c r="G67">
        <f t="shared" ref="G67:G130" si="12">_xlfn.CSC(B67)</f>
        <v>1.1033779189624917</v>
      </c>
      <c r="H67">
        <f t="shared" ref="H67:H130" si="13">_xlfn.SEC(B67)</f>
        <v>2.3662015831524985</v>
      </c>
    </row>
    <row r="68" spans="1:8">
      <c r="A68">
        <v>66</v>
      </c>
      <c r="B68" s="75">
        <f t="shared" si="7"/>
        <v>1.1519173063162575</v>
      </c>
      <c r="C68">
        <f t="shared" si="8"/>
        <v>0.91354545764260087</v>
      </c>
      <c r="D68">
        <f t="shared" si="9"/>
        <v>0.40673664307580021</v>
      </c>
      <c r="E68">
        <f t="shared" si="10"/>
        <v>2.2460367739042164</v>
      </c>
      <c r="F68">
        <f t="shared" si="11"/>
        <v>0.4452286853085361</v>
      </c>
      <c r="G68">
        <f t="shared" si="12"/>
        <v>1.0946362785060468</v>
      </c>
      <c r="H68">
        <f t="shared" si="13"/>
        <v>2.4585933355742382</v>
      </c>
    </row>
    <row r="69" spans="1:8">
      <c r="A69">
        <v>67</v>
      </c>
      <c r="B69" s="75">
        <f t="shared" si="7"/>
        <v>1.1693705988362009</v>
      </c>
      <c r="C69">
        <f t="shared" si="8"/>
        <v>0.92050485345244037</v>
      </c>
      <c r="D69">
        <f t="shared" si="9"/>
        <v>0.39073112848927372</v>
      </c>
      <c r="E69">
        <f t="shared" si="10"/>
        <v>2.3558523658237531</v>
      </c>
      <c r="F69">
        <f t="shared" si="11"/>
        <v>0.4244748162096047</v>
      </c>
      <c r="G69">
        <f t="shared" si="12"/>
        <v>1.0863603774052961</v>
      </c>
      <c r="H69">
        <f t="shared" si="13"/>
        <v>2.5593046652474523</v>
      </c>
    </row>
    <row r="70" spans="1:8">
      <c r="A70">
        <v>68</v>
      </c>
      <c r="B70" s="75">
        <f t="shared" si="7"/>
        <v>1.1868238913561442</v>
      </c>
      <c r="C70">
        <f t="shared" si="8"/>
        <v>0.92718385456678742</v>
      </c>
      <c r="D70">
        <f t="shared" si="9"/>
        <v>0.37460659341591196</v>
      </c>
      <c r="E70">
        <f t="shared" si="10"/>
        <v>2.4750868534162964</v>
      </c>
      <c r="F70">
        <f t="shared" si="11"/>
        <v>0.40402622583515674</v>
      </c>
      <c r="G70">
        <f t="shared" si="12"/>
        <v>1.0785347426775833</v>
      </c>
      <c r="H70">
        <f t="shared" si="13"/>
        <v>2.6694671625540147</v>
      </c>
    </row>
    <row r="71" spans="1:8">
      <c r="A71">
        <v>69</v>
      </c>
      <c r="B71" s="75">
        <f t="shared" si="7"/>
        <v>1.2042771838760873</v>
      </c>
      <c r="C71">
        <f t="shared" si="8"/>
        <v>0.93358042649720174</v>
      </c>
      <c r="D71">
        <f t="shared" si="9"/>
        <v>0.35836794954530038</v>
      </c>
      <c r="E71">
        <f t="shared" si="10"/>
        <v>2.6050890646938005</v>
      </c>
      <c r="F71">
        <f t="shared" si="11"/>
        <v>0.38386403503541594</v>
      </c>
      <c r="G71">
        <f t="shared" si="12"/>
        <v>1.071144993637029</v>
      </c>
      <c r="H71">
        <f t="shared" si="13"/>
        <v>2.7904281096253349</v>
      </c>
    </row>
    <row r="72" spans="1:8">
      <c r="A72">
        <v>70</v>
      </c>
      <c r="B72" s="75">
        <f t="shared" si="7"/>
        <v>1.2217304763960306</v>
      </c>
      <c r="C72">
        <f t="shared" si="8"/>
        <v>0.93969262078590832</v>
      </c>
      <c r="D72">
        <f t="shared" si="9"/>
        <v>0.34202014332566882</v>
      </c>
      <c r="E72">
        <f t="shared" si="10"/>
        <v>2.7474774194546216</v>
      </c>
      <c r="F72">
        <f t="shared" si="11"/>
        <v>0.36397023426620245</v>
      </c>
      <c r="G72">
        <f t="shared" si="12"/>
        <v>1.0641777724759123</v>
      </c>
      <c r="H72">
        <f t="shared" si="13"/>
        <v>2.9238044001630863</v>
      </c>
    </row>
    <row r="73" spans="1:8">
      <c r="A73">
        <v>71</v>
      </c>
      <c r="B73" s="75">
        <f t="shared" si="7"/>
        <v>1.2391837689159739</v>
      </c>
      <c r="C73">
        <f t="shared" si="8"/>
        <v>0.94551857559931674</v>
      </c>
      <c r="D73">
        <f t="shared" si="9"/>
        <v>0.32556815445715676</v>
      </c>
      <c r="E73">
        <f t="shared" si="10"/>
        <v>2.9042108776758222</v>
      </c>
      <c r="F73">
        <f t="shared" si="11"/>
        <v>0.34432761328966532</v>
      </c>
      <c r="G73">
        <f t="shared" si="12"/>
        <v>1.0576206811866706</v>
      </c>
      <c r="H73">
        <f t="shared" si="13"/>
        <v>3.0715534867572414</v>
      </c>
    </row>
    <row r="74" spans="1:8">
      <c r="A74">
        <v>72</v>
      </c>
      <c r="B74" s="75">
        <f t="shared" si="7"/>
        <v>1.2566370614359172</v>
      </c>
      <c r="C74">
        <f t="shared" si="8"/>
        <v>0.95105651629515353</v>
      </c>
      <c r="D74">
        <f t="shared" si="9"/>
        <v>0.30901699437494745</v>
      </c>
      <c r="E74">
        <f t="shared" si="10"/>
        <v>3.0776835371752527</v>
      </c>
      <c r="F74">
        <f t="shared" si="11"/>
        <v>0.3249196962329064</v>
      </c>
      <c r="G74">
        <f t="shared" si="12"/>
        <v>1.0514622242382672</v>
      </c>
      <c r="H74">
        <f t="shared" si="13"/>
        <v>3.2360679774997894</v>
      </c>
    </row>
    <row r="75" spans="1:8">
      <c r="A75">
        <v>73</v>
      </c>
      <c r="B75" s="75">
        <f t="shared" si="7"/>
        <v>1.2740903539558606</v>
      </c>
      <c r="C75">
        <f t="shared" si="8"/>
        <v>0.95630475596303544</v>
      </c>
      <c r="D75">
        <f t="shared" si="9"/>
        <v>0.29237170472273677</v>
      </c>
      <c r="E75">
        <f t="shared" si="10"/>
        <v>3.2708526184841404</v>
      </c>
      <c r="F75">
        <f t="shared" si="11"/>
        <v>0.30573068145866039</v>
      </c>
      <c r="G75">
        <f t="shared" si="12"/>
        <v>1.045691756487148</v>
      </c>
      <c r="H75">
        <f t="shared" si="13"/>
        <v>3.4203036198332684</v>
      </c>
    </row>
    <row r="76" spans="1:8">
      <c r="A76">
        <v>74</v>
      </c>
      <c r="B76" s="75">
        <f t="shared" si="7"/>
        <v>1.2915436464758039</v>
      </c>
      <c r="C76">
        <f t="shared" si="8"/>
        <v>0.96126169593831889</v>
      </c>
      <c r="D76">
        <f t="shared" si="9"/>
        <v>0.27563735581699916</v>
      </c>
      <c r="E76">
        <f t="shared" si="10"/>
        <v>3.4874144438409087</v>
      </c>
      <c r="F76">
        <f t="shared" si="11"/>
        <v>0.28674538575880792</v>
      </c>
      <c r="G76">
        <f t="shared" si="12"/>
        <v>1.040299435861602</v>
      </c>
      <c r="H76">
        <f t="shared" si="13"/>
        <v>3.6279552785433005</v>
      </c>
    </row>
    <row r="77" spans="1:8">
      <c r="A77">
        <v>75</v>
      </c>
      <c r="B77" s="75">
        <f t="shared" si="7"/>
        <v>1.3089969389957472</v>
      </c>
      <c r="C77">
        <f t="shared" si="8"/>
        <v>0.96592582628906831</v>
      </c>
      <c r="D77">
        <f t="shared" si="9"/>
        <v>0.25881904510252074</v>
      </c>
      <c r="E77">
        <f t="shared" si="10"/>
        <v>3.7320508075688776</v>
      </c>
      <c r="F77">
        <f t="shared" si="11"/>
        <v>0.2679491924311227</v>
      </c>
      <c r="G77">
        <f t="shared" si="12"/>
        <v>1.035276180410083</v>
      </c>
      <c r="H77">
        <f t="shared" si="13"/>
        <v>3.8637033051562737</v>
      </c>
    </row>
    <row r="78" spans="1:8">
      <c r="A78">
        <v>76</v>
      </c>
      <c r="B78" s="75">
        <f t="shared" si="7"/>
        <v>1.3264502315156905</v>
      </c>
      <c r="C78">
        <f t="shared" si="8"/>
        <v>0.97029572627599647</v>
      </c>
      <c r="D78">
        <f t="shared" si="9"/>
        <v>0.24192189559966767</v>
      </c>
      <c r="E78">
        <f t="shared" si="10"/>
        <v>4.0107809335358455</v>
      </c>
      <c r="F78">
        <f t="shared" si="11"/>
        <v>0.24932800284318063</v>
      </c>
      <c r="G78">
        <f t="shared" si="12"/>
        <v>1.0306136293498982</v>
      </c>
      <c r="H78">
        <f t="shared" si="13"/>
        <v>4.1335654944387503</v>
      </c>
    </row>
    <row r="79" spans="1:8">
      <c r="A79">
        <v>77</v>
      </c>
      <c r="B79" s="75">
        <f t="shared" si="7"/>
        <v>1.3439035240356338</v>
      </c>
      <c r="C79">
        <f t="shared" si="8"/>
        <v>0.97437006478523525</v>
      </c>
      <c r="D79">
        <f t="shared" si="9"/>
        <v>0.22495105434386492</v>
      </c>
      <c r="E79">
        <f t="shared" si="10"/>
        <v>4.3314758742841573</v>
      </c>
      <c r="F79">
        <f t="shared" si="11"/>
        <v>0.23086819112556303</v>
      </c>
      <c r="G79">
        <f t="shared" si="12"/>
        <v>1.0263041077933917</v>
      </c>
      <c r="H79">
        <f t="shared" si="13"/>
        <v>4.4454114825858024</v>
      </c>
    </row>
    <row r="80" spans="1:8">
      <c r="A80">
        <v>78</v>
      </c>
      <c r="B80" s="75">
        <f t="shared" si="7"/>
        <v>1.3613568165555769</v>
      </c>
      <c r="C80">
        <f t="shared" si="8"/>
        <v>0.97814760073380558</v>
      </c>
      <c r="D80">
        <f t="shared" si="9"/>
        <v>0.20791169081775945</v>
      </c>
      <c r="E80">
        <f t="shared" si="10"/>
        <v>4.7046301094784511</v>
      </c>
      <c r="F80">
        <f t="shared" si="11"/>
        <v>0.21255656167002226</v>
      </c>
      <c r="G80">
        <f t="shared" si="12"/>
        <v>1.0223405948650293</v>
      </c>
      <c r="H80">
        <f t="shared" si="13"/>
        <v>4.8097343447441281</v>
      </c>
    </row>
    <row r="81" spans="1:8">
      <c r="A81">
        <v>79</v>
      </c>
      <c r="B81" s="75">
        <f t="shared" si="7"/>
        <v>1.3788101090755203</v>
      </c>
      <c r="C81">
        <f t="shared" si="8"/>
        <v>0.98162718344766398</v>
      </c>
      <c r="D81">
        <f t="shared" si="9"/>
        <v>0.19080899537654492</v>
      </c>
      <c r="E81">
        <f t="shared" si="10"/>
        <v>5.1445540159703071</v>
      </c>
      <c r="F81">
        <f t="shared" si="11"/>
        <v>0.19438030913771859</v>
      </c>
      <c r="G81">
        <f t="shared" si="12"/>
        <v>1.0187166949552142</v>
      </c>
      <c r="H81">
        <f t="shared" si="13"/>
        <v>5.2408430641678461</v>
      </c>
    </row>
    <row r="82" spans="1:8">
      <c r="A82">
        <v>80</v>
      </c>
      <c r="B82" s="75">
        <f t="shared" si="7"/>
        <v>1.3962634015954636</v>
      </c>
      <c r="C82">
        <f t="shared" si="8"/>
        <v>0.98480775301220802</v>
      </c>
      <c r="D82">
        <f t="shared" si="9"/>
        <v>0.17364817766693041</v>
      </c>
      <c r="E82">
        <f t="shared" si="10"/>
        <v>5.6712818196177066</v>
      </c>
      <c r="F82">
        <f t="shared" si="11"/>
        <v>0.17632698070846506</v>
      </c>
      <c r="G82">
        <f t="shared" si="12"/>
        <v>1.0154266118857451</v>
      </c>
      <c r="H82">
        <f t="shared" si="13"/>
        <v>5.758770483143631</v>
      </c>
    </row>
    <row r="83" spans="1:8">
      <c r="A83">
        <v>81</v>
      </c>
      <c r="B83" s="75">
        <f t="shared" si="7"/>
        <v>1.4137166941154069</v>
      </c>
      <c r="C83">
        <f t="shared" si="8"/>
        <v>0.98768834059513777</v>
      </c>
      <c r="D83">
        <f t="shared" si="9"/>
        <v>0.15643446504023092</v>
      </c>
      <c r="E83">
        <f t="shared" si="10"/>
        <v>6.3137515146750411</v>
      </c>
      <c r="F83">
        <f t="shared" si="11"/>
        <v>0.15838444032453633</v>
      </c>
      <c r="G83">
        <f t="shared" si="12"/>
        <v>1.0124651257880029</v>
      </c>
      <c r="H83">
        <f t="shared" si="13"/>
        <v>6.3924532214996592</v>
      </c>
    </row>
    <row r="84" spans="1:8">
      <c r="A84">
        <v>82</v>
      </c>
      <c r="B84" s="75">
        <f t="shared" si="7"/>
        <v>1.4311699866353502</v>
      </c>
      <c r="C84">
        <f t="shared" si="8"/>
        <v>0.99026806874157036</v>
      </c>
      <c r="D84">
        <f t="shared" si="9"/>
        <v>0.13917310096006547</v>
      </c>
      <c r="E84">
        <f t="shared" si="10"/>
        <v>7.115369722384207</v>
      </c>
      <c r="F84">
        <f t="shared" si="11"/>
        <v>0.14054083470239148</v>
      </c>
      <c r="G84">
        <f t="shared" si="12"/>
        <v>1.0098275725186181</v>
      </c>
      <c r="H84">
        <f t="shared" si="13"/>
        <v>7.1852965343277182</v>
      </c>
    </row>
    <row r="85" spans="1:8">
      <c r="A85">
        <v>83</v>
      </c>
      <c r="B85" s="75">
        <f t="shared" si="7"/>
        <v>1.4486232791552935</v>
      </c>
      <c r="C85">
        <f t="shared" si="8"/>
        <v>0.99254615164132198</v>
      </c>
      <c r="D85">
        <f t="shared" si="9"/>
        <v>0.12186934340514749</v>
      </c>
      <c r="E85">
        <f t="shared" si="10"/>
        <v>8.1443464279745932</v>
      </c>
      <c r="F85">
        <f t="shared" si="11"/>
        <v>0.1227845609029046</v>
      </c>
      <c r="G85">
        <f t="shared" si="12"/>
        <v>1.0075098254588484</v>
      </c>
      <c r="H85">
        <f t="shared" si="13"/>
        <v>8.2055090481250783</v>
      </c>
    </row>
    <row r="86" spans="1:8">
      <c r="A86">
        <v>84</v>
      </c>
      <c r="B86" s="75">
        <f t="shared" si="7"/>
        <v>1.4660765716752369</v>
      </c>
      <c r="C86">
        <f t="shared" si="8"/>
        <v>0.99452189536827329</v>
      </c>
      <c r="D86">
        <f t="shared" si="9"/>
        <v>0.10452846326765346</v>
      </c>
      <c r="E86">
        <f t="shared" si="10"/>
        <v>9.5143644542225871</v>
      </c>
      <c r="F86">
        <f t="shared" si="11"/>
        <v>0.10510423526567644</v>
      </c>
      <c r="G86">
        <f t="shared" si="12"/>
        <v>1.0055082795635164</v>
      </c>
      <c r="H86">
        <f t="shared" si="13"/>
        <v>9.5667722335056276</v>
      </c>
    </row>
    <row r="87" spans="1:8">
      <c r="A87">
        <v>85</v>
      </c>
      <c r="B87" s="75">
        <f t="shared" si="7"/>
        <v>1.4835298641951802</v>
      </c>
      <c r="C87">
        <f t="shared" si="8"/>
        <v>0.99619469809174555</v>
      </c>
      <c r="D87">
        <f t="shared" si="9"/>
        <v>8.7155742747658138E-2</v>
      </c>
      <c r="E87">
        <f t="shared" si="10"/>
        <v>11.430052302761348</v>
      </c>
      <c r="F87">
        <f t="shared" si="11"/>
        <v>8.7488663525923965E-2</v>
      </c>
      <c r="G87">
        <f t="shared" si="12"/>
        <v>1.0038198375433474</v>
      </c>
      <c r="H87">
        <f t="shared" si="13"/>
        <v>11.47371324566986</v>
      </c>
    </row>
    <row r="88" spans="1:8">
      <c r="A88">
        <v>86</v>
      </c>
      <c r="B88" s="75">
        <f t="shared" si="7"/>
        <v>1.5009831567151235</v>
      </c>
      <c r="C88">
        <f t="shared" si="8"/>
        <v>0.9975640502598242</v>
      </c>
      <c r="D88">
        <f t="shared" si="9"/>
        <v>6.9756473744125233E-2</v>
      </c>
      <c r="E88">
        <f t="shared" si="10"/>
        <v>14.300666256711942</v>
      </c>
      <c r="F88">
        <f t="shared" si="11"/>
        <v>6.9926811943510345E-2</v>
      </c>
      <c r="G88">
        <f t="shared" si="12"/>
        <v>1.0024418980811722</v>
      </c>
      <c r="H88">
        <f t="shared" si="13"/>
        <v>14.33558702620369</v>
      </c>
    </row>
    <row r="89" spans="1:8">
      <c r="A89">
        <v>87</v>
      </c>
      <c r="B89" s="75">
        <f t="shared" si="7"/>
        <v>1.5184364492350666</v>
      </c>
      <c r="C89">
        <f t="shared" si="8"/>
        <v>0.99862953475457383</v>
      </c>
      <c r="D89">
        <f t="shared" si="9"/>
        <v>5.2335956242943966E-2</v>
      </c>
      <c r="E89">
        <f t="shared" si="10"/>
        <v>19.081136687728161</v>
      </c>
      <c r="F89">
        <f t="shared" si="11"/>
        <v>5.2407779283041342E-2</v>
      </c>
      <c r="G89">
        <f t="shared" si="12"/>
        <v>1.0013723459979209</v>
      </c>
      <c r="H89">
        <f t="shared" si="13"/>
        <v>19.107322609297348</v>
      </c>
    </row>
    <row r="90" spans="1:8">
      <c r="A90">
        <v>88</v>
      </c>
      <c r="B90" s="75">
        <f t="shared" si="7"/>
        <v>1.5358897417550099</v>
      </c>
      <c r="C90">
        <f t="shared" si="8"/>
        <v>0.99939082701909576</v>
      </c>
      <c r="D90">
        <f t="shared" si="9"/>
        <v>3.489949670250108E-2</v>
      </c>
      <c r="E90">
        <f t="shared" si="10"/>
        <v>28.636253282915515</v>
      </c>
      <c r="F90">
        <f t="shared" si="11"/>
        <v>3.4920769491747841E-2</v>
      </c>
      <c r="G90">
        <f t="shared" si="12"/>
        <v>1.0006095442988217</v>
      </c>
      <c r="H90">
        <f t="shared" si="13"/>
        <v>28.653708347843732</v>
      </c>
    </row>
    <row r="91" spans="1:8">
      <c r="A91">
        <v>89</v>
      </c>
      <c r="B91" s="75">
        <f t="shared" si="7"/>
        <v>1.5533430342749532</v>
      </c>
      <c r="C91">
        <f t="shared" si="8"/>
        <v>0.99984769515639127</v>
      </c>
      <c r="D91">
        <f t="shared" si="9"/>
        <v>1.7452406437283598E-2</v>
      </c>
      <c r="E91">
        <f t="shared" si="10"/>
        <v>57.289961630759144</v>
      </c>
      <c r="F91">
        <f t="shared" si="11"/>
        <v>1.7455064928217672E-2</v>
      </c>
      <c r="G91">
        <f t="shared" si="12"/>
        <v>1.0001523280439077</v>
      </c>
      <c r="H91">
        <f t="shared" si="13"/>
        <v>57.2986884985499</v>
      </c>
    </row>
    <row r="92" spans="1:8">
      <c r="A92">
        <v>90</v>
      </c>
      <c r="B92" s="75">
        <f t="shared" si="7"/>
        <v>1.5707963267948966</v>
      </c>
      <c r="C92">
        <f t="shared" si="8"/>
        <v>1</v>
      </c>
      <c r="D92">
        <f t="shared" si="9"/>
        <v>6.1257422745431001E-17</v>
      </c>
      <c r="E92">
        <f t="shared" si="10"/>
        <v>1.6324552277619072E+16</v>
      </c>
      <c r="F92">
        <f t="shared" si="11"/>
        <v>6.1257422745431001E-17</v>
      </c>
      <c r="G92">
        <f t="shared" si="12"/>
        <v>1</v>
      </c>
      <c r="H92">
        <f t="shared" si="13"/>
        <v>1.6324552277619072E+16</v>
      </c>
    </row>
    <row r="93" spans="1:8">
      <c r="A93">
        <v>91</v>
      </c>
      <c r="B93" s="75">
        <f t="shared" si="7"/>
        <v>1.5882496193148399</v>
      </c>
      <c r="C93">
        <f t="shared" si="8"/>
        <v>0.99984769515639127</v>
      </c>
      <c r="D93">
        <f t="shared" si="9"/>
        <v>-1.7452406437283477E-2</v>
      </c>
      <c r="E93">
        <f t="shared" si="10"/>
        <v>-57.289961630759549</v>
      </c>
      <c r="F93">
        <f t="shared" si="11"/>
        <v>-1.7455064928217547E-2</v>
      </c>
      <c r="G93">
        <f t="shared" si="12"/>
        <v>1.0001523280439077</v>
      </c>
      <c r="H93">
        <f t="shared" si="13"/>
        <v>-57.298688498550298</v>
      </c>
    </row>
    <row r="94" spans="1:8">
      <c r="A94">
        <v>92</v>
      </c>
      <c r="B94" s="75">
        <f t="shared" si="7"/>
        <v>1.6057029118347832</v>
      </c>
      <c r="C94">
        <f t="shared" si="8"/>
        <v>0.99939082701909576</v>
      </c>
      <c r="D94">
        <f t="shared" si="9"/>
        <v>-3.4899496702500955E-2</v>
      </c>
      <c r="E94">
        <f t="shared" si="10"/>
        <v>-28.636253282915614</v>
      </c>
      <c r="F94">
        <f t="shared" si="11"/>
        <v>-3.4920769491747716E-2</v>
      </c>
      <c r="G94">
        <f t="shared" si="12"/>
        <v>1.0006095442988217</v>
      </c>
      <c r="H94">
        <f t="shared" si="13"/>
        <v>-28.653708347843835</v>
      </c>
    </row>
    <row r="95" spans="1:8">
      <c r="A95">
        <v>93</v>
      </c>
      <c r="B95" s="75">
        <f t="shared" si="7"/>
        <v>1.6231562043547265</v>
      </c>
      <c r="C95">
        <f t="shared" si="8"/>
        <v>0.99862953475457383</v>
      </c>
      <c r="D95">
        <f t="shared" si="9"/>
        <v>-5.2335956242943842E-2</v>
      </c>
      <c r="E95">
        <f t="shared" si="10"/>
        <v>-19.081136687728208</v>
      </c>
      <c r="F95">
        <f t="shared" si="11"/>
        <v>-5.2407779283041217E-2</v>
      </c>
      <c r="G95">
        <f t="shared" si="12"/>
        <v>1.0013723459979209</v>
      </c>
      <c r="H95">
        <f t="shared" si="13"/>
        <v>-19.107322609297395</v>
      </c>
    </row>
    <row r="96" spans="1:8">
      <c r="A96">
        <v>94</v>
      </c>
      <c r="B96" s="75">
        <f t="shared" si="7"/>
        <v>1.6406094968746698</v>
      </c>
      <c r="C96">
        <f t="shared" si="8"/>
        <v>0.9975640502598242</v>
      </c>
      <c r="D96">
        <f t="shared" si="9"/>
        <v>-6.975647374412533E-2</v>
      </c>
      <c r="E96">
        <f t="shared" si="10"/>
        <v>-14.300666256711921</v>
      </c>
      <c r="F96">
        <f t="shared" si="11"/>
        <v>-6.9926811943510456E-2</v>
      </c>
      <c r="G96">
        <f t="shared" si="12"/>
        <v>1.0024418980811722</v>
      </c>
      <c r="H96">
        <f t="shared" si="13"/>
        <v>-14.335587026203669</v>
      </c>
    </row>
    <row r="97" spans="1:8">
      <c r="A97">
        <v>95</v>
      </c>
      <c r="B97" s="75">
        <f t="shared" si="7"/>
        <v>1.6580627893946132</v>
      </c>
      <c r="C97">
        <f t="shared" si="8"/>
        <v>0.99619469809174555</v>
      </c>
      <c r="D97">
        <f t="shared" si="9"/>
        <v>-8.7155742747658235E-2</v>
      </c>
      <c r="E97">
        <f t="shared" si="10"/>
        <v>-11.430052302761336</v>
      </c>
      <c r="F97">
        <f t="shared" si="11"/>
        <v>-8.7488663525924062E-2</v>
      </c>
      <c r="G97">
        <f t="shared" si="12"/>
        <v>1.0038198375433474</v>
      </c>
      <c r="H97">
        <f t="shared" si="13"/>
        <v>-11.473713245669847</v>
      </c>
    </row>
    <row r="98" spans="1:8">
      <c r="A98">
        <v>96</v>
      </c>
      <c r="B98" s="75">
        <f t="shared" si="7"/>
        <v>1.6755160819145565</v>
      </c>
      <c r="C98">
        <f t="shared" si="8"/>
        <v>0.99452189536827329</v>
      </c>
      <c r="D98">
        <f t="shared" si="9"/>
        <v>-0.10452846326765355</v>
      </c>
      <c r="E98">
        <f t="shared" si="10"/>
        <v>-9.5143644542225765</v>
      </c>
      <c r="F98">
        <f t="shared" si="11"/>
        <v>-0.10510423526567655</v>
      </c>
      <c r="G98">
        <f t="shared" si="12"/>
        <v>1.0055082795635164</v>
      </c>
      <c r="H98">
        <f t="shared" si="13"/>
        <v>-9.5667722335056187</v>
      </c>
    </row>
    <row r="99" spans="1:8">
      <c r="A99">
        <v>97</v>
      </c>
      <c r="B99" s="75">
        <f t="shared" si="7"/>
        <v>1.6929693744344996</v>
      </c>
      <c r="C99">
        <f t="shared" si="8"/>
        <v>0.99254615164132209</v>
      </c>
      <c r="D99">
        <f t="shared" si="9"/>
        <v>-0.12186934340514737</v>
      </c>
      <c r="E99">
        <f t="shared" si="10"/>
        <v>-8.1443464279746021</v>
      </c>
      <c r="F99">
        <f t="shared" si="11"/>
        <v>-0.12278456090290447</v>
      </c>
      <c r="G99">
        <f t="shared" si="12"/>
        <v>1.0075098254588484</v>
      </c>
      <c r="H99">
        <f t="shared" si="13"/>
        <v>-8.2055090481250854</v>
      </c>
    </row>
    <row r="100" spans="1:8">
      <c r="A100">
        <v>98</v>
      </c>
      <c r="B100" s="75">
        <f t="shared" si="7"/>
        <v>1.7104226669544429</v>
      </c>
      <c r="C100">
        <f t="shared" si="8"/>
        <v>0.99026806874157036</v>
      </c>
      <c r="D100">
        <f t="shared" si="9"/>
        <v>-0.13917310096006535</v>
      </c>
      <c r="E100">
        <f t="shared" si="10"/>
        <v>-7.1153697223842132</v>
      </c>
      <c r="F100">
        <f t="shared" si="11"/>
        <v>-0.14054083470239137</v>
      </c>
      <c r="G100">
        <f t="shared" si="12"/>
        <v>1.0098275725186181</v>
      </c>
      <c r="H100">
        <f t="shared" si="13"/>
        <v>-7.1852965343277235</v>
      </c>
    </row>
    <row r="101" spans="1:8">
      <c r="A101">
        <v>99</v>
      </c>
      <c r="B101" s="75">
        <f t="shared" si="7"/>
        <v>1.7278759594743862</v>
      </c>
      <c r="C101">
        <f t="shared" si="8"/>
        <v>0.98768834059513777</v>
      </c>
      <c r="D101">
        <f t="shared" si="9"/>
        <v>-0.15643446504023081</v>
      </c>
      <c r="E101">
        <f t="shared" si="10"/>
        <v>-6.3137515146750456</v>
      </c>
      <c r="F101">
        <f t="shared" si="11"/>
        <v>-0.15838444032453622</v>
      </c>
      <c r="G101">
        <f t="shared" si="12"/>
        <v>1.0124651257880029</v>
      </c>
      <c r="H101">
        <f t="shared" si="13"/>
        <v>-6.3924532214996637</v>
      </c>
    </row>
    <row r="102" spans="1:8">
      <c r="A102">
        <v>100</v>
      </c>
      <c r="B102" s="75">
        <f t="shared" si="7"/>
        <v>1.7453292519943295</v>
      </c>
      <c r="C102">
        <f t="shared" si="8"/>
        <v>0.98480775301220802</v>
      </c>
      <c r="D102">
        <f t="shared" si="9"/>
        <v>-0.1736481776669303</v>
      </c>
      <c r="E102">
        <f t="shared" si="10"/>
        <v>-5.6712818196177111</v>
      </c>
      <c r="F102">
        <f t="shared" si="11"/>
        <v>-0.17632698070846492</v>
      </c>
      <c r="G102">
        <f t="shared" si="12"/>
        <v>1.0154266118857451</v>
      </c>
      <c r="H102">
        <f t="shared" si="13"/>
        <v>-5.7587704831436346</v>
      </c>
    </row>
    <row r="103" spans="1:8">
      <c r="A103">
        <v>101</v>
      </c>
      <c r="B103" s="75">
        <f t="shared" si="7"/>
        <v>1.7627825445142729</v>
      </c>
      <c r="C103">
        <f t="shared" si="8"/>
        <v>0.98162718344766398</v>
      </c>
      <c r="D103">
        <f t="shared" si="9"/>
        <v>-0.1908089953765448</v>
      </c>
      <c r="E103">
        <f t="shared" si="10"/>
        <v>-5.1445540159703107</v>
      </c>
      <c r="F103">
        <f t="shared" si="11"/>
        <v>-0.19438030913771848</v>
      </c>
      <c r="G103">
        <f t="shared" si="12"/>
        <v>1.0187166949552142</v>
      </c>
      <c r="H103">
        <f t="shared" si="13"/>
        <v>-5.2408430641678487</v>
      </c>
    </row>
    <row r="104" spans="1:8">
      <c r="A104">
        <v>102</v>
      </c>
      <c r="B104" s="75">
        <f t="shared" si="7"/>
        <v>1.7802358370342162</v>
      </c>
      <c r="C104">
        <f t="shared" si="8"/>
        <v>0.97814760073380569</v>
      </c>
      <c r="D104">
        <f t="shared" si="9"/>
        <v>-0.20791169081775934</v>
      </c>
      <c r="E104">
        <f t="shared" si="10"/>
        <v>-4.7046301094784537</v>
      </c>
      <c r="F104">
        <f t="shared" si="11"/>
        <v>-0.21255656167002215</v>
      </c>
      <c r="G104">
        <f t="shared" si="12"/>
        <v>1.0223405948650293</v>
      </c>
      <c r="H104">
        <f t="shared" si="13"/>
        <v>-4.8097343447441308</v>
      </c>
    </row>
    <row r="105" spans="1:8">
      <c r="A105">
        <v>103</v>
      </c>
      <c r="B105" s="75">
        <f t="shared" si="7"/>
        <v>1.7976891295541595</v>
      </c>
      <c r="C105">
        <f t="shared" si="8"/>
        <v>0.97437006478523525</v>
      </c>
      <c r="D105">
        <f t="shared" si="9"/>
        <v>-0.22495105434386503</v>
      </c>
      <c r="E105">
        <f t="shared" si="10"/>
        <v>-4.3314758742841546</v>
      </c>
      <c r="F105">
        <f t="shared" si="11"/>
        <v>-0.23086819112556317</v>
      </c>
      <c r="G105">
        <f t="shared" si="12"/>
        <v>1.0263041077933917</v>
      </c>
      <c r="H105">
        <f t="shared" si="13"/>
        <v>-4.4454114825858007</v>
      </c>
    </row>
    <row r="106" spans="1:8">
      <c r="A106">
        <v>104</v>
      </c>
      <c r="B106" s="75">
        <f t="shared" si="7"/>
        <v>1.8151424220741028</v>
      </c>
      <c r="C106">
        <f t="shared" si="8"/>
        <v>0.97029572627599647</v>
      </c>
      <c r="D106">
        <f t="shared" si="9"/>
        <v>-0.24192189559966779</v>
      </c>
      <c r="E106">
        <f t="shared" si="10"/>
        <v>-4.0107809335358438</v>
      </c>
      <c r="F106">
        <f t="shared" si="11"/>
        <v>-0.24932800284318074</v>
      </c>
      <c r="G106">
        <f t="shared" si="12"/>
        <v>1.0306136293498982</v>
      </c>
      <c r="H106">
        <f t="shared" si="13"/>
        <v>-4.1335654944387485</v>
      </c>
    </row>
    <row r="107" spans="1:8">
      <c r="A107">
        <v>105</v>
      </c>
      <c r="B107" s="75">
        <f t="shared" si="7"/>
        <v>1.8325957145940461</v>
      </c>
      <c r="C107">
        <f t="shared" si="8"/>
        <v>0.96592582628906831</v>
      </c>
      <c r="D107">
        <f t="shared" si="9"/>
        <v>-0.25881904510252085</v>
      </c>
      <c r="E107">
        <f t="shared" si="10"/>
        <v>-3.7320508075688763</v>
      </c>
      <c r="F107">
        <f t="shared" si="11"/>
        <v>-0.26794919243112275</v>
      </c>
      <c r="G107">
        <f t="shared" si="12"/>
        <v>1.035276180410083</v>
      </c>
      <c r="H107">
        <f t="shared" si="13"/>
        <v>-3.8637033051562719</v>
      </c>
    </row>
    <row r="108" spans="1:8">
      <c r="A108">
        <v>106</v>
      </c>
      <c r="B108" s="75">
        <f t="shared" si="7"/>
        <v>1.8500490071139892</v>
      </c>
      <c r="C108">
        <f t="shared" si="8"/>
        <v>0.96126169593831889</v>
      </c>
      <c r="D108">
        <f t="shared" si="9"/>
        <v>-0.27563735581699905</v>
      </c>
      <c r="E108">
        <f t="shared" si="10"/>
        <v>-3.48741444384091</v>
      </c>
      <c r="F108">
        <f t="shared" si="11"/>
        <v>-0.28674538575880781</v>
      </c>
      <c r="G108">
        <f t="shared" si="12"/>
        <v>1.040299435861602</v>
      </c>
      <c r="H108">
        <f t="shared" si="13"/>
        <v>-3.6279552785433018</v>
      </c>
    </row>
    <row r="109" spans="1:8">
      <c r="A109">
        <v>107</v>
      </c>
      <c r="B109" s="75">
        <f t="shared" si="7"/>
        <v>1.8675022996339325</v>
      </c>
      <c r="C109">
        <f t="shared" si="8"/>
        <v>0.95630475596303555</v>
      </c>
      <c r="D109">
        <f t="shared" si="9"/>
        <v>-0.29237170472273666</v>
      </c>
      <c r="E109">
        <f t="shared" si="10"/>
        <v>-3.2708526184841422</v>
      </c>
      <c r="F109">
        <f t="shared" si="11"/>
        <v>-0.30573068145866023</v>
      </c>
      <c r="G109">
        <f t="shared" si="12"/>
        <v>1.045691756487148</v>
      </c>
      <c r="H109">
        <f t="shared" si="13"/>
        <v>-3.4203036198332697</v>
      </c>
    </row>
    <row r="110" spans="1:8">
      <c r="A110">
        <v>108</v>
      </c>
      <c r="B110" s="75">
        <f t="shared" si="7"/>
        <v>1.8849555921538759</v>
      </c>
      <c r="C110">
        <f t="shared" si="8"/>
        <v>0.95105651629515364</v>
      </c>
      <c r="D110">
        <f t="shared" si="9"/>
        <v>-0.30901699437494734</v>
      </c>
      <c r="E110">
        <f t="shared" si="10"/>
        <v>-3.077683537175254</v>
      </c>
      <c r="F110">
        <f t="shared" si="11"/>
        <v>-0.32491969623290629</v>
      </c>
      <c r="G110">
        <f t="shared" si="12"/>
        <v>1.0514622242382672</v>
      </c>
      <c r="H110">
        <f t="shared" si="13"/>
        <v>-3.2360679774997907</v>
      </c>
    </row>
    <row r="111" spans="1:8">
      <c r="A111">
        <v>109</v>
      </c>
      <c r="B111" s="75">
        <f t="shared" si="7"/>
        <v>1.9024088846738192</v>
      </c>
      <c r="C111">
        <f t="shared" si="8"/>
        <v>0.94551857559931685</v>
      </c>
      <c r="D111">
        <f t="shared" si="9"/>
        <v>-0.32556815445715664</v>
      </c>
      <c r="E111">
        <f t="shared" si="10"/>
        <v>-2.9042108776758231</v>
      </c>
      <c r="F111">
        <f t="shared" si="11"/>
        <v>-0.34432761328966521</v>
      </c>
      <c r="G111">
        <f t="shared" si="12"/>
        <v>1.0576206811866706</v>
      </c>
      <c r="H111">
        <f t="shared" si="13"/>
        <v>-3.0715534867572427</v>
      </c>
    </row>
    <row r="112" spans="1:8">
      <c r="A112">
        <v>110</v>
      </c>
      <c r="B112" s="75">
        <f t="shared" si="7"/>
        <v>1.9198621771937625</v>
      </c>
      <c r="C112">
        <f t="shared" si="8"/>
        <v>0.93969262078590843</v>
      </c>
      <c r="D112">
        <f t="shared" si="9"/>
        <v>-0.34202014332566871</v>
      </c>
      <c r="E112">
        <f t="shared" si="10"/>
        <v>-2.7474774194546225</v>
      </c>
      <c r="F112">
        <f t="shared" si="11"/>
        <v>-0.36397023426620234</v>
      </c>
      <c r="G112">
        <f t="shared" si="12"/>
        <v>1.0641777724759121</v>
      </c>
      <c r="H112">
        <f t="shared" si="13"/>
        <v>-2.9238044001630876</v>
      </c>
    </row>
    <row r="113" spans="1:8">
      <c r="A113">
        <v>111</v>
      </c>
      <c r="B113" s="75">
        <f t="shared" si="7"/>
        <v>1.9373154697137058</v>
      </c>
      <c r="C113">
        <f t="shared" si="8"/>
        <v>0.93358042649720174</v>
      </c>
      <c r="D113">
        <f t="shared" si="9"/>
        <v>-0.35836794954530027</v>
      </c>
      <c r="E113">
        <f t="shared" si="10"/>
        <v>-2.6050890646938014</v>
      </c>
      <c r="F113">
        <f t="shared" si="11"/>
        <v>-0.38386403503541583</v>
      </c>
      <c r="G113">
        <f t="shared" si="12"/>
        <v>1.071144993637029</v>
      </c>
      <c r="H113">
        <f t="shared" si="13"/>
        <v>-2.7904281096253358</v>
      </c>
    </row>
    <row r="114" spans="1:8">
      <c r="A114">
        <v>112</v>
      </c>
      <c r="B114" s="75">
        <f t="shared" si="7"/>
        <v>1.9547687622336491</v>
      </c>
      <c r="C114">
        <f t="shared" si="8"/>
        <v>0.92718385456678742</v>
      </c>
      <c r="D114">
        <f t="shared" si="9"/>
        <v>-0.37460659341591207</v>
      </c>
      <c r="E114">
        <f t="shared" si="10"/>
        <v>-2.4750868534162955</v>
      </c>
      <c r="F114">
        <f t="shared" si="11"/>
        <v>-0.40402622583515685</v>
      </c>
      <c r="G114">
        <f t="shared" si="12"/>
        <v>1.0785347426775833</v>
      </c>
      <c r="H114">
        <f t="shared" si="13"/>
        <v>-2.6694671625540138</v>
      </c>
    </row>
    <row r="115" spans="1:8">
      <c r="A115">
        <v>113</v>
      </c>
      <c r="B115" s="75">
        <f t="shared" si="7"/>
        <v>1.9722220547535925</v>
      </c>
      <c r="C115">
        <f t="shared" si="8"/>
        <v>0.92050485345244026</v>
      </c>
      <c r="D115">
        <f t="shared" si="9"/>
        <v>-0.39073112848927377</v>
      </c>
      <c r="E115">
        <f t="shared" si="10"/>
        <v>-2.3558523658237527</v>
      </c>
      <c r="F115">
        <f t="shared" si="11"/>
        <v>-0.42447481620960476</v>
      </c>
      <c r="G115">
        <f t="shared" si="12"/>
        <v>1.0863603774052963</v>
      </c>
      <c r="H115">
        <f t="shared" si="13"/>
        <v>-2.5593046652474523</v>
      </c>
    </row>
    <row r="116" spans="1:8">
      <c r="A116">
        <v>114</v>
      </c>
      <c r="B116" s="75">
        <f t="shared" si="7"/>
        <v>1.9896753472735358</v>
      </c>
      <c r="C116">
        <f t="shared" si="8"/>
        <v>0.91354545764260087</v>
      </c>
      <c r="D116">
        <f t="shared" si="9"/>
        <v>-0.40673664307580026</v>
      </c>
      <c r="E116">
        <f t="shared" si="10"/>
        <v>-2.2460367739042155</v>
      </c>
      <c r="F116">
        <f t="shared" si="11"/>
        <v>-0.44522868530853627</v>
      </c>
      <c r="G116">
        <f t="shared" si="12"/>
        <v>1.0946362785060468</v>
      </c>
      <c r="H116">
        <f t="shared" si="13"/>
        <v>-2.4585933355742378</v>
      </c>
    </row>
    <row r="117" spans="1:8">
      <c r="A117">
        <v>115</v>
      </c>
      <c r="B117" s="75">
        <f t="shared" si="7"/>
        <v>2.0071286397934789</v>
      </c>
      <c r="C117">
        <f t="shared" si="8"/>
        <v>0.90630778703665005</v>
      </c>
      <c r="D117">
        <f t="shared" si="9"/>
        <v>-0.42261826174069933</v>
      </c>
      <c r="E117">
        <f t="shared" si="10"/>
        <v>-2.1445069205095595</v>
      </c>
      <c r="F117">
        <f t="shared" si="11"/>
        <v>-0.46630765815499842</v>
      </c>
      <c r="G117">
        <f t="shared" si="12"/>
        <v>1.1033779189624917</v>
      </c>
      <c r="H117">
        <f t="shared" si="13"/>
        <v>-2.366201583152499</v>
      </c>
    </row>
    <row r="118" spans="1:8">
      <c r="A118">
        <v>116</v>
      </c>
      <c r="B118" s="75">
        <f t="shared" si="7"/>
        <v>2.0245819323134224</v>
      </c>
      <c r="C118">
        <f t="shared" si="8"/>
        <v>0.89879404629916693</v>
      </c>
      <c r="D118">
        <f t="shared" si="9"/>
        <v>-0.43837114678907751</v>
      </c>
      <c r="E118">
        <f t="shared" si="10"/>
        <v>-2.0503038415792956</v>
      </c>
      <c r="F118">
        <f t="shared" si="11"/>
        <v>-0.4877325885658616</v>
      </c>
      <c r="G118">
        <f t="shared" si="12"/>
        <v>1.112601940475189</v>
      </c>
      <c r="H118">
        <f t="shared" si="13"/>
        <v>-2.281172032704859</v>
      </c>
    </row>
    <row r="119" spans="1:8">
      <c r="A119">
        <v>117</v>
      </c>
      <c r="B119" s="75">
        <f t="shared" si="7"/>
        <v>2.0420352248333655</v>
      </c>
      <c r="C119">
        <f t="shared" si="8"/>
        <v>0.8910065241883679</v>
      </c>
      <c r="D119">
        <f t="shared" si="9"/>
        <v>-0.45399049973954669</v>
      </c>
      <c r="E119">
        <f t="shared" si="10"/>
        <v>-1.962610505505151</v>
      </c>
      <c r="F119">
        <f t="shared" si="11"/>
        <v>-0.50952544949442868</v>
      </c>
      <c r="G119">
        <f t="shared" si="12"/>
        <v>1.1223262376343608</v>
      </c>
      <c r="H119">
        <f t="shared" si="13"/>
        <v>-2.2026892645852669</v>
      </c>
    </row>
    <row r="120" spans="1:8">
      <c r="A120">
        <v>118</v>
      </c>
      <c r="B120" s="75">
        <f t="shared" si="7"/>
        <v>2.0594885173533091</v>
      </c>
      <c r="C120">
        <f t="shared" si="8"/>
        <v>0.88294759285892688</v>
      </c>
      <c r="D120">
        <f t="shared" si="9"/>
        <v>-0.46947156278589092</v>
      </c>
      <c r="E120">
        <f t="shared" si="10"/>
        <v>-1.8807264653463314</v>
      </c>
      <c r="F120">
        <f t="shared" si="11"/>
        <v>-0.53170943166147888</v>
      </c>
      <c r="G120">
        <f t="shared" si="12"/>
        <v>1.1325700506890393</v>
      </c>
      <c r="H120">
        <f t="shared" si="13"/>
        <v>-2.1300544681895119</v>
      </c>
    </row>
    <row r="121" spans="1:8">
      <c r="A121">
        <v>119</v>
      </c>
      <c r="B121" s="75">
        <f t="shared" si="7"/>
        <v>2.0769418098732522</v>
      </c>
      <c r="C121">
        <f t="shared" si="8"/>
        <v>0.87461970713939585</v>
      </c>
      <c r="D121">
        <f t="shared" si="9"/>
        <v>-0.484809620246337</v>
      </c>
      <c r="E121">
        <f t="shared" si="10"/>
        <v>-1.804047755271424</v>
      </c>
      <c r="F121">
        <f t="shared" si="11"/>
        <v>-0.55430905145276888</v>
      </c>
      <c r="G121">
        <f t="shared" si="12"/>
        <v>1.1433540678733198</v>
      </c>
      <c r="H121">
        <f t="shared" si="13"/>
        <v>-2.0626653396273142</v>
      </c>
    </row>
    <row r="122" spans="1:8">
      <c r="A122">
        <v>120</v>
      </c>
      <c r="B122" s="75">
        <f t="shared" si="7"/>
        <v>2.0943951023931953</v>
      </c>
      <c r="C122">
        <f t="shared" si="8"/>
        <v>0.86602540378443871</v>
      </c>
      <c r="D122">
        <f t="shared" si="9"/>
        <v>-0.49999999999999978</v>
      </c>
      <c r="E122">
        <f t="shared" si="10"/>
        <v>-1.7320508075688783</v>
      </c>
      <c r="F122">
        <f t="shared" si="11"/>
        <v>-0.5773502691896254</v>
      </c>
      <c r="G122">
        <f t="shared" si="12"/>
        <v>1.1547005383792515</v>
      </c>
      <c r="H122">
        <f t="shared" si="13"/>
        <v>-2.0000000000000009</v>
      </c>
    </row>
    <row r="123" spans="1:8">
      <c r="A123">
        <v>121</v>
      </c>
      <c r="B123" s="75">
        <f t="shared" si="7"/>
        <v>2.1118483949131388</v>
      </c>
      <c r="C123">
        <f t="shared" si="8"/>
        <v>0.85716730070211233</v>
      </c>
      <c r="D123">
        <f t="shared" si="9"/>
        <v>-0.51503807491005427</v>
      </c>
      <c r="E123">
        <f t="shared" si="10"/>
        <v>-1.6642794823505178</v>
      </c>
      <c r="F123">
        <f t="shared" si="11"/>
        <v>-0.60086061902756049</v>
      </c>
      <c r="G123">
        <f t="shared" si="12"/>
        <v>1.1666333972153304</v>
      </c>
      <c r="H123">
        <f t="shared" si="13"/>
        <v>-1.9416040264103562</v>
      </c>
    </row>
    <row r="124" spans="1:8">
      <c r="A124">
        <v>122</v>
      </c>
      <c r="B124" s="75">
        <f t="shared" si="7"/>
        <v>2.1293016874330819</v>
      </c>
      <c r="C124">
        <f t="shared" si="8"/>
        <v>0.84804809615642607</v>
      </c>
      <c r="D124">
        <f t="shared" si="9"/>
        <v>-0.52991926423320479</v>
      </c>
      <c r="E124">
        <f t="shared" si="10"/>
        <v>-1.6003345290410511</v>
      </c>
      <c r="F124">
        <f t="shared" si="11"/>
        <v>-0.62486935190932724</v>
      </c>
      <c r="G124">
        <f t="shared" si="12"/>
        <v>1.1791784033620962</v>
      </c>
      <c r="H124">
        <f t="shared" si="13"/>
        <v>-1.8870799147998589</v>
      </c>
    </row>
    <row r="125" spans="1:8">
      <c r="A125">
        <v>123</v>
      </c>
      <c r="B125" s="75">
        <f t="shared" si="7"/>
        <v>2.1467549799530254</v>
      </c>
      <c r="C125">
        <f t="shared" si="8"/>
        <v>0.83867056794542394</v>
      </c>
      <c r="D125">
        <f t="shared" si="9"/>
        <v>-0.54463903501502708</v>
      </c>
      <c r="E125">
        <f t="shared" si="10"/>
        <v>-1.5398649638145827</v>
      </c>
      <c r="F125">
        <f t="shared" si="11"/>
        <v>-0.64940759319751062</v>
      </c>
      <c r="G125">
        <f t="shared" si="12"/>
        <v>1.1923632928359476</v>
      </c>
      <c r="H125">
        <f t="shared" si="13"/>
        <v>-1.8360784587766632</v>
      </c>
    </row>
    <row r="126" spans="1:8">
      <c r="A126">
        <v>124</v>
      </c>
      <c r="B126" s="75">
        <f t="shared" si="7"/>
        <v>2.1642082724729685</v>
      </c>
      <c r="C126">
        <f t="shared" si="8"/>
        <v>0.82903757255504174</v>
      </c>
      <c r="D126">
        <f t="shared" si="9"/>
        <v>-0.55919290347074668</v>
      </c>
      <c r="E126">
        <f t="shared" si="10"/>
        <v>-1.4825609685127408</v>
      </c>
      <c r="F126">
        <f t="shared" si="11"/>
        <v>-0.67450851684242641</v>
      </c>
      <c r="G126">
        <f t="shared" si="12"/>
        <v>1.2062179485039053</v>
      </c>
      <c r="H126">
        <f t="shared" si="13"/>
        <v>-1.788291649971401</v>
      </c>
    </row>
    <row r="127" spans="1:8">
      <c r="A127">
        <v>125</v>
      </c>
      <c r="B127" s="75">
        <f t="shared" si="7"/>
        <v>2.1816615649929121</v>
      </c>
      <c r="C127">
        <f t="shared" si="8"/>
        <v>0.81915204428899169</v>
      </c>
      <c r="D127">
        <f t="shared" si="9"/>
        <v>-0.57357643635104616</v>
      </c>
      <c r="E127">
        <f t="shared" si="10"/>
        <v>-1.4281480067421142</v>
      </c>
      <c r="F127">
        <f t="shared" si="11"/>
        <v>-0.70020753820970993</v>
      </c>
      <c r="G127">
        <f t="shared" si="12"/>
        <v>1.2207745887614563</v>
      </c>
      <c r="H127">
        <f t="shared" si="13"/>
        <v>-1.7434467956210977</v>
      </c>
    </row>
    <row r="128" spans="1:8">
      <c r="A128">
        <v>126</v>
      </c>
      <c r="B128" s="75">
        <f t="shared" si="7"/>
        <v>2.1991148575128552</v>
      </c>
      <c r="C128">
        <f t="shared" si="8"/>
        <v>0.80901699437494745</v>
      </c>
      <c r="D128">
        <f t="shared" si="9"/>
        <v>-0.58778525229247303</v>
      </c>
      <c r="E128">
        <f t="shared" si="10"/>
        <v>-1.3763819204711738</v>
      </c>
      <c r="F128">
        <f t="shared" si="11"/>
        <v>-0.72654252800536079</v>
      </c>
      <c r="G128">
        <f t="shared" si="12"/>
        <v>1.2360679774997896</v>
      </c>
      <c r="H128">
        <f t="shared" si="13"/>
        <v>-1.7013016167040802</v>
      </c>
    </row>
    <row r="129" spans="1:8">
      <c r="A129">
        <v>127</v>
      </c>
      <c r="B129" s="75">
        <f t="shared" si="7"/>
        <v>2.2165681500327987</v>
      </c>
      <c r="C129">
        <f t="shared" si="8"/>
        <v>0.79863551004729272</v>
      </c>
      <c r="D129">
        <f t="shared" si="9"/>
        <v>-0.60181502315204838</v>
      </c>
      <c r="E129">
        <f t="shared" si="10"/>
        <v>-1.3270448216204096</v>
      </c>
      <c r="F129">
        <f t="shared" si="11"/>
        <v>-0.75355405010279441</v>
      </c>
      <c r="G129">
        <f t="shared" si="12"/>
        <v>1.252135658156226</v>
      </c>
      <c r="H129">
        <f t="shared" si="13"/>
        <v>-1.661640141122483</v>
      </c>
    </row>
    <row r="130" spans="1:8">
      <c r="A130">
        <v>128</v>
      </c>
      <c r="B130" s="75">
        <f t="shared" ref="B130:B193" si="14">RADIANS(A130)</f>
        <v>2.2340214425527418</v>
      </c>
      <c r="C130">
        <f t="shared" ref="C130:C193" si="15">SIN(B130)</f>
        <v>0.78801075360672201</v>
      </c>
      <c r="D130">
        <f t="shared" ref="D130:D193" si="16">COS(B130)</f>
        <v>-0.61566147532565829</v>
      </c>
      <c r="E130">
        <f t="shared" ref="E130:E193" si="17">TAN(B130)</f>
        <v>-1.2799416321930788</v>
      </c>
      <c r="F130">
        <f t="shared" si="11"/>
        <v>-0.7812856265067174</v>
      </c>
      <c r="G130">
        <f t="shared" si="12"/>
        <v>1.2690182150725788</v>
      </c>
      <c r="H130">
        <f t="shared" si="13"/>
        <v>-1.6242692454827441</v>
      </c>
    </row>
    <row r="131" spans="1:8">
      <c r="A131">
        <v>129</v>
      </c>
      <c r="B131" s="75">
        <f t="shared" si="14"/>
        <v>2.2514747350726849</v>
      </c>
      <c r="C131">
        <f t="shared" si="15"/>
        <v>0.77714596145697101</v>
      </c>
      <c r="D131">
        <f t="shared" si="16"/>
        <v>-0.62932039104983728</v>
      </c>
      <c r="E131">
        <f t="shared" si="17"/>
        <v>-1.2348971565350519</v>
      </c>
      <c r="F131">
        <f t="shared" ref="F131:F194" si="18">_xlfn.COT(B131)</f>
        <v>-0.8097840331950068</v>
      </c>
      <c r="G131">
        <f t="shared" ref="G131:G194" si="19">_xlfn.CSC(B131)</f>
        <v>1.2867595658931672</v>
      </c>
      <c r="H131">
        <f t="shared" ref="H131:H194" si="20">_xlfn.SEC(B131)</f>
        <v>-1.5890157290657498</v>
      </c>
    </row>
    <row r="132" spans="1:8">
      <c r="A132">
        <v>130</v>
      </c>
      <c r="B132" s="75">
        <f t="shared" si="14"/>
        <v>2.2689280275926285</v>
      </c>
      <c r="C132">
        <f t="shared" si="15"/>
        <v>0.76604444311897801</v>
      </c>
      <c r="D132">
        <f t="shared" si="16"/>
        <v>-0.64278760968653936</v>
      </c>
      <c r="E132">
        <f t="shared" si="17"/>
        <v>-1.19175359259421</v>
      </c>
      <c r="F132">
        <f t="shared" si="18"/>
        <v>-0.83909963117728004</v>
      </c>
      <c r="G132">
        <f t="shared" si="19"/>
        <v>1.3054072893322786</v>
      </c>
      <c r="H132">
        <f t="shared" si="20"/>
        <v>-1.5557238268604123</v>
      </c>
    </row>
    <row r="133" spans="1:8">
      <c r="A133">
        <v>131</v>
      </c>
      <c r="B133" s="75">
        <f t="shared" si="14"/>
        <v>2.2863813201125716</v>
      </c>
      <c r="C133">
        <f t="shared" si="15"/>
        <v>0.75470958022277213</v>
      </c>
      <c r="D133">
        <f t="shared" si="16"/>
        <v>-0.65605902899050716</v>
      </c>
      <c r="E133">
        <f t="shared" si="17"/>
        <v>-1.1503684072210101</v>
      </c>
      <c r="F133">
        <f t="shared" si="18"/>
        <v>-0.86928673781622623</v>
      </c>
      <c r="G133">
        <f t="shared" si="19"/>
        <v>1.3250129933488111</v>
      </c>
      <c r="H133">
        <f t="shared" si="20"/>
        <v>-1.5242530867058146</v>
      </c>
    </row>
    <row r="134" spans="1:8">
      <c r="A134">
        <v>132</v>
      </c>
      <c r="B134" s="75">
        <f t="shared" si="14"/>
        <v>2.3038346126325151</v>
      </c>
      <c r="C134">
        <f t="shared" si="15"/>
        <v>0.74314482547739424</v>
      </c>
      <c r="D134">
        <f t="shared" si="16"/>
        <v>-0.66913060635885824</v>
      </c>
      <c r="E134">
        <f t="shared" si="17"/>
        <v>-1.1106125148291928</v>
      </c>
      <c r="F134">
        <f t="shared" si="18"/>
        <v>-0.90040404429784004</v>
      </c>
      <c r="G134">
        <f t="shared" si="19"/>
        <v>1.3456327296063761</v>
      </c>
      <c r="H134">
        <f t="shared" si="20"/>
        <v>-1.4944765498646086</v>
      </c>
    </row>
    <row r="135" spans="1:8">
      <c r="A135">
        <v>133</v>
      </c>
      <c r="B135" s="75">
        <f t="shared" si="14"/>
        <v>2.3212879051524582</v>
      </c>
      <c r="C135">
        <f t="shared" si="15"/>
        <v>0.73135370161917057</v>
      </c>
      <c r="D135">
        <f t="shared" si="16"/>
        <v>-0.68199836006249837</v>
      </c>
      <c r="E135">
        <f t="shared" si="17"/>
        <v>-1.0723687100246828</v>
      </c>
      <c r="F135">
        <f t="shared" si="18"/>
        <v>-0.93251508613766143</v>
      </c>
      <c r="G135">
        <f t="shared" si="19"/>
        <v>1.367327461098595</v>
      </c>
      <c r="H135">
        <f t="shared" si="20"/>
        <v>-1.4662791856396251</v>
      </c>
    </row>
    <row r="136" spans="1:8">
      <c r="A136">
        <v>134</v>
      </c>
      <c r="B136" s="75">
        <f t="shared" si="14"/>
        <v>2.3387411976724017</v>
      </c>
      <c r="C136">
        <f t="shared" si="15"/>
        <v>0.71933980033865108</v>
      </c>
      <c r="D136">
        <f t="shared" si="16"/>
        <v>-0.69465837045899737</v>
      </c>
      <c r="E136">
        <f t="shared" si="17"/>
        <v>-1.0355303137905694</v>
      </c>
      <c r="F136">
        <f t="shared" si="18"/>
        <v>-0.96568877480707416</v>
      </c>
      <c r="G136">
        <f t="shared" si="19"/>
        <v>1.390163591016679</v>
      </c>
      <c r="H136">
        <f t="shared" si="20"/>
        <v>-1.4395565396257262</v>
      </c>
    </row>
    <row r="137" spans="1:8">
      <c r="A137">
        <v>135</v>
      </c>
      <c r="B137" s="75">
        <f t="shared" si="14"/>
        <v>2.3561944901923448</v>
      </c>
      <c r="C137">
        <f t="shared" si="15"/>
        <v>0.70710678118654757</v>
      </c>
      <c r="D137">
        <f t="shared" si="16"/>
        <v>-0.70710678118654746</v>
      </c>
      <c r="E137">
        <f t="shared" si="17"/>
        <v>-1.0000000000000002</v>
      </c>
      <c r="F137">
        <f t="shared" si="18"/>
        <v>-0.99999999999999978</v>
      </c>
      <c r="G137">
        <f t="shared" si="19"/>
        <v>1.4142135623730949</v>
      </c>
      <c r="H137">
        <f t="shared" si="20"/>
        <v>-1.4142135623730951</v>
      </c>
    </row>
    <row r="138" spans="1:8">
      <c r="A138">
        <v>136</v>
      </c>
      <c r="B138" s="75">
        <f t="shared" si="14"/>
        <v>2.3736477827122884</v>
      </c>
      <c r="C138">
        <f t="shared" si="15"/>
        <v>0.69465837045899714</v>
      </c>
      <c r="D138">
        <f t="shared" si="16"/>
        <v>-0.71933980033865119</v>
      </c>
      <c r="E138">
        <f t="shared" si="17"/>
        <v>-0.96568877480707371</v>
      </c>
      <c r="F138">
        <f t="shared" si="18"/>
        <v>-1.0355303137905698</v>
      </c>
      <c r="G138">
        <f t="shared" si="19"/>
        <v>1.4395565396257266</v>
      </c>
      <c r="H138">
        <f t="shared" si="20"/>
        <v>-1.3901635910166787</v>
      </c>
    </row>
    <row r="139" spans="1:8">
      <c r="A139">
        <v>137</v>
      </c>
      <c r="B139" s="75">
        <f t="shared" si="14"/>
        <v>2.3911010752322315</v>
      </c>
      <c r="C139">
        <f t="shared" si="15"/>
        <v>0.68199836006249859</v>
      </c>
      <c r="D139">
        <f t="shared" si="16"/>
        <v>-0.73135370161917046</v>
      </c>
      <c r="E139">
        <f t="shared" si="17"/>
        <v>-0.93251508613766176</v>
      </c>
      <c r="F139">
        <f t="shared" si="18"/>
        <v>-1.0723687100246824</v>
      </c>
      <c r="G139">
        <f t="shared" si="19"/>
        <v>1.4662791856396247</v>
      </c>
      <c r="H139">
        <f t="shared" si="20"/>
        <v>-1.3673274610985953</v>
      </c>
    </row>
    <row r="140" spans="1:8">
      <c r="A140">
        <v>138</v>
      </c>
      <c r="B140" s="75">
        <f t="shared" si="14"/>
        <v>2.4085543677521746</v>
      </c>
      <c r="C140">
        <f t="shared" si="15"/>
        <v>0.66913060635885835</v>
      </c>
      <c r="D140">
        <f t="shared" si="16"/>
        <v>-0.74314482547739402</v>
      </c>
      <c r="E140">
        <f t="shared" si="17"/>
        <v>-0.90040404429784038</v>
      </c>
      <c r="F140">
        <f t="shared" si="18"/>
        <v>-1.1106125148291923</v>
      </c>
      <c r="G140">
        <f t="shared" si="19"/>
        <v>1.4944765498646084</v>
      </c>
      <c r="H140">
        <f t="shared" si="20"/>
        <v>-1.3456327296063766</v>
      </c>
    </row>
    <row r="141" spans="1:8">
      <c r="A141">
        <v>139</v>
      </c>
      <c r="B141" s="75">
        <f t="shared" si="14"/>
        <v>2.4260076602721181</v>
      </c>
      <c r="C141">
        <f t="shared" si="15"/>
        <v>0.65605902899050728</v>
      </c>
      <c r="D141">
        <f t="shared" si="16"/>
        <v>-0.75470958022277201</v>
      </c>
      <c r="E141">
        <f t="shared" si="17"/>
        <v>-0.86928673781622667</v>
      </c>
      <c r="F141">
        <f t="shared" si="18"/>
        <v>-1.1503684072210096</v>
      </c>
      <c r="G141">
        <f t="shared" si="19"/>
        <v>1.5242530867058142</v>
      </c>
      <c r="H141">
        <f t="shared" si="20"/>
        <v>-1.3250129933488113</v>
      </c>
    </row>
    <row r="142" spans="1:8">
      <c r="A142">
        <v>140</v>
      </c>
      <c r="B142" s="75">
        <f t="shared" si="14"/>
        <v>2.4434609527920612</v>
      </c>
      <c r="C142">
        <f t="shared" si="15"/>
        <v>0.64278760968653947</v>
      </c>
      <c r="D142">
        <f t="shared" si="16"/>
        <v>-0.7660444431189779</v>
      </c>
      <c r="E142">
        <f t="shared" si="17"/>
        <v>-0.83909963117728037</v>
      </c>
      <c r="F142">
        <f t="shared" si="18"/>
        <v>-1.1917535925942095</v>
      </c>
      <c r="G142">
        <f t="shared" si="19"/>
        <v>1.5557238268604119</v>
      </c>
      <c r="H142">
        <f t="shared" si="20"/>
        <v>-1.3054072893322788</v>
      </c>
    </row>
    <row r="143" spans="1:8">
      <c r="A143">
        <v>141</v>
      </c>
      <c r="B143" s="75">
        <f t="shared" si="14"/>
        <v>2.4609142453120048</v>
      </c>
      <c r="C143">
        <f t="shared" si="15"/>
        <v>0.62932039104983739</v>
      </c>
      <c r="D143">
        <f t="shared" si="16"/>
        <v>-0.7771459614569709</v>
      </c>
      <c r="E143">
        <f t="shared" si="17"/>
        <v>-0.80978403319500702</v>
      </c>
      <c r="F143">
        <f t="shared" si="18"/>
        <v>-1.2348971565350515</v>
      </c>
      <c r="G143">
        <f t="shared" si="19"/>
        <v>1.5890157290657496</v>
      </c>
      <c r="H143">
        <f t="shared" si="20"/>
        <v>-1.2867595658931672</v>
      </c>
    </row>
    <row r="144" spans="1:8">
      <c r="A144">
        <v>142</v>
      </c>
      <c r="B144" s="75">
        <f t="shared" si="14"/>
        <v>2.4783675378319479</v>
      </c>
      <c r="C144">
        <f t="shared" si="15"/>
        <v>0.6156614753256584</v>
      </c>
      <c r="D144">
        <f t="shared" si="16"/>
        <v>-0.7880107536067219</v>
      </c>
      <c r="E144">
        <f t="shared" si="17"/>
        <v>-0.78128562650671762</v>
      </c>
      <c r="F144">
        <f t="shared" si="18"/>
        <v>-1.2799416321930783</v>
      </c>
      <c r="G144">
        <f t="shared" si="19"/>
        <v>1.6242692454827437</v>
      </c>
      <c r="H144">
        <f t="shared" si="20"/>
        <v>-1.2690182150725788</v>
      </c>
    </row>
    <row r="145" spans="1:8">
      <c r="A145">
        <v>143</v>
      </c>
      <c r="B145" s="75">
        <f t="shared" si="14"/>
        <v>2.4958208303518914</v>
      </c>
      <c r="C145">
        <f t="shared" si="15"/>
        <v>0.60181502315204816</v>
      </c>
      <c r="D145">
        <f t="shared" si="16"/>
        <v>-0.79863551004729294</v>
      </c>
      <c r="E145">
        <f t="shared" si="17"/>
        <v>-0.75355405010279397</v>
      </c>
      <c r="F145">
        <f t="shared" si="18"/>
        <v>-1.3270448216204103</v>
      </c>
      <c r="G145">
        <f t="shared" si="19"/>
        <v>1.6616401411224835</v>
      </c>
      <c r="H145">
        <f t="shared" si="20"/>
        <v>-1.2521356581562255</v>
      </c>
    </row>
    <row r="146" spans="1:8">
      <c r="A146">
        <v>144</v>
      </c>
      <c r="B146" s="75">
        <f t="shared" si="14"/>
        <v>2.5132741228718345</v>
      </c>
      <c r="C146">
        <f t="shared" si="15"/>
        <v>0.58778525229247325</v>
      </c>
      <c r="D146">
        <f t="shared" si="16"/>
        <v>-0.80901699437494734</v>
      </c>
      <c r="E146">
        <f t="shared" si="17"/>
        <v>-0.72654252800536101</v>
      </c>
      <c r="F146">
        <f t="shared" si="18"/>
        <v>-1.3763819204711734</v>
      </c>
      <c r="G146">
        <f t="shared" si="19"/>
        <v>1.7013016167040795</v>
      </c>
      <c r="H146">
        <f t="shared" si="20"/>
        <v>-1.2360679774997898</v>
      </c>
    </row>
    <row r="147" spans="1:8">
      <c r="A147">
        <v>145</v>
      </c>
      <c r="B147" s="75">
        <f t="shared" si="14"/>
        <v>2.530727415391778</v>
      </c>
      <c r="C147">
        <f t="shared" si="15"/>
        <v>0.57357643635104594</v>
      </c>
      <c r="D147">
        <f t="shared" si="16"/>
        <v>-0.81915204428899191</v>
      </c>
      <c r="E147">
        <f t="shared" si="17"/>
        <v>-0.7002075382097096</v>
      </c>
      <c r="F147">
        <f t="shared" si="18"/>
        <v>-1.4281480067421148</v>
      </c>
      <c r="G147">
        <f t="shared" si="19"/>
        <v>1.7434467956210986</v>
      </c>
      <c r="H147">
        <f t="shared" si="20"/>
        <v>-1.2207745887614558</v>
      </c>
    </row>
    <row r="148" spans="1:8">
      <c r="A148">
        <v>146</v>
      </c>
      <c r="B148" s="75">
        <f t="shared" si="14"/>
        <v>2.5481807079117211</v>
      </c>
      <c r="C148">
        <f t="shared" si="15"/>
        <v>0.5591929034707469</v>
      </c>
      <c r="D148">
        <f t="shared" si="16"/>
        <v>-0.82903757255504162</v>
      </c>
      <c r="E148">
        <f t="shared" si="17"/>
        <v>-0.67450851684242674</v>
      </c>
      <c r="F148">
        <f t="shared" si="18"/>
        <v>-1.4825609685127401</v>
      </c>
      <c r="G148">
        <f t="shared" si="19"/>
        <v>1.7882916499714003</v>
      </c>
      <c r="H148">
        <f t="shared" si="20"/>
        <v>-1.2062179485039055</v>
      </c>
    </row>
    <row r="149" spans="1:8">
      <c r="A149">
        <v>147</v>
      </c>
      <c r="B149" s="75">
        <f t="shared" si="14"/>
        <v>2.5656340004316642</v>
      </c>
      <c r="C149">
        <f t="shared" si="15"/>
        <v>0.54463903501502731</v>
      </c>
      <c r="D149">
        <f t="shared" si="16"/>
        <v>-0.83867056794542394</v>
      </c>
      <c r="E149">
        <f t="shared" si="17"/>
        <v>-0.64940759319751096</v>
      </c>
      <c r="F149">
        <f t="shared" si="18"/>
        <v>-1.539864963814582</v>
      </c>
      <c r="G149">
        <f t="shared" si="19"/>
        <v>1.8360784587766623</v>
      </c>
      <c r="H149">
        <f t="shared" si="20"/>
        <v>-1.1923632928359476</v>
      </c>
    </row>
    <row r="150" spans="1:8">
      <c r="A150">
        <v>148</v>
      </c>
      <c r="B150" s="75">
        <f t="shared" si="14"/>
        <v>2.5830872929516078</v>
      </c>
      <c r="C150">
        <f t="shared" si="15"/>
        <v>0.5299192642332049</v>
      </c>
      <c r="D150">
        <f t="shared" si="16"/>
        <v>-0.84804809615642596</v>
      </c>
      <c r="E150">
        <f t="shared" si="17"/>
        <v>-0.62486935190932746</v>
      </c>
      <c r="F150">
        <f t="shared" si="18"/>
        <v>-1.6003345290410504</v>
      </c>
      <c r="G150">
        <f t="shared" si="19"/>
        <v>1.8870799147998585</v>
      </c>
      <c r="H150">
        <f t="shared" si="20"/>
        <v>-1.1791784033620965</v>
      </c>
    </row>
    <row r="151" spans="1:8">
      <c r="A151">
        <v>149</v>
      </c>
      <c r="B151" s="75">
        <f t="shared" si="14"/>
        <v>2.6005405854715509</v>
      </c>
      <c r="C151">
        <f t="shared" si="15"/>
        <v>0.51503807491005438</v>
      </c>
      <c r="D151">
        <f t="shared" si="16"/>
        <v>-0.85716730070211222</v>
      </c>
      <c r="E151">
        <f t="shared" si="17"/>
        <v>-0.60086061902756072</v>
      </c>
      <c r="F151">
        <f t="shared" si="18"/>
        <v>-1.6642794823505171</v>
      </c>
      <c r="G151">
        <f t="shared" si="19"/>
        <v>1.9416040264103558</v>
      </c>
      <c r="H151">
        <f t="shared" si="20"/>
        <v>-1.1666333972153307</v>
      </c>
    </row>
    <row r="152" spans="1:8">
      <c r="A152">
        <v>150</v>
      </c>
      <c r="B152" s="75">
        <f t="shared" si="14"/>
        <v>2.6179938779914944</v>
      </c>
      <c r="C152">
        <f t="shared" si="15"/>
        <v>0.49999999999999994</v>
      </c>
      <c r="D152">
        <f t="shared" si="16"/>
        <v>-0.86602540378443871</v>
      </c>
      <c r="E152">
        <f t="shared" si="17"/>
        <v>-0.57735026918962573</v>
      </c>
      <c r="F152">
        <f t="shared" si="18"/>
        <v>-1.7320508075688774</v>
      </c>
      <c r="G152">
        <f t="shared" si="19"/>
        <v>2</v>
      </c>
      <c r="H152">
        <f t="shared" si="20"/>
        <v>-1.1547005383792515</v>
      </c>
    </row>
    <row r="153" spans="1:8">
      <c r="A153">
        <v>151</v>
      </c>
      <c r="B153" s="75">
        <f t="shared" si="14"/>
        <v>2.6354471705114375</v>
      </c>
      <c r="C153">
        <f t="shared" si="15"/>
        <v>0.48480962024633717</v>
      </c>
      <c r="D153">
        <f t="shared" si="16"/>
        <v>-0.87461970713939574</v>
      </c>
      <c r="E153">
        <f t="shared" si="17"/>
        <v>-0.5543090514527691</v>
      </c>
      <c r="F153">
        <f t="shared" si="18"/>
        <v>-1.8040477552714234</v>
      </c>
      <c r="G153">
        <f t="shared" si="19"/>
        <v>2.0626653396273138</v>
      </c>
      <c r="H153">
        <f t="shared" si="20"/>
        <v>-1.1433540678733201</v>
      </c>
    </row>
    <row r="154" spans="1:8">
      <c r="A154">
        <v>152</v>
      </c>
      <c r="B154" s="75">
        <f t="shared" si="14"/>
        <v>2.6529004630313811</v>
      </c>
      <c r="C154">
        <f t="shared" si="15"/>
        <v>0.46947156278589069</v>
      </c>
      <c r="D154">
        <f t="shared" si="16"/>
        <v>-0.88294759285892699</v>
      </c>
      <c r="E154">
        <f t="shared" si="17"/>
        <v>-0.53170943166147866</v>
      </c>
      <c r="F154">
        <f t="shared" si="18"/>
        <v>-1.8807264653463323</v>
      </c>
      <c r="G154">
        <f t="shared" si="19"/>
        <v>2.1300544681895133</v>
      </c>
      <c r="H154">
        <f t="shared" si="20"/>
        <v>-1.132570050689039</v>
      </c>
    </row>
    <row r="155" spans="1:8">
      <c r="A155">
        <v>153</v>
      </c>
      <c r="B155" s="75">
        <f t="shared" si="14"/>
        <v>2.6703537555513241</v>
      </c>
      <c r="C155">
        <f t="shared" si="15"/>
        <v>0.45399049973954686</v>
      </c>
      <c r="D155">
        <f t="shared" si="16"/>
        <v>-0.89100652418836779</v>
      </c>
      <c r="E155">
        <f t="shared" si="17"/>
        <v>-0.50952544949442891</v>
      </c>
      <c r="F155">
        <f t="shared" si="18"/>
        <v>-1.9626105055051501</v>
      </c>
      <c r="G155">
        <f t="shared" si="19"/>
        <v>2.2026892645852665</v>
      </c>
      <c r="H155">
        <f t="shared" si="20"/>
        <v>-1.1223262376343608</v>
      </c>
    </row>
    <row r="156" spans="1:8">
      <c r="A156">
        <v>154</v>
      </c>
      <c r="B156" s="75">
        <f t="shared" si="14"/>
        <v>2.6878070480712677</v>
      </c>
      <c r="C156">
        <f t="shared" si="15"/>
        <v>0.43837114678907729</v>
      </c>
      <c r="D156">
        <f t="shared" si="16"/>
        <v>-0.89879404629916704</v>
      </c>
      <c r="E156">
        <f t="shared" si="17"/>
        <v>-0.48773258856586127</v>
      </c>
      <c r="F156">
        <f t="shared" si="18"/>
        <v>-2.0503038415792969</v>
      </c>
      <c r="G156">
        <f t="shared" si="19"/>
        <v>2.2811720327048599</v>
      </c>
      <c r="H156">
        <f t="shared" si="20"/>
        <v>-1.1126019404751888</v>
      </c>
    </row>
    <row r="157" spans="1:8">
      <c r="A157">
        <v>155</v>
      </c>
      <c r="B157" s="75">
        <f t="shared" si="14"/>
        <v>2.7052603405912108</v>
      </c>
      <c r="C157">
        <f t="shared" si="15"/>
        <v>0.4226182617406995</v>
      </c>
      <c r="D157">
        <f t="shared" si="16"/>
        <v>-0.90630778703664994</v>
      </c>
      <c r="E157">
        <f t="shared" si="17"/>
        <v>-0.46630765815499864</v>
      </c>
      <c r="F157">
        <f t="shared" si="18"/>
        <v>-2.1445069205095586</v>
      </c>
      <c r="G157">
        <f t="shared" si="19"/>
        <v>2.3662015831524981</v>
      </c>
      <c r="H157">
        <f t="shared" si="20"/>
        <v>-1.1033779189624917</v>
      </c>
    </row>
    <row r="158" spans="1:8">
      <c r="A158">
        <v>156</v>
      </c>
      <c r="B158" s="75">
        <f t="shared" si="14"/>
        <v>2.7227136331111539</v>
      </c>
      <c r="C158">
        <f t="shared" si="15"/>
        <v>0.40673664307580043</v>
      </c>
      <c r="D158">
        <f t="shared" si="16"/>
        <v>-0.91354545764260076</v>
      </c>
      <c r="E158">
        <f t="shared" si="17"/>
        <v>-0.44522868530853649</v>
      </c>
      <c r="F158">
        <f t="shared" si="18"/>
        <v>-2.2460367739042146</v>
      </c>
      <c r="G158">
        <f t="shared" si="19"/>
        <v>2.4585933355742369</v>
      </c>
      <c r="H158">
        <f t="shared" si="20"/>
        <v>-1.0946362785060468</v>
      </c>
    </row>
    <row r="159" spans="1:8">
      <c r="A159">
        <v>157</v>
      </c>
      <c r="B159" s="75">
        <f t="shared" si="14"/>
        <v>2.7401669256310974</v>
      </c>
      <c r="C159">
        <f t="shared" si="15"/>
        <v>0.39073112848927377</v>
      </c>
      <c r="D159">
        <f t="shared" si="16"/>
        <v>-0.92050485345244037</v>
      </c>
      <c r="E159">
        <f t="shared" si="17"/>
        <v>-0.42447481620960476</v>
      </c>
      <c r="F159">
        <f t="shared" si="18"/>
        <v>-2.3558523658237527</v>
      </c>
      <c r="G159">
        <f t="shared" si="19"/>
        <v>2.5593046652474523</v>
      </c>
      <c r="H159">
        <f t="shared" si="20"/>
        <v>-1.0863603774052961</v>
      </c>
    </row>
    <row r="160" spans="1:8">
      <c r="A160">
        <v>158</v>
      </c>
      <c r="B160" s="75">
        <f t="shared" si="14"/>
        <v>2.7576202181510405</v>
      </c>
      <c r="C160">
        <f t="shared" si="15"/>
        <v>0.37460659341591224</v>
      </c>
      <c r="D160">
        <f t="shared" si="16"/>
        <v>-0.92718385456678731</v>
      </c>
      <c r="E160">
        <f t="shared" si="17"/>
        <v>-0.40402622583515707</v>
      </c>
      <c r="F160">
        <f t="shared" si="18"/>
        <v>-2.4750868534162942</v>
      </c>
      <c r="G160">
        <f t="shared" si="19"/>
        <v>2.669467162554013</v>
      </c>
      <c r="H160">
        <f t="shared" si="20"/>
        <v>-1.0785347426775835</v>
      </c>
    </row>
    <row r="161" spans="1:8">
      <c r="A161">
        <v>159</v>
      </c>
      <c r="B161" s="75">
        <f t="shared" si="14"/>
        <v>2.7750735106709841</v>
      </c>
      <c r="C161">
        <f t="shared" si="15"/>
        <v>0.35836794954530021</v>
      </c>
      <c r="D161">
        <f t="shared" si="16"/>
        <v>-0.93358042649720174</v>
      </c>
      <c r="E161">
        <f t="shared" si="17"/>
        <v>-0.38386403503541577</v>
      </c>
      <c r="F161">
        <f t="shared" si="18"/>
        <v>-2.6050890646938019</v>
      </c>
      <c r="G161">
        <f t="shared" si="19"/>
        <v>2.7904281096253363</v>
      </c>
      <c r="H161">
        <f t="shared" si="20"/>
        <v>-1.071144993637029</v>
      </c>
    </row>
    <row r="162" spans="1:8">
      <c r="A162">
        <v>160</v>
      </c>
      <c r="B162" s="75">
        <f t="shared" si="14"/>
        <v>2.7925268031909272</v>
      </c>
      <c r="C162">
        <f t="shared" si="15"/>
        <v>0.34202014332566888</v>
      </c>
      <c r="D162">
        <f t="shared" si="16"/>
        <v>-0.93969262078590832</v>
      </c>
      <c r="E162">
        <f t="shared" si="17"/>
        <v>-0.36397023426620256</v>
      </c>
      <c r="F162">
        <f t="shared" si="18"/>
        <v>-2.7474774194546208</v>
      </c>
      <c r="G162">
        <f t="shared" si="19"/>
        <v>2.9238044001630858</v>
      </c>
      <c r="H162">
        <f t="shared" si="20"/>
        <v>-1.0641777724759123</v>
      </c>
    </row>
    <row r="163" spans="1:8">
      <c r="A163">
        <v>161</v>
      </c>
      <c r="B163" s="75">
        <f t="shared" si="14"/>
        <v>2.8099800957108707</v>
      </c>
      <c r="C163">
        <f t="shared" si="15"/>
        <v>0.32556815445715659</v>
      </c>
      <c r="D163">
        <f t="shared" si="16"/>
        <v>-0.94551857559931685</v>
      </c>
      <c r="E163">
        <f t="shared" si="17"/>
        <v>-0.34432761328966516</v>
      </c>
      <c r="F163">
        <f t="shared" si="18"/>
        <v>-2.9042108776758235</v>
      </c>
      <c r="G163">
        <f t="shared" si="19"/>
        <v>3.0715534867572432</v>
      </c>
      <c r="H163">
        <f t="shared" si="20"/>
        <v>-1.0576206811866706</v>
      </c>
    </row>
    <row r="164" spans="1:8">
      <c r="A164">
        <v>162</v>
      </c>
      <c r="B164" s="75">
        <f t="shared" si="14"/>
        <v>2.8274333882308138</v>
      </c>
      <c r="C164">
        <f t="shared" si="15"/>
        <v>0.30901699437494751</v>
      </c>
      <c r="D164">
        <f t="shared" si="16"/>
        <v>-0.95105651629515353</v>
      </c>
      <c r="E164">
        <f t="shared" si="17"/>
        <v>-0.32491969623290645</v>
      </c>
      <c r="F164">
        <f t="shared" si="18"/>
        <v>-3.0776835371752522</v>
      </c>
      <c r="G164">
        <f t="shared" si="19"/>
        <v>3.2360679774997889</v>
      </c>
      <c r="H164">
        <f t="shared" si="20"/>
        <v>-1.0514622242382672</v>
      </c>
    </row>
    <row r="165" spans="1:8">
      <c r="A165">
        <v>163</v>
      </c>
      <c r="B165" s="75">
        <f t="shared" si="14"/>
        <v>2.8448866807507573</v>
      </c>
      <c r="C165">
        <f t="shared" si="15"/>
        <v>0.2923717047227366</v>
      </c>
      <c r="D165">
        <f t="shared" si="16"/>
        <v>-0.95630475596303555</v>
      </c>
      <c r="E165">
        <f t="shared" si="17"/>
        <v>-0.30573068145866023</v>
      </c>
      <c r="F165">
        <f t="shared" si="18"/>
        <v>-3.2708526184841422</v>
      </c>
      <c r="G165">
        <f t="shared" si="19"/>
        <v>3.4203036198332701</v>
      </c>
      <c r="H165">
        <f t="shared" si="20"/>
        <v>-1.045691756487148</v>
      </c>
    </row>
    <row r="166" spans="1:8">
      <c r="A166">
        <v>164</v>
      </c>
      <c r="B166" s="75">
        <f t="shared" si="14"/>
        <v>2.8623399732707004</v>
      </c>
      <c r="C166">
        <f t="shared" si="15"/>
        <v>0.27563735581699922</v>
      </c>
      <c r="D166">
        <f t="shared" si="16"/>
        <v>-0.96126169593831889</v>
      </c>
      <c r="E166">
        <f t="shared" si="17"/>
        <v>-0.28674538575880798</v>
      </c>
      <c r="F166">
        <f t="shared" si="18"/>
        <v>-3.4874144438409083</v>
      </c>
      <c r="G166">
        <f t="shared" si="19"/>
        <v>3.6279552785432996</v>
      </c>
      <c r="H166">
        <f t="shared" si="20"/>
        <v>-1.040299435861602</v>
      </c>
    </row>
    <row r="167" spans="1:8">
      <c r="A167">
        <v>165</v>
      </c>
      <c r="B167" s="75">
        <f t="shared" si="14"/>
        <v>2.8797932657906435</v>
      </c>
      <c r="C167">
        <f t="shared" si="15"/>
        <v>0.25881904510252102</v>
      </c>
      <c r="D167">
        <f t="shared" si="16"/>
        <v>-0.9659258262890682</v>
      </c>
      <c r="E167">
        <f t="shared" si="17"/>
        <v>-0.26794919243112297</v>
      </c>
      <c r="F167">
        <f t="shared" si="18"/>
        <v>-3.7320508075688736</v>
      </c>
      <c r="G167">
        <f t="shared" si="19"/>
        <v>3.8637033051562693</v>
      </c>
      <c r="H167">
        <f t="shared" si="20"/>
        <v>-1.0352761804100832</v>
      </c>
    </row>
    <row r="168" spans="1:8">
      <c r="A168">
        <v>166</v>
      </c>
      <c r="B168" s="75">
        <f t="shared" si="14"/>
        <v>2.8972465583105871</v>
      </c>
      <c r="C168">
        <f t="shared" si="15"/>
        <v>0.24192189559966773</v>
      </c>
      <c r="D168">
        <f t="shared" si="16"/>
        <v>-0.97029572627599647</v>
      </c>
      <c r="E168">
        <f t="shared" si="17"/>
        <v>-0.24932800284318071</v>
      </c>
      <c r="F168">
        <f t="shared" si="18"/>
        <v>-4.0107809335358446</v>
      </c>
      <c r="G168">
        <f t="shared" si="19"/>
        <v>4.1335654944387494</v>
      </c>
      <c r="H168">
        <f t="shared" si="20"/>
        <v>-1.0306136293498982</v>
      </c>
    </row>
    <row r="169" spans="1:8">
      <c r="A169">
        <v>167</v>
      </c>
      <c r="B169" s="75">
        <f t="shared" si="14"/>
        <v>2.9146998508305302</v>
      </c>
      <c r="C169">
        <f t="shared" si="15"/>
        <v>0.2249510543438652</v>
      </c>
      <c r="D169">
        <f t="shared" si="16"/>
        <v>-0.97437006478523513</v>
      </c>
      <c r="E169">
        <f t="shared" si="17"/>
        <v>-0.23086819112556334</v>
      </c>
      <c r="F169">
        <f t="shared" si="18"/>
        <v>-4.331475874284151</v>
      </c>
      <c r="G169">
        <f t="shared" si="19"/>
        <v>4.4454114825857971</v>
      </c>
      <c r="H169">
        <f t="shared" si="20"/>
        <v>-1.0263041077933917</v>
      </c>
    </row>
    <row r="170" spans="1:8">
      <c r="A170">
        <v>168</v>
      </c>
      <c r="B170" s="75">
        <f t="shared" si="14"/>
        <v>2.9321531433504737</v>
      </c>
      <c r="C170">
        <f t="shared" si="15"/>
        <v>0.20791169081775931</v>
      </c>
      <c r="D170">
        <f t="shared" si="16"/>
        <v>-0.97814760073380569</v>
      </c>
      <c r="E170">
        <f t="shared" si="17"/>
        <v>-0.2125565616700221</v>
      </c>
      <c r="F170">
        <f t="shared" si="18"/>
        <v>-4.7046301094784546</v>
      </c>
      <c r="G170">
        <f t="shared" si="19"/>
        <v>4.8097343447441316</v>
      </c>
      <c r="H170">
        <f t="shared" si="20"/>
        <v>-1.0223405948650293</v>
      </c>
    </row>
    <row r="171" spans="1:8">
      <c r="A171">
        <v>169</v>
      </c>
      <c r="B171" s="75">
        <f t="shared" si="14"/>
        <v>2.9496064358704168</v>
      </c>
      <c r="C171">
        <f t="shared" si="15"/>
        <v>0.19080899537654497</v>
      </c>
      <c r="D171">
        <f t="shared" si="16"/>
        <v>-0.98162718344766398</v>
      </c>
      <c r="E171">
        <f t="shared" si="17"/>
        <v>-0.19438030913771864</v>
      </c>
      <c r="F171">
        <f t="shared" si="18"/>
        <v>-5.1445540159703063</v>
      </c>
      <c r="G171">
        <f t="shared" si="19"/>
        <v>5.2408430641678443</v>
      </c>
      <c r="H171">
        <f t="shared" si="20"/>
        <v>-1.0187166949552142</v>
      </c>
    </row>
    <row r="172" spans="1:8">
      <c r="A172">
        <v>170</v>
      </c>
      <c r="B172" s="75">
        <f t="shared" si="14"/>
        <v>2.9670597283903604</v>
      </c>
      <c r="C172">
        <f t="shared" si="15"/>
        <v>0.17364817766693028</v>
      </c>
      <c r="D172">
        <f t="shared" si="16"/>
        <v>-0.98480775301220802</v>
      </c>
      <c r="E172">
        <f t="shared" si="17"/>
        <v>-0.17632698070846489</v>
      </c>
      <c r="F172">
        <f t="shared" si="18"/>
        <v>-5.6712818196177119</v>
      </c>
      <c r="G172">
        <f t="shared" si="19"/>
        <v>5.7587704831436364</v>
      </c>
      <c r="H172">
        <f t="shared" si="20"/>
        <v>-1.0154266118857451</v>
      </c>
    </row>
    <row r="173" spans="1:8">
      <c r="A173">
        <v>171</v>
      </c>
      <c r="B173" s="75">
        <f t="shared" si="14"/>
        <v>2.9845130209103035</v>
      </c>
      <c r="C173">
        <f t="shared" si="15"/>
        <v>0.15643446504023098</v>
      </c>
      <c r="D173">
        <f t="shared" si="16"/>
        <v>-0.98768834059513766</v>
      </c>
      <c r="E173">
        <f t="shared" si="17"/>
        <v>-0.15838444032453641</v>
      </c>
      <c r="F173">
        <f t="shared" si="18"/>
        <v>-6.3137515146750385</v>
      </c>
      <c r="G173">
        <f t="shared" si="19"/>
        <v>6.3924532214996574</v>
      </c>
      <c r="H173">
        <f t="shared" si="20"/>
        <v>-1.0124651257880031</v>
      </c>
    </row>
    <row r="174" spans="1:8">
      <c r="A174">
        <v>172</v>
      </c>
      <c r="B174" s="75">
        <f t="shared" si="14"/>
        <v>3.001966313430247</v>
      </c>
      <c r="C174">
        <f t="shared" si="15"/>
        <v>0.13917310096006533</v>
      </c>
      <c r="D174">
        <f t="shared" si="16"/>
        <v>-0.99026806874157036</v>
      </c>
      <c r="E174">
        <f t="shared" si="17"/>
        <v>-0.14054083470239132</v>
      </c>
      <c r="F174">
        <f t="shared" si="18"/>
        <v>-7.1153697223842158</v>
      </c>
      <c r="G174">
        <f t="shared" si="19"/>
        <v>7.1852965343277253</v>
      </c>
      <c r="H174">
        <f t="shared" si="20"/>
        <v>-1.0098275725186181</v>
      </c>
    </row>
    <row r="175" spans="1:8">
      <c r="A175">
        <v>173</v>
      </c>
      <c r="B175" s="75">
        <f t="shared" si="14"/>
        <v>3.0194196059501901</v>
      </c>
      <c r="C175">
        <f t="shared" si="15"/>
        <v>0.12186934340514755</v>
      </c>
      <c r="D175">
        <f t="shared" si="16"/>
        <v>-0.99254615164132198</v>
      </c>
      <c r="E175">
        <f t="shared" si="17"/>
        <v>-0.12278456090290465</v>
      </c>
      <c r="F175">
        <f t="shared" si="18"/>
        <v>-8.1443464279745896</v>
      </c>
      <c r="G175">
        <f t="shared" si="19"/>
        <v>8.2055090481250748</v>
      </c>
      <c r="H175">
        <f t="shared" si="20"/>
        <v>-1.0075098254588484</v>
      </c>
    </row>
    <row r="176" spans="1:8">
      <c r="A176">
        <v>174</v>
      </c>
      <c r="B176" s="75">
        <f t="shared" si="14"/>
        <v>3.0368728984701332</v>
      </c>
      <c r="C176">
        <f t="shared" si="15"/>
        <v>0.10452846326765373</v>
      </c>
      <c r="D176">
        <f t="shared" si="16"/>
        <v>-0.99452189536827329</v>
      </c>
      <c r="E176">
        <f t="shared" si="17"/>
        <v>-0.10510423526567673</v>
      </c>
      <c r="F176">
        <f t="shared" si="18"/>
        <v>-9.5143644542225605</v>
      </c>
      <c r="G176">
        <f t="shared" si="19"/>
        <v>9.5667722335056027</v>
      </c>
      <c r="H176">
        <f t="shared" si="20"/>
        <v>-1.0055082795635164</v>
      </c>
    </row>
    <row r="177" spans="1:8">
      <c r="A177">
        <v>175</v>
      </c>
      <c r="B177" s="75">
        <f t="shared" si="14"/>
        <v>3.0543261909900767</v>
      </c>
      <c r="C177">
        <f t="shared" si="15"/>
        <v>8.7155742747658194E-2</v>
      </c>
      <c r="D177">
        <f t="shared" si="16"/>
        <v>-0.99619469809174555</v>
      </c>
      <c r="E177">
        <f t="shared" si="17"/>
        <v>-8.7488663525924021E-2</v>
      </c>
      <c r="F177">
        <f t="shared" si="18"/>
        <v>-11.430052302761341</v>
      </c>
      <c r="G177">
        <f t="shared" si="19"/>
        <v>11.473713245669853</v>
      </c>
      <c r="H177">
        <f t="shared" si="20"/>
        <v>-1.0038198375433474</v>
      </c>
    </row>
    <row r="178" spans="1:8">
      <c r="A178">
        <v>176</v>
      </c>
      <c r="B178" s="75">
        <f t="shared" si="14"/>
        <v>3.0717794835100198</v>
      </c>
      <c r="C178">
        <f t="shared" si="15"/>
        <v>6.9756473744125524E-2</v>
      </c>
      <c r="D178">
        <f t="shared" si="16"/>
        <v>-0.9975640502598242</v>
      </c>
      <c r="E178">
        <f t="shared" si="17"/>
        <v>-6.9926811943510636E-2</v>
      </c>
      <c r="F178">
        <f t="shared" si="18"/>
        <v>-14.300666256711882</v>
      </c>
      <c r="G178">
        <f t="shared" si="19"/>
        <v>14.33558702620363</v>
      </c>
      <c r="H178">
        <f t="shared" si="20"/>
        <v>-1.0024418980811722</v>
      </c>
    </row>
    <row r="179" spans="1:8">
      <c r="A179">
        <v>177</v>
      </c>
      <c r="B179" s="75">
        <f t="shared" si="14"/>
        <v>3.0892327760299634</v>
      </c>
      <c r="C179">
        <f t="shared" si="15"/>
        <v>5.2335956242943807E-2</v>
      </c>
      <c r="D179">
        <f t="shared" si="16"/>
        <v>-0.99862953475457383</v>
      </c>
      <c r="E179">
        <f t="shared" si="17"/>
        <v>-5.2407779283041175E-2</v>
      </c>
      <c r="F179">
        <f t="shared" si="18"/>
        <v>-19.081136687728222</v>
      </c>
      <c r="G179">
        <f t="shared" si="19"/>
        <v>19.107322609297409</v>
      </c>
      <c r="H179">
        <f t="shared" si="20"/>
        <v>-1.0013723459979209</v>
      </c>
    </row>
    <row r="180" spans="1:8">
      <c r="A180">
        <v>178</v>
      </c>
      <c r="B180" s="75">
        <f t="shared" si="14"/>
        <v>3.1066860685499065</v>
      </c>
      <c r="C180">
        <f t="shared" si="15"/>
        <v>3.4899496702501143E-2</v>
      </c>
      <c r="D180">
        <f t="shared" si="16"/>
        <v>-0.99939082701909576</v>
      </c>
      <c r="E180">
        <f t="shared" si="17"/>
        <v>-3.4920769491747904E-2</v>
      </c>
      <c r="F180">
        <f t="shared" si="18"/>
        <v>-28.636253282915462</v>
      </c>
      <c r="G180">
        <f t="shared" si="19"/>
        <v>28.653708347843679</v>
      </c>
      <c r="H180">
        <f t="shared" si="20"/>
        <v>-1.0006095442988217</v>
      </c>
    </row>
    <row r="181" spans="1:8">
      <c r="A181">
        <v>179</v>
      </c>
      <c r="B181" s="75">
        <f t="shared" si="14"/>
        <v>3.12413936106985</v>
      </c>
      <c r="C181">
        <f t="shared" si="15"/>
        <v>1.7452406437283439E-2</v>
      </c>
      <c r="D181">
        <f t="shared" si="16"/>
        <v>-0.99984769515639127</v>
      </c>
      <c r="E181">
        <f t="shared" si="17"/>
        <v>-1.7455064928217509E-2</v>
      </c>
      <c r="F181">
        <f t="shared" si="18"/>
        <v>-57.289961630759677</v>
      </c>
      <c r="G181">
        <f t="shared" si="19"/>
        <v>57.298688498550426</v>
      </c>
      <c r="H181">
        <f t="shared" si="20"/>
        <v>-1.0001523280439077</v>
      </c>
    </row>
    <row r="182" spans="1:8">
      <c r="A182">
        <v>180</v>
      </c>
      <c r="B182" s="75">
        <f t="shared" si="14"/>
        <v>3.1415926535897931</v>
      </c>
      <c r="C182">
        <f t="shared" si="15"/>
        <v>1.22514845490862E-16</v>
      </c>
      <c r="D182">
        <f t="shared" si="16"/>
        <v>-1</v>
      </c>
      <c r="E182">
        <f t="shared" si="17"/>
        <v>-1.22514845490862E-16</v>
      </c>
      <c r="F182">
        <f t="shared" si="18"/>
        <v>-8162276138809536</v>
      </c>
      <c r="G182">
        <f t="shared" si="19"/>
        <v>8162276138809536</v>
      </c>
      <c r="H182">
        <f t="shared" si="20"/>
        <v>-1</v>
      </c>
    </row>
    <row r="183" spans="1:8">
      <c r="A183">
        <v>181</v>
      </c>
      <c r="B183" s="75">
        <f t="shared" si="14"/>
        <v>3.1590459461097367</v>
      </c>
      <c r="C183">
        <f t="shared" si="15"/>
        <v>-1.7452406437283637E-2</v>
      </c>
      <c r="D183">
        <f t="shared" si="16"/>
        <v>-0.99984769515639127</v>
      </c>
      <c r="E183">
        <f t="shared" si="17"/>
        <v>1.745506492821771E-2</v>
      </c>
      <c r="F183">
        <f t="shared" si="18"/>
        <v>57.289961630759016</v>
      </c>
      <c r="G183">
        <f t="shared" si="19"/>
        <v>-57.29868849854978</v>
      </c>
      <c r="H183">
        <f t="shared" si="20"/>
        <v>-1.0001523280439077</v>
      </c>
    </row>
    <row r="184" spans="1:8">
      <c r="A184">
        <v>182</v>
      </c>
      <c r="B184" s="75">
        <f t="shared" si="14"/>
        <v>3.1764992386296798</v>
      </c>
      <c r="C184">
        <f t="shared" si="15"/>
        <v>-3.48994967025009E-2</v>
      </c>
      <c r="D184">
        <f t="shared" si="16"/>
        <v>-0.99939082701909576</v>
      </c>
      <c r="E184">
        <f t="shared" si="17"/>
        <v>3.4920769491747654E-2</v>
      </c>
      <c r="F184">
        <f t="shared" si="18"/>
        <v>28.636253282915668</v>
      </c>
      <c r="G184">
        <f t="shared" si="19"/>
        <v>-28.653708347843882</v>
      </c>
      <c r="H184">
        <f t="shared" si="20"/>
        <v>-1.0006095442988217</v>
      </c>
    </row>
    <row r="185" spans="1:8">
      <c r="A185">
        <v>183</v>
      </c>
      <c r="B185" s="75">
        <f t="shared" si="14"/>
        <v>3.1939525311496229</v>
      </c>
      <c r="C185">
        <f t="shared" si="15"/>
        <v>-5.2335956242943557E-2</v>
      </c>
      <c r="D185">
        <f t="shared" si="16"/>
        <v>-0.99862953475457383</v>
      </c>
      <c r="E185">
        <f t="shared" si="17"/>
        <v>5.2407779283040933E-2</v>
      </c>
      <c r="F185">
        <f t="shared" si="18"/>
        <v>19.081136687728311</v>
      </c>
      <c r="G185">
        <f t="shared" si="19"/>
        <v>-19.107322609297498</v>
      </c>
      <c r="H185">
        <f t="shared" si="20"/>
        <v>-1.0013723459979209</v>
      </c>
    </row>
    <row r="186" spans="1:8">
      <c r="A186">
        <v>184</v>
      </c>
      <c r="B186" s="75">
        <f t="shared" si="14"/>
        <v>3.2114058236695664</v>
      </c>
      <c r="C186">
        <f t="shared" si="15"/>
        <v>-6.9756473744125275E-2</v>
      </c>
      <c r="D186">
        <f t="shared" si="16"/>
        <v>-0.9975640502598242</v>
      </c>
      <c r="E186">
        <f t="shared" si="17"/>
        <v>6.9926811943510386E-2</v>
      </c>
      <c r="F186">
        <f t="shared" si="18"/>
        <v>14.300666256711933</v>
      </c>
      <c r="G186">
        <f t="shared" si="19"/>
        <v>-14.335587026203681</v>
      </c>
      <c r="H186">
        <f t="shared" si="20"/>
        <v>-1.0024418980811722</v>
      </c>
    </row>
    <row r="187" spans="1:8">
      <c r="A187">
        <v>185</v>
      </c>
      <c r="B187" s="75">
        <f t="shared" si="14"/>
        <v>3.2288591161895095</v>
      </c>
      <c r="C187">
        <f t="shared" si="15"/>
        <v>-8.7155742747657944E-2</v>
      </c>
      <c r="D187">
        <f t="shared" si="16"/>
        <v>-0.99619469809174555</v>
      </c>
      <c r="E187">
        <f t="shared" si="17"/>
        <v>8.7488663525923785E-2</v>
      </c>
      <c r="F187">
        <f t="shared" si="18"/>
        <v>11.430052302761371</v>
      </c>
      <c r="G187">
        <f t="shared" si="19"/>
        <v>-11.473713245669884</v>
      </c>
      <c r="H187">
        <f t="shared" si="20"/>
        <v>-1.0038198375433474</v>
      </c>
    </row>
    <row r="188" spans="1:8">
      <c r="A188">
        <v>186</v>
      </c>
      <c r="B188" s="75">
        <f t="shared" si="14"/>
        <v>3.246312408709453</v>
      </c>
      <c r="C188">
        <f t="shared" si="15"/>
        <v>-0.1045284632676535</v>
      </c>
      <c r="D188">
        <f t="shared" si="16"/>
        <v>-0.99452189536827329</v>
      </c>
      <c r="E188">
        <f t="shared" si="17"/>
        <v>0.10510423526567649</v>
      </c>
      <c r="F188">
        <f t="shared" si="18"/>
        <v>9.5143644542225836</v>
      </c>
      <c r="G188">
        <f t="shared" si="19"/>
        <v>-9.566772233505624</v>
      </c>
      <c r="H188">
        <f t="shared" si="20"/>
        <v>-1.0055082795635164</v>
      </c>
    </row>
    <row r="189" spans="1:8">
      <c r="A189">
        <v>187</v>
      </c>
      <c r="B189" s="75">
        <f t="shared" si="14"/>
        <v>3.2637657012293961</v>
      </c>
      <c r="C189">
        <f t="shared" si="15"/>
        <v>-0.12186934340514731</v>
      </c>
      <c r="D189">
        <f t="shared" si="16"/>
        <v>-0.99254615164132209</v>
      </c>
      <c r="E189">
        <f t="shared" si="17"/>
        <v>0.1227845609029044</v>
      </c>
      <c r="F189">
        <f t="shared" si="18"/>
        <v>8.1443464279746056</v>
      </c>
      <c r="G189">
        <f t="shared" si="19"/>
        <v>-8.2055090481250907</v>
      </c>
      <c r="H189">
        <f t="shared" si="20"/>
        <v>-1.0075098254588484</v>
      </c>
    </row>
    <row r="190" spans="1:8">
      <c r="A190">
        <v>188</v>
      </c>
      <c r="B190" s="75">
        <f t="shared" si="14"/>
        <v>3.2812189937493397</v>
      </c>
      <c r="C190">
        <f t="shared" si="15"/>
        <v>-0.13917310096006552</v>
      </c>
      <c r="D190">
        <f t="shared" si="16"/>
        <v>-0.99026806874157025</v>
      </c>
      <c r="E190">
        <f t="shared" si="17"/>
        <v>0.14054083470239151</v>
      </c>
      <c r="F190">
        <f t="shared" si="18"/>
        <v>7.1153697223842052</v>
      </c>
      <c r="G190">
        <f t="shared" si="19"/>
        <v>-7.1852965343277155</v>
      </c>
      <c r="H190">
        <f t="shared" si="20"/>
        <v>-1.0098275725186181</v>
      </c>
    </row>
    <row r="191" spans="1:8">
      <c r="A191">
        <v>189</v>
      </c>
      <c r="B191" s="75">
        <f t="shared" si="14"/>
        <v>3.2986722862692828</v>
      </c>
      <c r="C191">
        <f t="shared" si="15"/>
        <v>-0.15643446504023073</v>
      </c>
      <c r="D191">
        <f t="shared" si="16"/>
        <v>-0.98768834059513777</v>
      </c>
      <c r="E191">
        <f t="shared" si="17"/>
        <v>0.15838444032453616</v>
      </c>
      <c r="F191">
        <f t="shared" si="18"/>
        <v>6.3137515146750482</v>
      </c>
      <c r="G191">
        <f t="shared" si="19"/>
        <v>-6.3924532214996672</v>
      </c>
      <c r="H191">
        <f t="shared" si="20"/>
        <v>-1.0124651257880029</v>
      </c>
    </row>
    <row r="192" spans="1:8">
      <c r="A192">
        <v>190</v>
      </c>
      <c r="B192" s="75">
        <f t="shared" si="14"/>
        <v>3.3161255787892263</v>
      </c>
      <c r="C192">
        <f t="shared" si="15"/>
        <v>-0.17364817766693047</v>
      </c>
      <c r="D192">
        <f t="shared" si="16"/>
        <v>-0.98480775301220802</v>
      </c>
      <c r="E192">
        <f t="shared" si="17"/>
        <v>0.17632698070846509</v>
      </c>
      <c r="F192">
        <f t="shared" si="18"/>
        <v>5.6712818196177057</v>
      </c>
      <c r="G192">
        <f t="shared" si="19"/>
        <v>-5.7587704831436293</v>
      </c>
      <c r="H192">
        <f t="shared" si="20"/>
        <v>-1.0154266118857451</v>
      </c>
    </row>
    <row r="193" spans="1:8">
      <c r="A193">
        <v>191</v>
      </c>
      <c r="B193" s="75">
        <f t="shared" si="14"/>
        <v>3.3335788713091694</v>
      </c>
      <c r="C193">
        <f t="shared" si="15"/>
        <v>-0.19080899537654472</v>
      </c>
      <c r="D193">
        <f t="shared" si="16"/>
        <v>-0.98162718344766398</v>
      </c>
      <c r="E193">
        <f t="shared" si="17"/>
        <v>0.19438030913771839</v>
      </c>
      <c r="F193">
        <f t="shared" si="18"/>
        <v>5.1445540159703125</v>
      </c>
      <c r="G193">
        <f t="shared" si="19"/>
        <v>-5.2408430641678514</v>
      </c>
      <c r="H193">
        <f t="shared" si="20"/>
        <v>-1.0187166949552142</v>
      </c>
    </row>
    <row r="194" spans="1:8">
      <c r="A194">
        <v>192</v>
      </c>
      <c r="B194" s="75">
        <f t="shared" ref="B194:B257" si="21">RADIANS(A194)</f>
        <v>3.351032163829113</v>
      </c>
      <c r="C194">
        <f t="shared" ref="C194:C257" si="22">SIN(B194)</f>
        <v>-0.20791169081775951</v>
      </c>
      <c r="D194">
        <f t="shared" ref="D194:D257" si="23">COS(B194)</f>
        <v>-0.97814760073380558</v>
      </c>
      <c r="E194">
        <f t="shared" ref="E194:E257" si="24">TAN(B194)</f>
        <v>0.21255656167002229</v>
      </c>
      <c r="F194">
        <f t="shared" si="18"/>
        <v>4.7046301094784502</v>
      </c>
      <c r="G194">
        <f t="shared" si="19"/>
        <v>-4.8097343447441263</v>
      </c>
      <c r="H194">
        <f t="shared" si="20"/>
        <v>-1.0223405948650293</v>
      </c>
    </row>
    <row r="195" spans="1:8">
      <c r="A195">
        <v>193</v>
      </c>
      <c r="B195" s="75">
        <f t="shared" si="21"/>
        <v>3.3684854563490561</v>
      </c>
      <c r="C195">
        <f t="shared" si="22"/>
        <v>-0.22495105434386498</v>
      </c>
      <c r="D195">
        <f t="shared" si="23"/>
        <v>-0.97437006478523525</v>
      </c>
      <c r="E195">
        <f t="shared" si="24"/>
        <v>0.23086819112556309</v>
      </c>
      <c r="F195">
        <f t="shared" ref="F195:F258" si="25">_xlfn.COT(B195)</f>
        <v>4.3314758742841564</v>
      </c>
      <c r="G195">
        <f t="shared" ref="G195:G258" si="26">_xlfn.CSC(B195)</f>
        <v>-4.4454114825858015</v>
      </c>
      <c r="H195">
        <f t="shared" ref="H195:H258" si="27">_xlfn.SEC(B195)</f>
        <v>-1.0263041077933917</v>
      </c>
    </row>
    <row r="196" spans="1:8">
      <c r="A196">
        <v>194</v>
      </c>
      <c r="B196" s="75">
        <f t="shared" si="21"/>
        <v>3.3859387488689991</v>
      </c>
      <c r="C196">
        <f t="shared" si="22"/>
        <v>-0.24192189559966751</v>
      </c>
      <c r="D196">
        <f t="shared" si="23"/>
        <v>-0.97029572627599647</v>
      </c>
      <c r="E196">
        <f t="shared" si="24"/>
        <v>0.24932800284318044</v>
      </c>
      <c r="F196">
        <f t="shared" si="25"/>
        <v>4.0107809335358491</v>
      </c>
      <c r="G196">
        <f t="shared" si="26"/>
        <v>-4.133565494438753</v>
      </c>
      <c r="H196">
        <f t="shared" si="27"/>
        <v>-1.0306136293498982</v>
      </c>
    </row>
    <row r="197" spans="1:8">
      <c r="A197">
        <v>195</v>
      </c>
      <c r="B197" s="75">
        <f t="shared" si="21"/>
        <v>3.4033920413889427</v>
      </c>
      <c r="C197">
        <f t="shared" si="22"/>
        <v>-0.25881904510252079</v>
      </c>
      <c r="D197">
        <f t="shared" si="23"/>
        <v>-0.96592582628906831</v>
      </c>
      <c r="E197">
        <f t="shared" si="24"/>
        <v>0.2679491924311227</v>
      </c>
      <c r="F197">
        <f t="shared" si="25"/>
        <v>3.7320508075688776</v>
      </c>
      <c r="G197">
        <f t="shared" si="26"/>
        <v>-3.8637033051562728</v>
      </c>
      <c r="H197">
        <f t="shared" si="27"/>
        <v>-1.035276180410083</v>
      </c>
    </row>
    <row r="198" spans="1:8">
      <c r="A198">
        <v>196</v>
      </c>
      <c r="B198" s="75">
        <f t="shared" si="21"/>
        <v>3.4208453339088858</v>
      </c>
      <c r="C198">
        <f t="shared" si="22"/>
        <v>-0.275637355816999</v>
      </c>
      <c r="D198">
        <f t="shared" si="23"/>
        <v>-0.96126169593831889</v>
      </c>
      <c r="E198">
        <f t="shared" si="24"/>
        <v>0.28674538575880776</v>
      </c>
      <c r="F198">
        <f t="shared" si="25"/>
        <v>3.4874144438409109</v>
      </c>
      <c r="G198">
        <f t="shared" si="26"/>
        <v>-3.6279552785433027</v>
      </c>
      <c r="H198">
        <f t="shared" si="27"/>
        <v>-1.040299435861602</v>
      </c>
    </row>
    <row r="199" spans="1:8">
      <c r="A199">
        <v>197</v>
      </c>
      <c r="B199" s="75">
        <f t="shared" si="21"/>
        <v>3.4382986264288293</v>
      </c>
      <c r="C199">
        <f t="shared" si="22"/>
        <v>-0.29237170472273677</v>
      </c>
      <c r="D199">
        <f t="shared" si="23"/>
        <v>-0.95630475596303544</v>
      </c>
      <c r="E199">
        <f t="shared" si="24"/>
        <v>0.30573068145866045</v>
      </c>
      <c r="F199">
        <f t="shared" si="25"/>
        <v>3.27085261848414</v>
      </c>
      <c r="G199">
        <f t="shared" si="26"/>
        <v>-3.4203036198332684</v>
      </c>
      <c r="H199">
        <f t="shared" si="27"/>
        <v>-1.045691756487148</v>
      </c>
    </row>
    <row r="200" spans="1:8">
      <c r="A200">
        <v>198</v>
      </c>
      <c r="B200" s="75">
        <f t="shared" si="21"/>
        <v>3.4557519189487724</v>
      </c>
      <c r="C200">
        <f t="shared" si="22"/>
        <v>-0.30901699437494728</v>
      </c>
      <c r="D200">
        <f t="shared" si="23"/>
        <v>-0.95105651629515364</v>
      </c>
      <c r="E200">
        <f t="shared" si="24"/>
        <v>0.32491969623290617</v>
      </c>
      <c r="F200">
        <f t="shared" si="25"/>
        <v>3.0776835371752549</v>
      </c>
      <c r="G200">
        <f t="shared" si="26"/>
        <v>-3.2360679774997911</v>
      </c>
      <c r="H200">
        <f t="shared" si="27"/>
        <v>-1.0514622242382672</v>
      </c>
    </row>
    <row r="201" spans="1:8">
      <c r="A201">
        <v>199</v>
      </c>
      <c r="B201" s="75">
        <f t="shared" si="21"/>
        <v>3.473205211468716</v>
      </c>
      <c r="C201">
        <f t="shared" si="22"/>
        <v>-0.32556815445715676</v>
      </c>
      <c r="D201">
        <f t="shared" si="23"/>
        <v>-0.94551857559931674</v>
      </c>
      <c r="E201">
        <f t="shared" si="24"/>
        <v>0.34432761328966538</v>
      </c>
      <c r="F201">
        <f t="shared" si="25"/>
        <v>2.9042108776758218</v>
      </c>
      <c r="G201">
        <f t="shared" si="26"/>
        <v>-3.0715534867572414</v>
      </c>
      <c r="H201">
        <f t="shared" si="27"/>
        <v>-1.0576206811866706</v>
      </c>
    </row>
    <row r="202" spans="1:8">
      <c r="A202">
        <v>200</v>
      </c>
      <c r="B202" s="75">
        <f t="shared" si="21"/>
        <v>3.4906585039886591</v>
      </c>
      <c r="C202">
        <f t="shared" si="22"/>
        <v>-0.34202014332566866</v>
      </c>
      <c r="D202">
        <f t="shared" si="23"/>
        <v>-0.93969262078590843</v>
      </c>
      <c r="E202">
        <f t="shared" si="24"/>
        <v>0.36397023426620229</v>
      </c>
      <c r="F202">
        <f t="shared" si="25"/>
        <v>2.747477419454623</v>
      </c>
      <c r="G202">
        <f t="shared" si="26"/>
        <v>-2.9238044001630881</v>
      </c>
      <c r="H202">
        <f t="shared" si="27"/>
        <v>-1.0641777724759121</v>
      </c>
    </row>
    <row r="203" spans="1:8">
      <c r="A203">
        <v>201</v>
      </c>
      <c r="B203" s="75">
        <f t="shared" si="21"/>
        <v>3.5081117965086026</v>
      </c>
      <c r="C203">
        <f t="shared" si="22"/>
        <v>-0.35836794954530043</v>
      </c>
      <c r="D203">
        <f t="shared" si="23"/>
        <v>-0.93358042649720174</v>
      </c>
      <c r="E203">
        <f t="shared" si="24"/>
        <v>0.383864035035416</v>
      </c>
      <c r="F203">
        <f t="shared" si="25"/>
        <v>2.6050890646938001</v>
      </c>
      <c r="G203">
        <f t="shared" si="26"/>
        <v>-2.7904281096253345</v>
      </c>
      <c r="H203">
        <f t="shared" si="27"/>
        <v>-1.071144993637029</v>
      </c>
    </row>
    <row r="204" spans="1:8">
      <c r="A204">
        <v>202</v>
      </c>
      <c r="B204" s="75">
        <f t="shared" si="21"/>
        <v>3.5255650890285457</v>
      </c>
      <c r="C204">
        <f t="shared" si="22"/>
        <v>-0.37460659341591201</v>
      </c>
      <c r="D204">
        <f t="shared" si="23"/>
        <v>-0.92718385456678742</v>
      </c>
      <c r="E204">
        <f t="shared" si="24"/>
        <v>0.40402622583515679</v>
      </c>
      <c r="F204">
        <f t="shared" si="25"/>
        <v>2.475086853416296</v>
      </c>
      <c r="G204">
        <f t="shared" si="26"/>
        <v>-2.6694671625540143</v>
      </c>
      <c r="H204">
        <f t="shared" si="27"/>
        <v>-1.0785347426775833</v>
      </c>
    </row>
    <row r="205" spans="1:8">
      <c r="A205">
        <v>203</v>
      </c>
      <c r="B205" s="75">
        <f t="shared" si="21"/>
        <v>3.5430183815484888</v>
      </c>
      <c r="C205">
        <f t="shared" si="22"/>
        <v>-0.39073112848927355</v>
      </c>
      <c r="D205">
        <f t="shared" si="23"/>
        <v>-0.92050485345244037</v>
      </c>
      <c r="E205">
        <f t="shared" si="24"/>
        <v>0.42447481620960448</v>
      </c>
      <c r="F205">
        <f t="shared" si="25"/>
        <v>2.3558523658237545</v>
      </c>
      <c r="G205">
        <f t="shared" si="26"/>
        <v>-2.5593046652474536</v>
      </c>
      <c r="H205">
        <f t="shared" si="27"/>
        <v>-1.0863603774052961</v>
      </c>
    </row>
    <row r="206" spans="1:8">
      <c r="A206">
        <v>204</v>
      </c>
      <c r="B206" s="75">
        <f t="shared" si="21"/>
        <v>3.5604716740684323</v>
      </c>
      <c r="C206">
        <f t="shared" si="22"/>
        <v>-0.40673664307580021</v>
      </c>
      <c r="D206">
        <f t="shared" si="23"/>
        <v>-0.91354545764260087</v>
      </c>
      <c r="E206">
        <f t="shared" si="24"/>
        <v>0.44522868530853615</v>
      </c>
      <c r="F206">
        <f t="shared" si="25"/>
        <v>2.246036773904216</v>
      </c>
      <c r="G206">
        <f t="shared" si="26"/>
        <v>-2.4585933355742382</v>
      </c>
      <c r="H206">
        <f t="shared" si="27"/>
        <v>-1.0946362785060468</v>
      </c>
    </row>
    <row r="207" spans="1:8">
      <c r="A207">
        <v>205</v>
      </c>
      <c r="B207" s="75">
        <f t="shared" si="21"/>
        <v>3.5779249665883754</v>
      </c>
      <c r="C207">
        <f t="shared" si="22"/>
        <v>-0.42261826174069927</v>
      </c>
      <c r="D207">
        <f t="shared" si="23"/>
        <v>-0.90630778703665005</v>
      </c>
      <c r="E207">
        <f t="shared" si="24"/>
        <v>0.46630765815499836</v>
      </c>
      <c r="F207">
        <f t="shared" si="25"/>
        <v>2.1445069205095595</v>
      </c>
      <c r="G207">
        <f t="shared" si="26"/>
        <v>-2.3662015831524994</v>
      </c>
      <c r="H207">
        <f t="shared" si="27"/>
        <v>-1.1033779189624917</v>
      </c>
    </row>
    <row r="208" spans="1:8">
      <c r="A208">
        <v>206</v>
      </c>
      <c r="B208" s="75">
        <f t="shared" si="21"/>
        <v>3.595378259108319</v>
      </c>
      <c r="C208">
        <f t="shared" si="22"/>
        <v>-0.43837114678907746</v>
      </c>
      <c r="D208">
        <f t="shared" si="23"/>
        <v>-0.89879404629916693</v>
      </c>
      <c r="E208">
        <f t="shared" si="24"/>
        <v>0.48773258856586149</v>
      </c>
      <c r="F208">
        <f t="shared" si="25"/>
        <v>2.050303841579296</v>
      </c>
      <c r="G208">
        <f t="shared" si="26"/>
        <v>-2.281172032704859</v>
      </c>
      <c r="H208">
        <f t="shared" si="27"/>
        <v>-1.112601940475189</v>
      </c>
    </row>
    <row r="209" spans="1:8">
      <c r="A209">
        <v>207</v>
      </c>
      <c r="B209" s="75">
        <f t="shared" si="21"/>
        <v>3.6128315516282621</v>
      </c>
      <c r="C209">
        <f t="shared" si="22"/>
        <v>-0.45399049973954669</v>
      </c>
      <c r="D209">
        <f t="shared" si="23"/>
        <v>-0.8910065241883679</v>
      </c>
      <c r="E209">
        <f t="shared" si="24"/>
        <v>0.50952544949442868</v>
      </c>
      <c r="F209">
        <f t="shared" si="25"/>
        <v>1.962610505505151</v>
      </c>
      <c r="G209">
        <f t="shared" si="26"/>
        <v>-2.2026892645852669</v>
      </c>
      <c r="H209">
        <f t="shared" si="27"/>
        <v>-1.1223262376343608</v>
      </c>
    </row>
    <row r="210" spans="1:8">
      <c r="A210">
        <v>208</v>
      </c>
      <c r="B210" s="75">
        <f t="shared" si="21"/>
        <v>3.6302848441482056</v>
      </c>
      <c r="C210">
        <f t="shared" si="22"/>
        <v>-0.46947156278589086</v>
      </c>
      <c r="D210">
        <f t="shared" si="23"/>
        <v>-0.88294759285892688</v>
      </c>
      <c r="E210">
        <f t="shared" si="24"/>
        <v>0.53170943166147888</v>
      </c>
      <c r="F210">
        <f t="shared" si="25"/>
        <v>1.8807264653463316</v>
      </c>
      <c r="G210">
        <f t="shared" si="26"/>
        <v>-2.1300544681895124</v>
      </c>
      <c r="H210">
        <f t="shared" si="27"/>
        <v>-1.1325700506890393</v>
      </c>
    </row>
    <row r="211" spans="1:8">
      <c r="A211">
        <v>209</v>
      </c>
      <c r="B211" s="75">
        <f t="shared" si="21"/>
        <v>3.6477381366681487</v>
      </c>
      <c r="C211">
        <f t="shared" si="22"/>
        <v>-0.48480962024633695</v>
      </c>
      <c r="D211">
        <f t="shared" si="23"/>
        <v>-0.87461970713939585</v>
      </c>
      <c r="E211">
        <f t="shared" si="24"/>
        <v>0.55430905145276876</v>
      </c>
      <c r="F211">
        <f t="shared" si="25"/>
        <v>1.8040477552714245</v>
      </c>
      <c r="G211">
        <f t="shared" si="26"/>
        <v>-2.0626653396273147</v>
      </c>
      <c r="H211">
        <f t="shared" si="27"/>
        <v>-1.1433540678733198</v>
      </c>
    </row>
    <row r="212" spans="1:8">
      <c r="A212">
        <v>210</v>
      </c>
      <c r="B212" s="75">
        <f t="shared" si="21"/>
        <v>3.6651914291880923</v>
      </c>
      <c r="C212">
        <f t="shared" si="22"/>
        <v>-0.50000000000000011</v>
      </c>
      <c r="D212">
        <f t="shared" si="23"/>
        <v>-0.8660254037844386</v>
      </c>
      <c r="E212">
        <f t="shared" si="24"/>
        <v>0.57735026918962595</v>
      </c>
      <c r="F212">
        <f t="shared" si="25"/>
        <v>1.7320508075688767</v>
      </c>
      <c r="G212">
        <f t="shared" si="26"/>
        <v>-1.9999999999999996</v>
      </c>
      <c r="H212">
        <f t="shared" si="27"/>
        <v>-1.1547005383792517</v>
      </c>
    </row>
    <row r="213" spans="1:8">
      <c r="A213">
        <v>211</v>
      </c>
      <c r="B213" s="75">
        <f t="shared" si="21"/>
        <v>3.6826447217080354</v>
      </c>
      <c r="C213">
        <f t="shared" si="22"/>
        <v>-0.51503807491005416</v>
      </c>
      <c r="D213">
        <f t="shared" si="23"/>
        <v>-0.85716730070211233</v>
      </c>
      <c r="E213">
        <f t="shared" si="24"/>
        <v>0.60086061902756038</v>
      </c>
      <c r="F213">
        <f t="shared" si="25"/>
        <v>1.664279482350518</v>
      </c>
      <c r="G213">
        <f t="shared" si="26"/>
        <v>-1.9416040264103567</v>
      </c>
      <c r="H213">
        <f t="shared" si="27"/>
        <v>-1.1666333972153304</v>
      </c>
    </row>
    <row r="214" spans="1:8">
      <c r="A214">
        <v>212</v>
      </c>
      <c r="B214" s="75">
        <f t="shared" si="21"/>
        <v>3.7000980142279785</v>
      </c>
      <c r="C214">
        <f t="shared" si="22"/>
        <v>-0.52991926423320479</v>
      </c>
      <c r="D214">
        <f t="shared" si="23"/>
        <v>-0.84804809615642607</v>
      </c>
      <c r="E214">
        <f t="shared" si="24"/>
        <v>0.62486935190932713</v>
      </c>
      <c r="F214">
        <f t="shared" si="25"/>
        <v>1.6003345290410513</v>
      </c>
      <c r="G214">
        <f t="shared" si="26"/>
        <v>-1.8870799147998589</v>
      </c>
      <c r="H214">
        <f t="shared" si="27"/>
        <v>-1.1791784033620962</v>
      </c>
    </row>
    <row r="215" spans="1:8">
      <c r="A215">
        <v>213</v>
      </c>
      <c r="B215" s="75">
        <f t="shared" si="21"/>
        <v>3.717551306747922</v>
      </c>
      <c r="C215">
        <f t="shared" si="22"/>
        <v>-0.54463903501502708</v>
      </c>
      <c r="D215">
        <f t="shared" si="23"/>
        <v>-0.83867056794542405</v>
      </c>
      <c r="E215">
        <f t="shared" si="24"/>
        <v>0.64940759319751062</v>
      </c>
      <c r="F215">
        <f t="shared" si="25"/>
        <v>1.5398649638145827</v>
      </c>
      <c r="G215">
        <f t="shared" si="26"/>
        <v>-1.8360784587766632</v>
      </c>
      <c r="H215">
        <f t="shared" si="27"/>
        <v>-1.1923632928359473</v>
      </c>
    </row>
    <row r="216" spans="1:8">
      <c r="A216">
        <v>214</v>
      </c>
      <c r="B216" s="75">
        <f t="shared" si="21"/>
        <v>3.7350045992678651</v>
      </c>
      <c r="C216">
        <f t="shared" si="22"/>
        <v>-0.55919290347074668</v>
      </c>
      <c r="D216">
        <f t="shared" si="23"/>
        <v>-0.82903757255504185</v>
      </c>
      <c r="E216">
        <f t="shared" si="24"/>
        <v>0.6745085168424263</v>
      </c>
      <c r="F216">
        <f t="shared" si="25"/>
        <v>1.482560968512741</v>
      </c>
      <c r="G216">
        <f t="shared" si="26"/>
        <v>-1.788291649971401</v>
      </c>
      <c r="H216">
        <f t="shared" si="27"/>
        <v>-1.2062179485039051</v>
      </c>
    </row>
    <row r="217" spans="1:8">
      <c r="A217">
        <v>215</v>
      </c>
      <c r="B217" s="75">
        <f t="shared" si="21"/>
        <v>3.7524578917878086</v>
      </c>
      <c r="C217">
        <f t="shared" si="22"/>
        <v>-0.57357643635104616</v>
      </c>
      <c r="D217">
        <f t="shared" si="23"/>
        <v>-0.8191520442889918</v>
      </c>
      <c r="E217">
        <f t="shared" si="24"/>
        <v>0.70020753820970982</v>
      </c>
      <c r="F217">
        <f t="shared" si="25"/>
        <v>1.4281480067421144</v>
      </c>
      <c r="G217">
        <f t="shared" si="26"/>
        <v>-1.7434467956210977</v>
      </c>
      <c r="H217">
        <f t="shared" si="27"/>
        <v>-1.2207745887614561</v>
      </c>
    </row>
    <row r="218" spans="1:8">
      <c r="A218">
        <v>216</v>
      </c>
      <c r="B218" s="75">
        <f t="shared" si="21"/>
        <v>3.7699111843077517</v>
      </c>
      <c r="C218">
        <f t="shared" si="22"/>
        <v>-0.58778525229247303</v>
      </c>
      <c r="D218">
        <f t="shared" si="23"/>
        <v>-0.80901699437494756</v>
      </c>
      <c r="E218">
        <f t="shared" si="24"/>
        <v>0.72654252800536068</v>
      </c>
      <c r="F218">
        <f t="shared" si="25"/>
        <v>1.376381920471174</v>
      </c>
      <c r="G218">
        <f t="shared" si="26"/>
        <v>-1.7013016167040802</v>
      </c>
      <c r="H218">
        <f t="shared" si="27"/>
        <v>-1.2360679774997896</v>
      </c>
    </row>
    <row r="219" spans="1:8">
      <c r="A219">
        <v>217</v>
      </c>
      <c r="B219" s="75">
        <f t="shared" si="21"/>
        <v>3.7873644768276953</v>
      </c>
      <c r="C219">
        <f t="shared" si="22"/>
        <v>-0.60181502315204838</v>
      </c>
      <c r="D219">
        <f t="shared" si="23"/>
        <v>-0.79863551004729283</v>
      </c>
      <c r="E219">
        <f t="shared" si="24"/>
        <v>0.7535540501027943</v>
      </c>
      <c r="F219">
        <f t="shared" si="25"/>
        <v>1.3270448216204098</v>
      </c>
      <c r="G219">
        <f t="shared" si="26"/>
        <v>-1.661640141122483</v>
      </c>
      <c r="H219">
        <f t="shared" si="27"/>
        <v>-1.2521356581562257</v>
      </c>
    </row>
    <row r="220" spans="1:8">
      <c r="A220">
        <v>218</v>
      </c>
      <c r="B220" s="75">
        <f t="shared" si="21"/>
        <v>3.8048177693476384</v>
      </c>
      <c r="C220">
        <f t="shared" si="22"/>
        <v>-0.61566147532565818</v>
      </c>
      <c r="D220">
        <f t="shared" si="23"/>
        <v>-0.78801075360672201</v>
      </c>
      <c r="E220">
        <f t="shared" si="24"/>
        <v>0.78128562650671729</v>
      </c>
      <c r="F220">
        <f t="shared" si="25"/>
        <v>1.279941632193079</v>
      </c>
      <c r="G220">
        <f t="shared" si="26"/>
        <v>-1.6242692454827443</v>
      </c>
      <c r="H220">
        <f t="shared" si="27"/>
        <v>-1.2690182150725788</v>
      </c>
    </row>
    <row r="221" spans="1:8">
      <c r="A221">
        <v>219</v>
      </c>
      <c r="B221" s="75">
        <f t="shared" si="21"/>
        <v>3.8222710618675819</v>
      </c>
      <c r="C221">
        <f t="shared" si="22"/>
        <v>-0.62932039104983761</v>
      </c>
      <c r="D221">
        <f t="shared" si="23"/>
        <v>-0.77714596145697079</v>
      </c>
      <c r="E221">
        <f t="shared" si="24"/>
        <v>0.80978403319500736</v>
      </c>
      <c r="F221">
        <f t="shared" si="25"/>
        <v>1.2348971565350511</v>
      </c>
      <c r="G221">
        <f t="shared" si="26"/>
        <v>-1.5890157290657489</v>
      </c>
      <c r="H221">
        <f t="shared" si="27"/>
        <v>-1.2867595658931674</v>
      </c>
    </row>
    <row r="222" spans="1:8">
      <c r="A222">
        <v>220</v>
      </c>
      <c r="B222" s="75">
        <f t="shared" si="21"/>
        <v>3.839724354387525</v>
      </c>
      <c r="C222">
        <f t="shared" si="22"/>
        <v>-0.64278760968653925</v>
      </c>
      <c r="D222">
        <f t="shared" si="23"/>
        <v>-0.76604444311897801</v>
      </c>
      <c r="E222">
        <f t="shared" si="24"/>
        <v>0.83909963117727993</v>
      </c>
      <c r="F222">
        <f t="shared" si="25"/>
        <v>1.19175359259421</v>
      </c>
      <c r="G222">
        <f t="shared" si="26"/>
        <v>-1.5557238268604126</v>
      </c>
      <c r="H222">
        <f t="shared" si="27"/>
        <v>-1.3054072893322786</v>
      </c>
    </row>
    <row r="223" spans="1:8">
      <c r="A223">
        <v>221</v>
      </c>
      <c r="B223" s="75">
        <f t="shared" si="21"/>
        <v>3.8571776469074681</v>
      </c>
      <c r="C223">
        <f t="shared" si="22"/>
        <v>-0.65605902899050705</v>
      </c>
      <c r="D223">
        <f t="shared" si="23"/>
        <v>-0.75470958022277213</v>
      </c>
      <c r="E223">
        <f t="shared" si="24"/>
        <v>0.86928673781622623</v>
      </c>
      <c r="F223">
        <f t="shared" si="25"/>
        <v>1.1503684072210101</v>
      </c>
      <c r="G223">
        <f t="shared" si="26"/>
        <v>-1.5242530867058148</v>
      </c>
      <c r="H223">
        <f t="shared" si="27"/>
        <v>-1.3250129933488111</v>
      </c>
    </row>
    <row r="224" spans="1:8">
      <c r="A224">
        <v>222</v>
      </c>
      <c r="B224" s="75">
        <f t="shared" si="21"/>
        <v>3.8746309394274117</v>
      </c>
      <c r="C224">
        <f t="shared" si="22"/>
        <v>-0.66913060635885824</v>
      </c>
      <c r="D224">
        <f t="shared" si="23"/>
        <v>-0.74314482547739424</v>
      </c>
      <c r="E224">
        <f t="shared" si="24"/>
        <v>0.90040404429783993</v>
      </c>
      <c r="F224">
        <f t="shared" si="25"/>
        <v>1.110612514829193</v>
      </c>
      <c r="G224">
        <f t="shared" si="26"/>
        <v>-1.4944765498646086</v>
      </c>
      <c r="H224">
        <f t="shared" si="27"/>
        <v>-1.3456327296063761</v>
      </c>
    </row>
    <row r="225" spans="1:8">
      <c r="A225">
        <v>223</v>
      </c>
      <c r="B225" s="75">
        <f t="shared" si="21"/>
        <v>3.8920842319473548</v>
      </c>
      <c r="C225">
        <f t="shared" si="22"/>
        <v>-0.68199836006249837</v>
      </c>
      <c r="D225">
        <f t="shared" si="23"/>
        <v>-0.73135370161917057</v>
      </c>
      <c r="E225">
        <f t="shared" si="24"/>
        <v>0.93251508613766132</v>
      </c>
      <c r="F225">
        <f t="shared" si="25"/>
        <v>1.072368710024683</v>
      </c>
      <c r="G225">
        <f t="shared" si="26"/>
        <v>-1.4662791856396251</v>
      </c>
      <c r="H225">
        <f t="shared" si="27"/>
        <v>-1.367327461098595</v>
      </c>
    </row>
    <row r="226" spans="1:8">
      <c r="A226">
        <v>224</v>
      </c>
      <c r="B226" s="75">
        <f t="shared" si="21"/>
        <v>3.9095375244672983</v>
      </c>
      <c r="C226">
        <f t="shared" si="22"/>
        <v>-0.69465837045899737</v>
      </c>
      <c r="D226">
        <f t="shared" si="23"/>
        <v>-0.71933980033865108</v>
      </c>
      <c r="E226">
        <f t="shared" si="24"/>
        <v>0.96568877480707416</v>
      </c>
      <c r="F226">
        <f t="shared" si="25"/>
        <v>1.0355303137905694</v>
      </c>
      <c r="G226">
        <f t="shared" si="26"/>
        <v>-1.4395565396257262</v>
      </c>
      <c r="H226">
        <f t="shared" si="27"/>
        <v>-1.390163591016679</v>
      </c>
    </row>
    <row r="227" spans="1:8">
      <c r="A227">
        <v>225</v>
      </c>
      <c r="B227" s="75">
        <f t="shared" si="21"/>
        <v>3.9269908169872414</v>
      </c>
      <c r="C227">
        <f t="shared" si="22"/>
        <v>-0.70710678118654746</v>
      </c>
      <c r="D227">
        <f t="shared" si="23"/>
        <v>-0.70710678118654768</v>
      </c>
      <c r="E227">
        <f t="shared" si="24"/>
        <v>0.99999999999999967</v>
      </c>
      <c r="F227">
        <f t="shared" si="25"/>
        <v>1.0000000000000004</v>
      </c>
      <c r="G227">
        <f t="shared" si="26"/>
        <v>-1.4142135623730951</v>
      </c>
      <c r="H227">
        <f t="shared" si="27"/>
        <v>-1.4142135623730947</v>
      </c>
    </row>
    <row r="228" spans="1:8">
      <c r="A228">
        <v>226</v>
      </c>
      <c r="B228" s="75">
        <f t="shared" si="21"/>
        <v>3.9444441095071849</v>
      </c>
      <c r="C228">
        <f t="shared" si="22"/>
        <v>-0.71933980033865119</v>
      </c>
      <c r="D228">
        <f t="shared" si="23"/>
        <v>-0.69465837045899725</v>
      </c>
      <c r="E228">
        <f t="shared" si="24"/>
        <v>1.0355303137905696</v>
      </c>
      <c r="F228">
        <f t="shared" si="25"/>
        <v>0.96568877480707394</v>
      </c>
      <c r="G228">
        <f t="shared" si="26"/>
        <v>-1.3901635910166787</v>
      </c>
      <c r="H228">
        <f t="shared" si="27"/>
        <v>-1.4395565396257264</v>
      </c>
    </row>
    <row r="229" spans="1:8">
      <c r="A229">
        <v>227</v>
      </c>
      <c r="B229" s="75">
        <f t="shared" si="21"/>
        <v>3.961897402027128</v>
      </c>
      <c r="C229">
        <f t="shared" si="22"/>
        <v>-0.73135370161917046</v>
      </c>
      <c r="D229">
        <f t="shared" si="23"/>
        <v>-0.68199836006249859</v>
      </c>
      <c r="E229">
        <f t="shared" si="24"/>
        <v>1.0723687100246824</v>
      </c>
      <c r="F229">
        <f t="shared" si="25"/>
        <v>0.93251508613766187</v>
      </c>
      <c r="G229">
        <f t="shared" si="26"/>
        <v>-1.3673274610985953</v>
      </c>
      <c r="H229">
        <f t="shared" si="27"/>
        <v>-1.4662791856396247</v>
      </c>
    </row>
    <row r="230" spans="1:8">
      <c r="A230">
        <v>228</v>
      </c>
      <c r="B230" s="75">
        <f t="shared" si="21"/>
        <v>3.9793506945470716</v>
      </c>
      <c r="C230">
        <f t="shared" si="22"/>
        <v>-0.74314482547739436</v>
      </c>
      <c r="D230">
        <f t="shared" si="23"/>
        <v>-0.66913060635885813</v>
      </c>
      <c r="E230">
        <f t="shared" si="24"/>
        <v>1.1106125148291932</v>
      </c>
      <c r="F230">
        <f t="shared" si="25"/>
        <v>0.90040404429783971</v>
      </c>
      <c r="G230">
        <f t="shared" si="26"/>
        <v>-1.3456327296063759</v>
      </c>
      <c r="H230">
        <f t="shared" si="27"/>
        <v>-1.4944765498646089</v>
      </c>
    </row>
    <row r="231" spans="1:8">
      <c r="A231">
        <v>229</v>
      </c>
      <c r="B231" s="75">
        <f t="shared" si="21"/>
        <v>3.9968039870670147</v>
      </c>
      <c r="C231">
        <f t="shared" si="22"/>
        <v>-0.75470958022277201</v>
      </c>
      <c r="D231">
        <f t="shared" si="23"/>
        <v>-0.65605902899050728</v>
      </c>
      <c r="E231">
        <f t="shared" si="24"/>
        <v>1.1503684072210094</v>
      </c>
      <c r="F231">
        <f t="shared" si="25"/>
        <v>0.86928673781622678</v>
      </c>
      <c r="G231">
        <f t="shared" si="26"/>
        <v>-1.3250129933488113</v>
      </c>
      <c r="H231">
        <f t="shared" si="27"/>
        <v>-1.5242530867058142</v>
      </c>
    </row>
    <row r="232" spans="1:8">
      <c r="A232">
        <v>230</v>
      </c>
      <c r="B232" s="75">
        <f t="shared" si="21"/>
        <v>4.0142572795869578</v>
      </c>
      <c r="C232">
        <f t="shared" si="22"/>
        <v>-0.7660444431189779</v>
      </c>
      <c r="D232">
        <f t="shared" si="23"/>
        <v>-0.64278760968653947</v>
      </c>
      <c r="E232">
        <f t="shared" si="24"/>
        <v>1.1917535925942093</v>
      </c>
      <c r="F232">
        <f t="shared" si="25"/>
        <v>0.83909963117728048</v>
      </c>
      <c r="G232">
        <f t="shared" si="26"/>
        <v>-1.3054072893322788</v>
      </c>
      <c r="H232">
        <f t="shared" si="27"/>
        <v>-1.5557238268604119</v>
      </c>
    </row>
    <row r="233" spans="1:8">
      <c r="A233">
        <v>231</v>
      </c>
      <c r="B233" s="75">
        <f t="shared" si="21"/>
        <v>4.0317105721069009</v>
      </c>
      <c r="C233">
        <f t="shared" si="22"/>
        <v>-0.77714596145697057</v>
      </c>
      <c r="D233">
        <f t="shared" si="23"/>
        <v>-0.62932039104983784</v>
      </c>
      <c r="E233">
        <f t="shared" si="24"/>
        <v>1.2348971565350502</v>
      </c>
      <c r="F233">
        <f t="shared" si="25"/>
        <v>0.80978403319500791</v>
      </c>
      <c r="G233">
        <f t="shared" si="26"/>
        <v>-1.2867595658931679</v>
      </c>
      <c r="H233">
        <f t="shared" si="27"/>
        <v>-1.5890157290657485</v>
      </c>
    </row>
    <row r="234" spans="1:8">
      <c r="A234">
        <v>232</v>
      </c>
      <c r="B234" s="75">
        <f t="shared" si="21"/>
        <v>4.0491638646268449</v>
      </c>
      <c r="C234">
        <f t="shared" si="22"/>
        <v>-0.78801075360672213</v>
      </c>
      <c r="D234">
        <f t="shared" si="23"/>
        <v>-0.61566147532565807</v>
      </c>
      <c r="E234">
        <f t="shared" si="24"/>
        <v>1.2799416321930794</v>
      </c>
      <c r="F234">
        <f t="shared" si="25"/>
        <v>0.78128562650671696</v>
      </c>
      <c r="G234">
        <f t="shared" si="26"/>
        <v>-1.2690182150725786</v>
      </c>
      <c r="H234">
        <f t="shared" si="27"/>
        <v>-1.6242692454827445</v>
      </c>
    </row>
    <row r="235" spans="1:8">
      <c r="A235">
        <v>233</v>
      </c>
      <c r="B235" s="75">
        <f t="shared" si="21"/>
        <v>4.066617157146788</v>
      </c>
      <c r="C235">
        <f t="shared" si="22"/>
        <v>-0.79863551004729283</v>
      </c>
      <c r="D235">
        <f t="shared" si="23"/>
        <v>-0.60181502315204827</v>
      </c>
      <c r="E235">
        <f t="shared" si="24"/>
        <v>1.32704482162041</v>
      </c>
      <c r="F235">
        <f t="shared" si="25"/>
        <v>0.75355405010279419</v>
      </c>
      <c r="G235">
        <f t="shared" si="26"/>
        <v>-1.2521356581562257</v>
      </c>
      <c r="H235">
        <f t="shared" si="27"/>
        <v>-1.6616401411224833</v>
      </c>
    </row>
    <row r="236" spans="1:8">
      <c r="A236">
        <v>234</v>
      </c>
      <c r="B236" s="75">
        <f t="shared" si="21"/>
        <v>4.0840704496667311</v>
      </c>
      <c r="C236">
        <f t="shared" si="22"/>
        <v>-0.80901699437494734</v>
      </c>
      <c r="D236">
        <f t="shared" si="23"/>
        <v>-0.58778525229247325</v>
      </c>
      <c r="E236">
        <f t="shared" si="24"/>
        <v>1.3763819204711731</v>
      </c>
      <c r="F236">
        <f t="shared" si="25"/>
        <v>0.72654252800536112</v>
      </c>
      <c r="G236">
        <f t="shared" si="26"/>
        <v>-1.2360679774997898</v>
      </c>
      <c r="H236">
        <f t="shared" si="27"/>
        <v>-1.7013016167040795</v>
      </c>
    </row>
    <row r="237" spans="1:8">
      <c r="A237">
        <v>235</v>
      </c>
      <c r="B237" s="75">
        <f t="shared" si="21"/>
        <v>4.1015237421866741</v>
      </c>
      <c r="C237">
        <f t="shared" si="22"/>
        <v>-0.81915204428899158</v>
      </c>
      <c r="D237">
        <f t="shared" si="23"/>
        <v>-0.57357643635104638</v>
      </c>
      <c r="E237">
        <f t="shared" si="24"/>
        <v>1.4281480067421135</v>
      </c>
      <c r="F237">
        <f t="shared" si="25"/>
        <v>0.70020753820971027</v>
      </c>
      <c r="G237">
        <f t="shared" si="26"/>
        <v>-1.2207745887614563</v>
      </c>
      <c r="H237">
        <f t="shared" si="27"/>
        <v>-1.7434467956210971</v>
      </c>
    </row>
    <row r="238" spans="1:8">
      <c r="A238">
        <v>236</v>
      </c>
      <c r="B238" s="75">
        <f t="shared" si="21"/>
        <v>4.1189770347066181</v>
      </c>
      <c r="C238">
        <f t="shared" si="22"/>
        <v>-0.82903757255504185</v>
      </c>
      <c r="D238">
        <f t="shared" si="23"/>
        <v>-0.55919290347074657</v>
      </c>
      <c r="E238">
        <f t="shared" si="24"/>
        <v>1.4825609685127412</v>
      </c>
      <c r="F238">
        <f t="shared" si="25"/>
        <v>0.67450851684242619</v>
      </c>
      <c r="G238">
        <f t="shared" si="26"/>
        <v>-1.2062179485039051</v>
      </c>
      <c r="H238">
        <f t="shared" si="27"/>
        <v>-1.7882916499714014</v>
      </c>
    </row>
    <row r="239" spans="1:8">
      <c r="A239">
        <v>237</v>
      </c>
      <c r="B239" s="75">
        <f t="shared" si="21"/>
        <v>4.1364303272265612</v>
      </c>
      <c r="C239">
        <f t="shared" si="22"/>
        <v>-0.83867056794542405</v>
      </c>
      <c r="D239">
        <f t="shared" si="23"/>
        <v>-0.54463903501502697</v>
      </c>
      <c r="E239">
        <f t="shared" si="24"/>
        <v>1.5398649638145834</v>
      </c>
      <c r="F239">
        <f t="shared" si="25"/>
        <v>0.6494075931975104</v>
      </c>
      <c r="G239">
        <f t="shared" si="26"/>
        <v>-1.1923632928359473</v>
      </c>
      <c r="H239">
        <f t="shared" si="27"/>
        <v>-1.8360784587766634</v>
      </c>
    </row>
    <row r="240" spans="1:8">
      <c r="A240">
        <v>238</v>
      </c>
      <c r="B240" s="75">
        <f t="shared" si="21"/>
        <v>4.1538836197465043</v>
      </c>
      <c r="C240">
        <f t="shared" si="22"/>
        <v>-0.84804809615642596</v>
      </c>
      <c r="D240">
        <f t="shared" si="23"/>
        <v>-0.52991926423320501</v>
      </c>
      <c r="E240">
        <f t="shared" si="24"/>
        <v>1.6003345290410502</v>
      </c>
      <c r="F240">
        <f t="shared" si="25"/>
        <v>0.62486935190932758</v>
      </c>
      <c r="G240">
        <f t="shared" si="26"/>
        <v>-1.1791784033620965</v>
      </c>
      <c r="H240">
        <f t="shared" si="27"/>
        <v>-1.887079914799858</v>
      </c>
    </row>
    <row r="241" spans="1:8">
      <c r="A241">
        <v>239</v>
      </c>
      <c r="B241" s="75">
        <f t="shared" si="21"/>
        <v>4.1713369122664474</v>
      </c>
      <c r="C241">
        <f t="shared" si="22"/>
        <v>-0.85716730070211211</v>
      </c>
      <c r="D241">
        <f t="shared" si="23"/>
        <v>-0.51503807491005449</v>
      </c>
      <c r="E241">
        <f t="shared" si="24"/>
        <v>1.6642794823505169</v>
      </c>
      <c r="F241">
        <f t="shared" si="25"/>
        <v>0.60086061902756072</v>
      </c>
      <c r="G241">
        <f t="shared" si="26"/>
        <v>-1.1666333972153307</v>
      </c>
      <c r="H241">
        <f t="shared" si="27"/>
        <v>-1.9416040264103553</v>
      </c>
    </row>
    <row r="242" spans="1:8">
      <c r="A242">
        <v>240</v>
      </c>
      <c r="B242" s="75">
        <f t="shared" si="21"/>
        <v>4.1887902047863905</v>
      </c>
      <c r="C242">
        <f t="shared" si="22"/>
        <v>-0.86602540378443837</v>
      </c>
      <c r="D242">
        <f t="shared" si="23"/>
        <v>-0.50000000000000044</v>
      </c>
      <c r="E242">
        <f t="shared" si="24"/>
        <v>1.7320508075688754</v>
      </c>
      <c r="F242">
        <f t="shared" si="25"/>
        <v>0.5773502691896264</v>
      </c>
      <c r="G242">
        <f t="shared" si="26"/>
        <v>-1.1547005383792519</v>
      </c>
      <c r="H242">
        <f t="shared" si="27"/>
        <v>-1.9999999999999982</v>
      </c>
    </row>
    <row r="243" spans="1:8">
      <c r="A243">
        <v>241</v>
      </c>
      <c r="B243" s="75">
        <f t="shared" si="21"/>
        <v>4.2062434973063345</v>
      </c>
      <c r="C243">
        <f t="shared" si="22"/>
        <v>-0.87461970713939596</v>
      </c>
      <c r="D243">
        <f t="shared" si="23"/>
        <v>-0.48480962024633684</v>
      </c>
      <c r="E243">
        <f t="shared" si="24"/>
        <v>1.8040477552714249</v>
      </c>
      <c r="F243">
        <f t="shared" si="25"/>
        <v>0.55430905145276865</v>
      </c>
      <c r="G243">
        <f t="shared" si="26"/>
        <v>-1.1433540678733198</v>
      </c>
      <c r="H243">
        <f t="shared" si="27"/>
        <v>-2.0626653396273151</v>
      </c>
    </row>
    <row r="244" spans="1:8">
      <c r="A244">
        <v>242</v>
      </c>
      <c r="B244" s="75">
        <f t="shared" si="21"/>
        <v>4.2236967898262776</v>
      </c>
      <c r="C244">
        <f t="shared" si="22"/>
        <v>-0.88294759285892699</v>
      </c>
      <c r="D244">
        <f t="shared" si="23"/>
        <v>-0.46947156278589075</v>
      </c>
      <c r="E244">
        <f t="shared" si="24"/>
        <v>1.8807264653463323</v>
      </c>
      <c r="F244">
        <f t="shared" si="25"/>
        <v>0.53170943166147866</v>
      </c>
      <c r="G244">
        <f t="shared" si="26"/>
        <v>-1.132570050689039</v>
      </c>
      <c r="H244">
        <f t="shared" si="27"/>
        <v>-2.1300544681895128</v>
      </c>
    </row>
    <row r="245" spans="1:8">
      <c r="A245">
        <v>243</v>
      </c>
      <c r="B245" s="75">
        <f t="shared" si="21"/>
        <v>4.2411500823462207</v>
      </c>
      <c r="C245">
        <f t="shared" si="22"/>
        <v>-0.89100652418836779</v>
      </c>
      <c r="D245">
        <f t="shared" si="23"/>
        <v>-0.45399049973954692</v>
      </c>
      <c r="E245">
        <f t="shared" si="24"/>
        <v>1.9626105055051497</v>
      </c>
      <c r="F245">
        <f t="shared" si="25"/>
        <v>0.50952544949442902</v>
      </c>
      <c r="G245">
        <f t="shared" si="26"/>
        <v>-1.1223262376343608</v>
      </c>
      <c r="H245">
        <f t="shared" si="27"/>
        <v>-2.202689264585266</v>
      </c>
    </row>
    <row r="246" spans="1:8">
      <c r="A246">
        <v>244</v>
      </c>
      <c r="B246" s="75">
        <f t="shared" si="21"/>
        <v>4.2586033748661638</v>
      </c>
      <c r="C246">
        <f t="shared" si="22"/>
        <v>-0.89879404629916682</v>
      </c>
      <c r="D246">
        <f t="shared" si="23"/>
        <v>-0.43837114678907774</v>
      </c>
      <c r="E246">
        <f t="shared" si="24"/>
        <v>2.0503038415792942</v>
      </c>
      <c r="F246">
        <f t="shared" si="25"/>
        <v>0.48773258856586188</v>
      </c>
      <c r="G246">
        <f t="shared" si="26"/>
        <v>-1.1126019404751892</v>
      </c>
      <c r="H246">
        <f t="shared" si="27"/>
        <v>-2.2811720327048577</v>
      </c>
    </row>
    <row r="247" spans="1:8">
      <c r="A247">
        <v>245</v>
      </c>
      <c r="B247" s="75">
        <f t="shared" si="21"/>
        <v>4.2760566673861078</v>
      </c>
      <c r="C247">
        <f t="shared" si="22"/>
        <v>-0.90630778703665005</v>
      </c>
      <c r="D247">
        <f t="shared" si="23"/>
        <v>-0.42261826174069916</v>
      </c>
      <c r="E247">
        <f t="shared" si="24"/>
        <v>2.1445069205095604</v>
      </c>
      <c r="F247">
        <f t="shared" si="25"/>
        <v>0.46630765815499819</v>
      </c>
      <c r="G247">
        <f t="shared" si="26"/>
        <v>-1.1033779189624917</v>
      </c>
      <c r="H247">
        <f t="shared" si="27"/>
        <v>-2.3662015831524998</v>
      </c>
    </row>
    <row r="248" spans="1:8">
      <c r="A248">
        <v>246</v>
      </c>
      <c r="B248" s="75">
        <f t="shared" si="21"/>
        <v>4.2935099599060509</v>
      </c>
      <c r="C248">
        <f t="shared" si="22"/>
        <v>-0.91354545764260098</v>
      </c>
      <c r="D248">
        <f t="shared" si="23"/>
        <v>-0.4067366430758001</v>
      </c>
      <c r="E248">
        <f t="shared" si="24"/>
        <v>2.2460367739042169</v>
      </c>
      <c r="F248">
        <f t="shared" si="25"/>
        <v>0.44522868530853599</v>
      </c>
      <c r="G248">
        <f t="shared" si="26"/>
        <v>-1.0946362785060466</v>
      </c>
      <c r="H248">
        <f t="shared" si="27"/>
        <v>-2.4585933355742386</v>
      </c>
    </row>
    <row r="249" spans="1:8">
      <c r="A249">
        <v>247</v>
      </c>
      <c r="B249" s="75">
        <f t="shared" si="21"/>
        <v>4.310963252425994</v>
      </c>
      <c r="C249">
        <f t="shared" si="22"/>
        <v>-0.92050485345244026</v>
      </c>
      <c r="D249">
        <f t="shared" si="23"/>
        <v>-0.39073112848927383</v>
      </c>
      <c r="E249">
        <f t="shared" si="24"/>
        <v>2.3558523658237522</v>
      </c>
      <c r="F249">
        <f t="shared" si="25"/>
        <v>0.42447481620960487</v>
      </c>
      <c r="G249">
        <f t="shared" si="26"/>
        <v>-1.0863603774052963</v>
      </c>
      <c r="H249">
        <f t="shared" si="27"/>
        <v>-2.5593046652474518</v>
      </c>
    </row>
    <row r="250" spans="1:8">
      <c r="A250">
        <v>248</v>
      </c>
      <c r="B250" s="75">
        <f t="shared" si="21"/>
        <v>4.3284165449459371</v>
      </c>
      <c r="C250">
        <f t="shared" si="22"/>
        <v>-0.92718385456678731</v>
      </c>
      <c r="D250">
        <f t="shared" si="23"/>
        <v>-0.37460659341591229</v>
      </c>
      <c r="E250">
        <f t="shared" si="24"/>
        <v>2.4750868534162938</v>
      </c>
      <c r="F250">
        <f t="shared" si="25"/>
        <v>0.40402622583515713</v>
      </c>
      <c r="G250">
        <f t="shared" si="26"/>
        <v>-1.0785347426775835</v>
      </c>
      <c r="H250">
        <f t="shared" si="27"/>
        <v>-2.6694671625540125</v>
      </c>
    </row>
    <row r="251" spans="1:8">
      <c r="A251">
        <v>249</v>
      </c>
      <c r="B251" s="75">
        <f t="shared" si="21"/>
        <v>4.3458698374658802</v>
      </c>
      <c r="C251">
        <f t="shared" si="22"/>
        <v>-0.93358042649720163</v>
      </c>
      <c r="D251">
        <f t="shared" si="23"/>
        <v>-0.35836794954530071</v>
      </c>
      <c r="E251">
        <f t="shared" si="24"/>
        <v>2.6050890646937979</v>
      </c>
      <c r="F251">
        <f t="shared" si="25"/>
        <v>0.38386403503541633</v>
      </c>
      <c r="G251">
        <f t="shared" si="26"/>
        <v>-1.0711449936370292</v>
      </c>
      <c r="H251">
        <f t="shared" si="27"/>
        <v>-2.7904281096253323</v>
      </c>
    </row>
    <row r="252" spans="1:8">
      <c r="A252">
        <v>250</v>
      </c>
      <c r="B252" s="75">
        <f t="shared" si="21"/>
        <v>4.3633231299858242</v>
      </c>
      <c r="C252">
        <f t="shared" si="22"/>
        <v>-0.93969262078590843</v>
      </c>
      <c r="D252">
        <f t="shared" si="23"/>
        <v>-0.34202014332566855</v>
      </c>
      <c r="E252">
        <f t="shared" si="24"/>
        <v>2.7474774194546243</v>
      </c>
      <c r="F252">
        <f t="shared" si="25"/>
        <v>0.36397023426620206</v>
      </c>
      <c r="G252">
        <f t="shared" si="26"/>
        <v>-1.0641777724759121</v>
      </c>
      <c r="H252">
        <f t="shared" si="27"/>
        <v>-2.923804400163089</v>
      </c>
    </row>
    <row r="253" spans="1:8">
      <c r="A253">
        <v>251</v>
      </c>
      <c r="B253" s="75">
        <f t="shared" si="21"/>
        <v>4.3807764225057673</v>
      </c>
      <c r="C253">
        <f t="shared" si="22"/>
        <v>-0.94551857559931685</v>
      </c>
      <c r="D253">
        <f t="shared" si="23"/>
        <v>-0.32556815445715664</v>
      </c>
      <c r="E253">
        <f t="shared" si="24"/>
        <v>2.9042108776758231</v>
      </c>
      <c r="F253">
        <f t="shared" si="25"/>
        <v>0.34432761328966521</v>
      </c>
      <c r="G253">
        <f t="shared" si="26"/>
        <v>-1.0576206811866706</v>
      </c>
      <c r="H253">
        <f t="shared" si="27"/>
        <v>-3.0715534867572427</v>
      </c>
    </row>
    <row r="254" spans="1:8">
      <c r="A254">
        <v>252</v>
      </c>
      <c r="B254" s="75">
        <f t="shared" si="21"/>
        <v>4.3982297150257104</v>
      </c>
      <c r="C254">
        <f t="shared" si="22"/>
        <v>-0.95105651629515353</v>
      </c>
      <c r="D254">
        <f t="shared" si="23"/>
        <v>-0.30901699437494756</v>
      </c>
      <c r="E254">
        <f t="shared" si="24"/>
        <v>3.0776835371752518</v>
      </c>
      <c r="F254">
        <f t="shared" si="25"/>
        <v>0.32491969623290651</v>
      </c>
      <c r="G254">
        <f t="shared" si="26"/>
        <v>-1.0514622242382672</v>
      </c>
      <c r="H254">
        <f t="shared" si="27"/>
        <v>-3.236067977499788</v>
      </c>
    </row>
    <row r="255" spans="1:8">
      <c r="A255">
        <v>253</v>
      </c>
      <c r="B255" s="75">
        <f t="shared" si="21"/>
        <v>4.4156830075456535</v>
      </c>
      <c r="C255">
        <f t="shared" si="22"/>
        <v>-0.95630475596303532</v>
      </c>
      <c r="D255">
        <f t="shared" si="23"/>
        <v>-0.2923717047227371</v>
      </c>
      <c r="E255">
        <f t="shared" si="24"/>
        <v>3.2708526184841364</v>
      </c>
      <c r="F255">
        <f t="shared" si="25"/>
        <v>0.30573068145866078</v>
      </c>
      <c r="G255">
        <f t="shared" si="26"/>
        <v>-1.0456917564871482</v>
      </c>
      <c r="H255">
        <f t="shared" si="27"/>
        <v>-3.4203036198332644</v>
      </c>
    </row>
    <row r="256" spans="1:8">
      <c r="A256">
        <v>254</v>
      </c>
      <c r="B256" s="75">
        <f t="shared" si="21"/>
        <v>4.4331363000655974</v>
      </c>
      <c r="C256">
        <f t="shared" si="22"/>
        <v>-0.96126169593831901</v>
      </c>
      <c r="D256">
        <f t="shared" si="23"/>
        <v>-0.27563735581699889</v>
      </c>
      <c r="E256">
        <f t="shared" si="24"/>
        <v>3.4874144438409127</v>
      </c>
      <c r="F256">
        <f t="shared" si="25"/>
        <v>0.28674538575880759</v>
      </c>
      <c r="G256">
        <f t="shared" si="26"/>
        <v>-1.040299435861602</v>
      </c>
      <c r="H256">
        <f t="shared" si="27"/>
        <v>-3.627955278543304</v>
      </c>
    </row>
    <row r="257" spans="1:8">
      <c r="A257">
        <v>255</v>
      </c>
      <c r="B257" s="75">
        <f t="shared" si="21"/>
        <v>4.4505895925855405</v>
      </c>
      <c r="C257">
        <f t="shared" si="22"/>
        <v>-0.96592582628906831</v>
      </c>
      <c r="D257">
        <f t="shared" si="23"/>
        <v>-0.25881904510252063</v>
      </c>
      <c r="E257">
        <f t="shared" si="24"/>
        <v>3.732050807568879</v>
      </c>
      <c r="F257">
        <f t="shared" si="25"/>
        <v>0.26794919243112258</v>
      </c>
      <c r="G257">
        <f t="shared" si="26"/>
        <v>-1.035276180410083</v>
      </c>
      <c r="H257">
        <f t="shared" si="27"/>
        <v>-3.863703305156275</v>
      </c>
    </row>
    <row r="258" spans="1:8">
      <c r="A258">
        <v>256</v>
      </c>
      <c r="B258" s="75">
        <f t="shared" ref="B258:B321" si="28">RADIANS(A258)</f>
        <v>4.4680428851054836</v>
      </c>
      <c r="C258">
        <f t="shared" ref="C258:C321" si="29">SIN(B258)</f>
        <v>-0.97029572627599647</v>
      </c>
      <c r="D258">
        <f t="shared" ref="D258:D321" si="30">COS(B258)</f>
        <v>-0.24192189559966779</v>
      </c>
      <c r="E258">
        <f t="shared" ref="E258:E321" si="31">TAN(B258)</f>
        <v>4.0107809335358438</v>
      </c>
      <c r="F258">
        <f t="shared" si="25"/>
        <v>0.24932800284318074</v>
      </c>
      <c r="G258">
        <f t="shared" si="26"/>
        <v>-1.0306136293498982</v>
      </c>
      <c r="H258">
        <f t="shared" si="27"/>
        <v>-4.1335654944387485</v>
      </c>
    </row>
    <row r="259" spans="1:8">
      <c r="A259">
        <v>257</v>
      </c>
      <c r="B259" s="75">
        <f t="shared" si="28"/>
        <v>4.4854961776254267</v>
      </c>
      <c r="C259">
        <f t="shared" si="29"/>
        <v>-0.97437006478523513</v>
      </c>
      <c r="D259">
        <f t="shared" si="30"/>
        <v>-0.22495105434386525</v>
      </c>
      <c r="E259">
        <f t="shared" si="31"/>
        <v>4.3314758742841502</v>
      </c>
      <c r="F259">
        <f t="shared" ref="F259:F322" si="32">_xlfn.COT(B259)</f>
        <v>0.23086819112556339</v>
      </c>
      <c r="G259">
        <f t="shared" ref="G259:G322" si="33">_xlfn.CSC(B259)</f>
        <v>-1.0263041077933917</v>
      </c>
      <c r="H259">
        <f t="shared" ref="H259:H322" si="34">_xlfn.SEC(B259)</f>
        <v>-4.4454114825857962</v>
      </c>
    </row>
    <row r="260" spans="1:8">
      <c r="A260">
        <v>258</v>
      </c>
      <c r="B260" s="75">
        <f t="shared" si="28"/>
        <v>4.5029494701453698</v>
      </c>
      <c r="C260">
        <f t="shared" si="29"/>
        <v>-0.97814760073380558</v>
      </c>
      <c r="D260">
        <f t="shared" si="30"/>
        <v>-0.20791169081775979</v>
      </c>
      <c r="E260">
        <f t="shared" si="31"/>
        <v>4.7046301094784431</v>
      </c>
      <c r="F260">
        <f t="shared" si="32"/>
        <v>0.21255656167002263</v>
      </c>
      <c r="G260">
        <f t="shared" si="33"/>
        <v>-1.0223405948650293</v>
      </c>
      <c r="H260">
        <f t="shared" si="34"/>
        <v>-4.8097343447441201</v>
      </c>
    </row>
    <row r="261" spans="1:8">
      <c r="A261">
        <v>259</v>
      </c>
      <c r="B261" s="75">
        <f t="shared" si="28"/>
        <v>4.5204027626653138</v>
      </c>
      <c r="C261">
        <f t="shared" si="29"/>
        <v>-0.98162718344766398</v>
      </c>
      <c r="D261">
        <f t="shared" si="30"/>
        <v>-0.19080899537654461</v>
      </c>
      <c r="E261">
        <f t="shared" si="31"/>
        <v>5.144554015970316</v>
      </c>
      <c r="F261">
        <f t="shared" si="32"/>
        <v>0.19438030913771825</v>
      </c>
      <c r="G261">
        <f t="shared" si="33"/>
        <v>-1.0187166949552142</v>
      </c>
      <c r="H261">
        <f t="shared" si="34"/>
        <v>-5.2408430641678541</v>
      </c>
    </row>
    <row r="262" spans="1:8">
      <c r="A262">
        <v>260</v>
      </c>
      <c r="B262" s="75">
        <f t="shared" si="28"/>
        <v>4.5378560551852569</v>
      </c>
      <c r="C262">
        <f t="shared" si="29"/>
        <v>-0.98480775301220802</v>
      </c>
      <c r="D262">
        <f t="shared" si="30"/>
        <v>-0.17364817766693033</v>
      </c>
      <c r="E262">
        <f t="shared" si="31"/>
        <v>5.6712818196177102</v>
      </c>
      <c r="F262">
        <f t="shared" si="32"/>
        <v>0.17632698070846495</v>
      </c>
      <c r="G262">
        <f t="shared" si="33"/>
        <v>-1.0154266118857451</v>
      </c>
      <c r="H262">
        <f t="shared" si="34"/>
        <v>-5.7587704831436337</v>
      </c>
    </row>
    <row r="263" spans="1:8">
      <c r="A263">
        <v>261</v>
      </c>
      <c r="B263" s="75">
        <f t="shared" si="28"/>
        <v>4.5553093477052</v>
      </c>
      <c r="C263">
        <f t="shared" si="29"/>
        <v>-0.98768834059513766</v>
      </c>
      <c r="D263">
        <f t="shared" si="30"/>
        <v>-0.15643446504023104</v>
      </c>
      <c r="E263">
        <f t="shared" si="31"/>
        <v>6.3137515146750358</v>
      </c>
      <c r="F263">
        <f t="shared" si="32"/>
        <v>0.15838444032453647</v>
      </c>
      <c r="G263">
        <f t="shared" si="33"/>
        <v>-1.0124651257880031</v>
      </c>
      <c r="H263">
        <f t="shared" si="34"/>
        <v>-6.3924532214996548</v>
      </c>
    </row>
    <row r="264" spans="1:8">
      <c r="A264">
        <v>262</v>
      </c>
      <c r="B264" s="75">
        <f t="shared" si="28"/>
        <v>4.5727626402251431</v>
      </c>
      <c r="C264">
        <f t="shared" si="29"/>
        <v>-0.99026806874157025</v>
      </c>
      <c r="D264">
        <f t="shared" si="30"/>
        <v>-0.13917310096006583</v>
      </c>
      <c r="E264">
        <f t="shared" si="31"/>
        <v>7.1153697223841892</v>
      </c>
      <c r="F264">
        <f t="shared" si="32"/>
        <v>0.14054083470239184</v>
      </c>
      <c r="G264">
        <f t="shared" si="33"/>
        <v>-1.0098275725186181</v>
      </c>
      <c r="H264">
        <f t="shared" si="34"/>
        <v>-7.1852965343276995</v>
      </c>
    </row>
    <row r="265" spans="1:8">
      <c r="A265">
        <v>263</v>
      </c>
      <c r="B265" s="75">
        <f t="shared" si="28"/>
        <v>4.5902159327450871</v>
      </c>
      <c r="C265">
        <f t="shared" si="29"/>
        <v>-0.99254615164132209</v>
      </c>
      <c r="D265">
        <f t="shared" si="30"/>
        <v>-0.12186934340514717</v>
      </c>
      <c r="E265">
        <f t="shared" si="31"/>
        <v>8.1443464279746145</v>
      </c>
      <c r="F265">
        <f t="shared" si="32"/>
        <v>0.12278456090290428</v>
      </c>
      <c r="G265">
        <f t="shared" si="33"/>
        <v>-1.0075098254588484</v>
      </c>
      <c r="H265">
        <f t="shared" si="34"/>
        <v>-8.2055090481250996</v>
      </c>
    </row>
    <row r="266" spans="1:8">
      <c r="A266">
        <v>264</v>
      </c>
      <c r="B266" s="75">
        <f t="shared" si="28"/>
        <v>4.6076692252650302</v>
      </c>
      <c r="C266">
        <f t="shared" si="29"/>
        <v>-0.9945218953682734</v>
      </c>
      <c r="D266">
        <f t="shared" si="30"/>
        <v>-0.10452846326765336</v>
      </c>
      <c r="E266">
        <f t="shared" si="31"/>
        <v>9.514364454222596</v>
      </c>
      <c r="F266">
        <f t="shared" si="32"/>
        <v>0.10510423526567635</v>
      </c>
      <c r="G266">
        <f t="shared" si="33"/>
        <v>-1.0055082795635164</v>
      </c>
      <c r="H266">
        <f t="shared" si="34"/>
        <v>-9.5667722335056364</v>
      </c>
    </row>
    <row r="267" spans="1:8">
      <c r="A267">
        <v>265</v>
      </c>
      <c r="B267" s="75">
        <f t="shared" si="28"/>
        <v>4.6251225177849733</v>
      </c>
      <c r="C267">
        <f t="shared" si="29"/>
        <v>-0.99619469809174555</v>
      </c>
      <c r="D267">
        <f t="shared" si="30"/>
        <v>-8.7155742747658249E-2</v>
      </c>
      <c r="E267">
        <f t="shared" si="31"/>
        <v>11.430052302761332</v>
      </c>
      <c r="F267">
        <f t="shared" si="32"/>
        <v>8.748866352592409E-2</v>
      </c>
      <c r="G267">
        <f t="shared" si="33"/>
        <v>-1.0038198375433474</v>
      </c>
      <c r="H267">
        <f t="shared" si="34"/>
        <v>-11.473713245669845</v>
      </c>
    </row>
    <row r="268" spans="1:8">
      <c r="A268">
        <v>266</v>
      </c>
      <c r="B268" s="75">
        <f t="shared" si="28"/>
        <v>4.6425758103049164</v>
      </c>
      <c r="C268">
        <f t="shared" si="29"/>
        <v>-0.9975640502598242</v>
      </c>
      <c r="D268">
        <f t="shared" si="30"/>
        <v>-6.975647374412558E-2</v>
      </c>
      <c r="E268">
        <f t="shared" si="31"/>
        <v>14.300666256711871</v>
      </c>
      <c r="F268">
        <f t="shared" si="32"/>
        <v>6.9926811943510692E-2</v>
      </c>
      <c r="G268">
        <f t="shared" si="33"/>
        <v>-1.0024418980811722</v>
      </c>
      <c r="H268">
        <f t="shared" si="34"/>
        <v>-14.335587026203619</v>
      </c>
    </row>
    <row r="269" spans="1:8">
      <c r="A269">
        <v>267</v>
      </c>
      <c r="B269" s="75">
        <f t="shared" si="28"/>
        <v>4.6600291028248595</v>
      </c>
      <c r="C269">
        <f t="shared" si="29"/>
        <v>-0.99862953475457383</v>
      </c>
      <c r="D269">
        <f t="shared" si="30"/>
        <v>-5.2335956242944306E-2</v>
      </c>
      <c r="E269">
        <f t="shared" si="31"/>
        <v>19.081136687728037</v>
      </c>
      <c r="F269">
        <f t="shared" si="32"/>
        <v>5.2407779283041682E-2</v>
      </c>
      <c r="G269">
        <f t="shared" si="33"/>
        <v>-1.0013723459979209</v>
      </c>
      <c r="H269">
        <f t="shared" si="34"/>
        <v>-19.107322609297224</v>
      </c>
    </row>
    <row r="270" spans="1:8">
      <c r="A270">
        <v>268</v>
      </c>
      <c r="B270" s="75">
        <f t="shared" si="28"/>
        <v>4.6774823953448035</v>
      </c>
      <c r="C270">
        <f t="shared" si="29"/>
        <v>-0.99939082701909576</v>
      </c>
      <c r="D270">
        <f t="shared" si="30"/>
        <v>-3.4899496702500761E-2</v>
      </c>
      <c r="E270">
        <f t="shared" si="31"/>
        <v>28.636253282915778</v>
      </c>
      <c r="F270">
        <f t="shared" si="32"/>
        <v>3.4920769491747515E-2</v>
      </c>
      <c r="G270">
        <f t="shared" si="33"/>
        <v>-1.0006095442988217</v>
      </c>
      <c r="H270">
        <f t="shared" si="34"/>
        <v>-28.653708347843995</v>
      </c>
    </row>
    <row r="271" spans="1:8">
      <c r="A271">
        <v>269</v>
      </c>
      <c r="B271" s="75">
        <f t="shared" si="28"/>
        <v>4.6949356878647466</v>
      </c>
      <c r="C271">
        <f t="shared" si="29"/>
        <v>-0.99984769515639127</v>
      </c>
      <c r="D271">
        <f t="shared" si="30"/>
        <v>-1.7452406437283498E-2</v>
      </c>
      <c r="E271">
        <f t="shared" si="31"/>
        <v>57.289961630759471</v>
      </c>
      <c r="F271">
        <f t="shared" si="32"/>
        <v>1.7455064928217572E-2</v>
      </c>
      <c r="G271">
        <f t="shared" si="33"/>
        <v>-1.0001523280439077</v>
      </c>
      <c r="H271">
        <f t="shared" si="34"/>
        <v>-57.298688498550234</v>
      </c>
    </row>
    <row r="272" spans="1:8">
      <c r="A272">
        <v>270</v>
      </c>
      <c r="B272" s="75">
        <f t="shared" si="28"/>
        <v>4.7123889803846897</v>
      </c>
      <c r="C272">
        <f t="shared" si="29"/>
        <v>-1</v>
      </c>
      <c r="D272">
        <f t="shared" si="30"/>
        <v>-1.83772268236293E-16</v>
      </c>
      <c r="E272">
        <f t="shared" si="31"/>
        <v>5441517425873024</v>
      </c>
      <c r="F272">
        <f t="shared" si="32"/>
        <v>1.83772268236293E-16</v>
      </c>
      <c r="G272">
        <f t="shared" si="33"/>
        <v>-1</v>
      </c>
      <c r="H272">
        <f t="shared" si="34"/>
        <v>-5441517425873024</v>
      </c>
    </row>
    <row r="273" spans="1:8">
      <c r="A273">
        <v>271</v>
      </c>
      <c r="B273" s="75">
        <f t="shared" si="28"/>
        <v>4.7298422729046328</v>
      </c>
      <c r="C273">
        <f t="shared" si="29"/>
        <v>-0.99984769515639127</v>
      </c>
      <c r="D273">
        <f t="shared" si="30"/>
        <v>1.745240643728313E-2</v>
      </c>
      <c r="E273">
        <f t="shared" si="31"/>
        <v>-57.289961630760679</v>
      </c>
      <c r="F273">
        <f t="shared" si="32"/>
        <v>-1.7455064928217204E-2</v>
      </c>
      <c r="G273">
        <f t="shared" si="33"/>
        <v>-1.0001523280439077</v>
      </c>
      <c r="H273">
        <f t="shared" si="34"/>
        <v>57.298688498551442</v>
      </c>
    </row>
    <row r="274" spans="1:8">
      <c r="A274">
        <v>272</v>
      </c>
      <c r="B274" s="75">
        <f t="shared" si="28"/>
        <v>4.7472955654245768</v>
      </c>
      <c r="C274">
        <f t="shared" si="29"/>
        <v>-0.99939082701909576</v>
      </c>
      <c r="D274">
        <f t="shared" si="30"/>
        <v>3.4899496702501281E-2</v>
      </c>
      <c r="E274">
        <f t="shared" si="31"/>
        <v>-28.636253282915352</v>
      </c>
      <c r="F274">
        <f t="shared" si="32"/>
        <v>-3.4920769491748035E-2</v>
      </c>
      <c r="G274">
        <f t="shared" si="33"/>
        <v>-1.0006095442988217</v>
      </c>
      <c r="H274">
        <f t="shared" si="34"/>
        <v>28.653708347843565</v>
      </c>
    </row>
    <row r="275" spans="1:8">
      <c r="A275">
        <v>273</v>
      </c>
      <c r="B275" s="75">
        <f t="shared" si="28"/>
        <v>4.7647488579445199</v>
      </c>
      <c r="C275">
        <f t="shared" si="29"/>
        <v>-0.99862953475457383</v>
      </c>
      <c r="D275">
        <f t="shared" si="30"/>
        <v>5.2335956242943946E-2</v>
      </c>
      <c r="E275">
        <f t="shared" si="31"/>
        <v>-19.081136687728172</v>
      </c>
      <c r="F275">
        <f t="shared" si="32"/>
        <v>-5.2407779283041314E-2</v>
      </c>
      <c r="G275">
        <f t="shared" si="33"/>
        <v>-1.0013723459979209</v>
      </c>
      <c r="H275">
        <f t="shared" si="34"/>
        <v>19.107322609297356</v>
      </c>
    </row>
    <row r="276" spans="1:8">
      <c r="A276">
        <v>274</v>
      </c>
      <c r="B276" s="75">
        <f t="shared" si="28"/>
        <v>4.782202150464463</v>
      </c>
      <c r="C276">
        <f t="shared" si="29"/>
        <v>-0.99756405025982431</v>
      </c>
      <c r="D276">
        <f t="shared" si="30"/>
        <v>6.9756473744125219E-2</v>
      </c>
      <c r="E276">
        <f t="shared" si="31"/>
        <v>-14.300666256711946</v>
      </c>
      <c r="F276">
        <f t="shared" si="32"/>
        <v>-6.9926811943510331E-2</v>
      </c>
      <c r="G276">
        <f t="shared" si="33"/>
        <v>-1.002441898081172</v>
      </c>
      <c r="H276">
        <f t="shared" si="34"/>
        <v>14.335587026203692</v>
      </c>
    </row>
    <row r="277" spans="1:8">
      <c r="A277">
        <v>275</v>
      </c>
      <c r="B277" s="75">
        <f t="shared" si="28"/>
        <v>4.7996554429844061</v>
      </c>
      <c r="C277">
        <f t="shared" si="29"/>
        <v>-0.99619469809174555</v>
      </c>
      <c r="D277">
        <f t="shared" si="30"/>
        <v>8.7155742747657888E-2</v>
      </c>
      <c r="E277">
        <f t="shared" si="31"/>
        <v>-11.43005230276138</v>
      </c>
      <c r="F277">
        <f t="shared" si="32"/>
        <v>-8.7488663525923716E-2</v>
      </c>
      <c r="G277">
        <f t="shared" si="33"/>
        <v>-1.0038198375433474</v>
      </c>
      <c r="H277">
        <f t="shared" si="34"/>
        <v>11.473713245669893</v>
      </c>
    </row>
    <row r="278" spans="1:8">
      <c r="A278">
        <v>276</v>
      </c>
      <c r="B278" s="75">
        <f t="shared" si="28"/>
        <v>4.8171087355043491</v>
      </c>
      <c r="C278">
        <f t="shared" si="29"/>
        <v>-0.9945218953682734</v>
      </c>
      <c r="D278">
        <f t="shared" si="30"/>
        <v>0.10452846326765299</v>
      </c>
      <c r="E278">
        <f t="shared" si="31"/>
        <v>-9.5143644542226298</v>
      </c>
      <c r="F278">
        <f t="shared" si="32"/>
        <v>-0.10510423526567597</v>
      </c>
      <c r="G278">
        <f t="shared" si="33"/>
        <v>-1.0055082795635164</v>
      </c>
      <c r="H278">
        <f t="shared" si="34"/>
        <v>9.5667722335056702</v>
      </c>
    </row>
    <row r="279" spans="1:8">
      <c r="A279">
        <v>277</v>
      </c>
      <c r="B279" s="75">
        <f t="shared" si="28"/>
        <v>4.8345620280242931</v>
      </c>
      <c r="C279">
        <f t="shared" si="29"/>
        <v>-0.99254615164132198</v>
      </c>
      <c r="D279">
        <f t="shared" si="30"/>
        <v>0.12186934340514768</v>
      </c>
      <c r="E279">
        <f t="shared" si="31"/>
        <v>-8.1443464279745807</v>
      </c>
      <c r="F279">
        <f t="shared" si="32"/>
        <v>-0.12278456090290479</v>
      </c>
      <c r="G279">
        <f t="shared" si="33"/>
        <v>-1.0075098254588484</v>
      </c>
      <c r="H279">
        <f t="shared" si="34"/>
        <v>8.2055090481250641</v>
      </c>
    </row>
    <row r="280" spans="1:8">
      <c r="A280">
        <v>278</v>
      </c>
      <c r="B280" s="75">
        <f t="shared" si="28"/>
        <v>4.8520153205442362</v>
      </c>
      <c r="C280">
        <f t="shared" si="29"/>
        <v>-0.99026806874157036</v>
      </c>
      <c r="D280">
        <f t="shared" si="30"/>
        <v>0.13917310096006547</v>
      </c>
      <c r="E280">
        <f t="shared" si="31"/>
        <v>-7.1153697223842087</v>
      </c>
      <c r="F280">
        <f t="shared" si="32"/>
        <v>-0.14054083470239145</v>
      </c>
      <c r="G280">
        <f t="shared" si="33"/>
        <v>-1.0098275725186181</v>
      </c>
      <c r="H280">
        <f t="shared" si="34"/>
        <v>7.1852965343277182</v>
      </c>
    </row>
    <row r="281" spans="1:8">
      <c r="A281">
        <v>279</v>
      </c>
      <c r="B281" s="75">
        <f t="shared" si="28"/>
        <v>4.8694686130641793</v>
      </c>
      <c r="C281">
        <f t="shared" si="29"/>
        <v>-0.98768834059513777</v>
      </c>
      <c r="D281">
        <f t="shared" si="30"/>
        <v>0.15643446504023067</v>
      </c>
      <c r="E281">
        <f t="shared" si="31"/>
        <v>-6.3137515146750509</v>
      </c>
      <c r="F281">
        <f t="shared" si="32"/>
        <v>-0.15838444032453611</v>
      </c>
      <c r="G281">
        <f t="shared" si="33"/>
        <v>-1.0124651257880029</v>
      </c>
      <c r="H281">
        <f t="shared" si="34"/>
        <v>6.3924532214996699</v>
      </c>
    </row>
    <row r="282" spans="1:8">
      <c r="A282">
        <v>280</v>
      </c>
      <c r="B282" s="75">
        <f t="shared" si="28"/>
        <v>4.8869219055841224</v>
      </c>
      <c r="C282">
        <f t="shared" si="29"/>
        <v>-0.98480775301220813</v>
      </c>
      <c r="D282">
        <f t="shared" si="30"/>
        <v>0.17364817766692997</v>
      </c>
      <c r="E282">
        <f t="shared" si="31"/>
        <v>-5.6712818196177226</v>
      </c>
      <c r="F282">
        <f t="shared" si="32"/>
        <v>-0.17632698070846456</v>
      </c>
      <c r="G282">
        <f t="shared" si="33"/>
        <v>-1.0154266118857449</v>
      </c>
      <c r="H282">
        <f t="shared" si="34"/>
        <v>5.7587704831436461</v>
      </c>
    </row>
    <row r="283" spans="1:8">
      <c r="A283">
        <v>281</v>
      </c>
      <c r="B283" s="75">
        <f t="shared" si="28"/>
        <v>4.9043751981040664</v>
      </c>
      <c r="C283">
        <f t="shared" si="29"/>
        <v>-0.98162718344766386</v>
      </c>
      <c r="D283">
        <f t="shared" si="30"/>
        <v>0.19080899537654511</v>
      </c>
      <c r="E283">
        <f t="shared" si="31"/>
        <v>-5.1445540159703018</v>
      </c>
      <c r="F283">
        <f t="shared" si="32"/>
        <v>-0.19438030913771881</v>
      </c>
      <c r="G283">
        <f t="shared" si="33"/>
        <v>-1.0187166949552142</v>
      </c>
      <c r="H283">
        <f t="shared" si="34"/>
        <v>5.2408430641678407</v>
      </c>
    </row>
    <row r="284" spans="1:8">
      <c r="A284">
        <v>282</v>
      </c>
      <c r="B284" s="75">
        <f t="shared" si="28"/>
        <v>4.9218284906240095</v>
      </c>
      <c r="C284">
        <f t="shared" si="29"/>
        <v>-0.97814760073380558</v>
      </c>
      <c r="D284">
        <f t="shared" si="30"/>
        <v>0.20791169081775943</v>
      </c>
      <c r="E284">
        <f t="shared" si="31"/>
        <v>-4.7046301094784519</v>
      </c>
      <c r="F284">
        <f t="shared" si="32"/>
        <v>-0.21255656167002224</v>
      </c>
      <c r="G284">
        <f t="shared" si="33"/>
        <v>-1.0223405948650293</v>
      </c>
      <c r="H284">
        <f t="shared" si="34"/>
        <v>4.809734344744129</v>
      </c>
    </row>
    <row r="285" spans="1:8">
      <c r="A285">
        <v>283</v>
      </c>
      <c r="B285" s="75">
        <f t="shared" si="28"/>
        <v>4.9392817831439526</v>
      </c>
      <c r="C285">
        <f t="shared" si="29"/>
        <v>-0.97437006478523525</v>
      </c>
      <c r="D285">
        <f t="shared" si="30"/>
        <v>0.22495105434386492</v>
      </c>
      <c r="E285">
        <f t="shared" si="31"/>
        <v>-4.3314758742841573</v>
      </c>
      <c r="F285">
        <f t="shared" si="32"/>
        <v>-0.23086819112556303</v>
      </c>
      <c r="G285">
        <f t="shared" si="33"/>
        <v>-1.0263041077933917</v>
      </c>
      <c r="H285">
        <f t="shared" si="34"/>
        <v>4.4454114825858024</v>
      </c>
    </row>
    <row r="286" spans="1:8">
      <c r="A286">
        <v>284</v>
      </c>
      <c r="B286" s="75">
        <f t="shared" si="28"/>
        <v>4.9567350756638957</v>
      </c>
      <c r="C286">
        <f t="shared" si="29"/>
        <v>-0.97029572627599658</v>
      </c>
      <c r="D286">
        <f t="shared" si="30"/>
        <v>0.24192189559966745</v>
      </c>
      <c r="E286">
        <f t="shared" si="31"/>
        <v>-4.01078093353585</v>
      </c>
      <c r="F286">
        <f t="shared" si="32"/>
        <v>-0.24932800284318035</v>
      </c>
      <c r="G286">
        <f t="shared" si="33"/>
        <v>-1.030613629349898</v>
      </c>
      <c r="H286">
        <f t="shared" si="34"/>
        <v>4.1335654944387539</v>
      </c>
    </row>
    <row r="287" spans="1:8">
      <c r="A287">
        <v>285</v>
      </c>
      <c r="B287" s="75">
        <f t="shared" si="28"/>
        <v>4.9741883681838388</v>
      </c>
      <c r="C287">
        <f t="shared" si="29"/>
        <v>-0.96592582628906842</v>
      </c>
      <c r="D287">
        <f t="shared" si="30"/>
        <v>0.2588190451025203</v>
      </c>
      <c r="E287">
        <f t="shared" si="31"/>
        <v>-3.7320508075688847</v>
      </c>
      <c r="F287">
        <f t="shared" si="32"/>
        <v>-0.2679491924311222</v>
      </c>
      <c r="G287">
        <f t="shared" si="33"/>
        <v>-1.035276180410083</v>
      </c>
      <c r="H287">
        <f t="shared" si="34"/>
        <v>3.8637033051562799</v>
      </c>
    </row>
    <row r="288" spans="1:8">
      <c r="A288">
        <v>286</v>
      </c>
      <c r="B288" s="75">
        <f t="shared" si="28"/>
        <v>4.9916416607037828</v>
      </c>
      <c r="C288">
        <f t="shared" si="29"/>
        <v>-0.96126169593831878</v>
      </c>
      <c r="D288">
        <f t="shared" si="30"/>
        <v>0.27563735581699939</v>
      </c>
      <c r="E288">
        <f t="shared" si="31"/>
        <v>-3.487414443840906</v>
      </c>
      <c r="F288">
        <f t="shared" si="32"/>
        <v>-0.28674538575880815</v>
      </c>
      <c r="G288">
        <f t="shared" si="33"/>
        <v>-1.0402994358616022</v>
      </c>
      <c r="H288">
        <f t="shared" si="34"/>
        <v>3.6279552785432974</v>
      </c>
    </row>
    <row r="289" spans="1:8">
      <c r="A289">
        <v>287</v>
      </c>
      <c r="B289" s="75">
        <f t="shared" si="28"/>
        <v>5.0090949532237259</v>
      </c>
      <c r="C289">
        <f t="shared" si="29"/>
        <v>-0.95630475596303544</v>
      </c>
      <c r="D289">
        <f t="shared" si="30"/>
        <v>0.29237170472273671</v>
      </c>
      <c r="E289">
        <f t="shared" si="31"/>
        <v>-3.2708526184841409</v>
      </c>
      <c r="F289">
        <f t="shared" si="32"/>
        <v>-0.30573068145866034</v>
      </c>
      <c r="G289">
        <f t="shared" si="33"/>
        <v>-1.045691756487148</v>
      </c>
      <c r="H289">
        <f t="shared" si="34"/>
        <v>3.4203036198332688</v>
      </c>
    </row>
    <row r="290" spans="1:8">
      <c r="A290">
        <v>288</v>
      </c>
      <c r="B290" s="75">
        <f t="shared" si="28"/>
        <v>5.026548245743669</v>
      </c>
      <c r="C290">
        <f t="shared" si="29"/>
        <v>-0.95105651629515364</v>
      </c>
      <c r="D290">
        <f t="shared" si="30"/>
        <v>0.30901699437494723</v>
      </c>
      <c r="E290">
        <f t="shared" si="31"/>
        <v>-3.0776835371752553</v>
      </c>
      <c r="F290">
        <f t="shared" si="32"/>
        <v>-0.32491969623290612</v>
      </c>
      <c r="G290">
        <f t="shared" si="33"/>
        <v>-1.0514622242382672</v>
      </c>
      <c r="H290">
        <f t="shared" si="34"/>
        <v>3.2360679774997916</v>
      </c>
    </row>
    <row r="291" spans="1:8">
      <c r="A291">
        <v>289</v>
      </c>
      <c r="B291" s="75">
        <f t="shared" si="28"/>
        <v>5.0440015382636121</v>
      </c>
      <c r="C291">
        <f t="shared" si="29"/>
        <v>-0.94551857559931696</v>
      </c>
      <c r="D291">
        <f t="shared" si="30"/>
        <v>0.32556815445715631</v>
      </c>
      <c r="E291">
        <f t="shared" si="31"/>
        <v>-2.9042108776758266</v>
      </c>
      <c r="F291">
        <f t="shared" si="32"/>
        <v>-0.34432761328966477</v>
      </c>
      <c r="G291">
        <f t="shared" si="33"/>
        <v>-1.0576206811866704</v>
      </c>
      <c r="H291">
        <f t="shared" si="34"/>
        <v>3.0715534867572458</v>
      </c>
    </row>
    <row r="292" spans="1:8">
      <c r="A292">
        <v>290</v>
      </c>
      <c r="B292" s="75">
        <f t="shared" si="28"/>
        <v>5.0614548307835561</v>
      </c>
      <c r="C292">
        <f t="shared" si="29"/>
        <v>-0.93969262078590832</v>
      </c>
      <c r="D292">
        <f t="shared" si="30"/>
        <v>0.34202014332566899</v>
      </c>
      <c r="E292">
        <f t="shared" si="31"/>
        <v>-2.7474774194546199</v>
      </c>
      <c r="F292">
        <f t="shared" si="32"/>
        <v>-0.36397023426620267</v>
      </c>
      <c r="G292">
        <f t="shared" si="33"/>
        <v>-1.0641777724759123</v>
      </c>
      <c r="H292">
        <f t="shared" si="34"/>
        <v>2.923804400163085</v>
      </c>
    </row>
    <row r="293" spans="1:8">
      <c r="A293">
        <v>291</v>
      </c>
      <c r="B293" s="75">
        <f t="shared" si="28"/>
        <v>5.0789081233034992</v>
      </c>
      <c r="C293">
        <f t="shared" si="29"/>
        <v>-0.93358042649720174</v>
      </c>
      <c r="D293">
        <f t="shared" si="30"/>
        <v>0.35836794954530038</v>
      </c>
      <c r="E293">
        <f t="shared" si="31"/>
        <v>-2.605089064693801</v>
      </c>
      <c r="F293">
        <f t="shared" si="32"/>
        <v>-0.38386403503541588</v>
      </c>
      <c r="G293">
        <f t="shared" si="33"/>
        <v>-1.071144993637029</v>
      </c>
      <c r="H293">
        <f t="shared" si="34"/>
        <v>2.7904281096253349</v>
      </c>
    </row>
    <row r="294" spans="1:8">
      <c r="A294">
        <v>292</v>
      </c>
      <c r="B294" s="75">
        <f t="shared" si="28"/>
        <v>5.0963614158234423</v>
      </c>
      <c r="C294">
        <f t="shared" si="29"/>
        <v>-0.92718385456678742</v>
      </c>
      <c r="D294">
        <f t="shared" si="30"/>
        <v>0.37460659341591196</v>
      </c>
      <c r="E294">
        <f t="shared" si="31"/>
        <v>-2.4750868534162964</v>
      </c>
      <c r="F294">
        <f t="shared" si="32"/>
        <v>-0.40402622583515674</v>
      </c>
      <c r="G294">
        <f t="shared" si="33"/>
        <v>-1.0785347426775833</v>
      </c>
      <c r="H294">
        <f t="shared" si="34"/>
        <v>2.6694671625540147</v>
      </c>
    </row>
    <row r="295" spans="1:8">
      <c r="A295">
        <v>293</v>
      </c>
      <c r="B295" s="75">
        <f t="shared" si="28"/>
        <v>5.1138147083433854</v>
      </c>
      <c r="C295">
        <f t="shared" si="29"/>
        <v>-0.92050485345244049</v>
      </c>
      <c r="D295">
        <f t="shared" si="30"/>
        <v>0.39073112848927349</v>
      </c>
      <c r="E295">
        <f t="shared" si="31"/>
        <v>-2.3558523658237549</v>
      </c>
      <c r="F295">
        <f t="shared" si="32"/>
        <v>-0.42447481620960437</v>
      </c>
      <c r="G295">
        <f t="shared" si="33"/>
        <v>-1.0863603774052961</v>
      </c>
      <c r="H295">
        <f t="shared" si="34"/>
        <v>2.559304665247454</v>
      </c>
    </row>
    <row r="296" spans="1:8">
      <c r="A296">
        <v>294</v>
      </c>
      <c r="B296" s="75">
        <f t="shared" si="28"/>
        <v>5.1312680008633285</v>
      </c>
      <c r="C296">
        <f t="shared" si="29"/>
        <v>-0.91354545764260109</v>
      </c>
      <c r="D296">
        <f t="shared" si="30"/>
        <v>0.40673664307579976</v>
      </c>
      <c r="E296">
        <f t="shared" si="31"/>
        <v>-2.2460367739042191</v>
      </c>
      <c r="F296">
        <f t="shared" si="32"/>
        <v>-0.44522868530853554</v>
      </c>
      <c r="G296">
        <f t="shared" si="33"/>
        <v>-1.0946362785060466</v>
      </c>
      <c r="H296">
        <f t="shared" si="34"/>
        <v>2.4585933355742409</v>
      </c>
    </row>
    <row r="297" spans="1:8">
      <c r="A297">
        <v>295</v>
      </c>
      <c r="B297" s="75">
        <f t="shared" si="28"/>
        <v>5.1487212933832724</v>
      </c>
      <c r="C297">
        <f t="shared" si="29"/>
        <v>-0.90630778703664994</v>
      </c>
      <c r="D297">
        <f t="shared" si="30"/>
        <v>0.42261826174069961</v>
      </c>
      <c r="E297">
        <f t="shared" si="31"/>
        <v>-2.1445069205095577</v>
      </c>
      <c r="F297">
        <f t="shared" si="32"/>
        <v>-0.46630765815499881</v>
      </c>
      <c r="G297">
        <f t="shared" si="33"/>
        <v>-1.1033779189624917</v>
      </c>
      <c r="H297">
        <f t="shared" si="34"/>
        <v>2.3662015831524976</v>
      </c>
    </row>
    <row r="298" spans="1:8">
      <c r="A298">
        <v>296</v>
      </c>
      <c r="B298" s="75">
        <f t="shared" si="28"/>
        <v>5.1661745859032155</v>
      </c>
      <c r="C298">
        <f t="shared" si="29"/>
        <v>-0.89879404629916704</v>
      </c>
      <c r="D298">
        <f t="shared" si="30"/>
        <v>0.4383711467890774</v>
      </c>
      <c r="E298">
        <f t="shared" si="31"/>
        <v>-2.0503038415792965</v>
      </c>
      <c r="F298">
        <f t="shared" si="32"/>
        <v>-0.48773258856586138</v>
      </c>
      <c r="G298">
        <f t="shared" si="33"/>
        <v>-1.1126019404751888</v>
      </c>
      <c r="H298">
        <f t="shared" si="34"/>
        <v>2.2811720327048595</v>
      </c>
    </row>
    <row r="299" spans="1:8">
      <c r="A299">
        <v>297</v>
      </c>
      <c r="B299" s="75">
        <f t="shared" si="28"/>
        <v>5.1836278784231586</v>
      </c>
      <c r="C299">
        <f t="shared" si="29"/>
        <v>-0.8910065241883679</v>
      </c>
      <c r="D299">
        <f t="shared" si="30"/>
        <v>0.45399049973954664</v>
      </c>
      <c r="E299">
        <f t="shared" si="31"/>
        <v>-1.9626105055051515</v>
      </c>
      <c r="F299">
        <f t="shared" si="32"/>
        <v>-0.50952544949442857</v>
      </c>
      <c r="G299">
        <f t="shared" si="33"/>
        <v>-1.1223262376343608</v>
      </c>
      <c r="H299">
        <f t="shared" si="34"/>
        <v>2.2026892645852674</v>
      </c>
    </row>
    <row r="300" spans="1:8">
      <c r="A300">
        <v>298</v>
      </c>
      <c r="B300" s="75">
        <f t="shared" si="28"/>
        <v>5.2010811709431017</v>
      </c>
      <c r="C300">
        <f t="shared" si="29"/>
        <v>-0.8829475928589271</v>
      </c>
      <c r="D300">
        <f t="shared" si="30"/>
        <v>0.46947156278589042</v>
      </c>
      <c r="E300">
        <f t="shared" si="31"/>
        <v>-1.8807264653463338</v>
      </c>
      <c r="F300">
        <f t="shared" si="32"/>
        <v>-0.53170943166147822</v>
      </c>
      <c r="G300">
        <f t="shared" si="33"/>
        <v>-1.132570050689039</v>
      </c>
      <c r="H300">
        <f t="shared" si="34"/>
        <v>2.1300544681895142</v>
      </c>
    </row>
    <row r="301" spans="1:8">
      <c r="A301">
        <v>299</v>
      </c>
      <c r="B301" s="75">
        <f t="shared" si="28"/>
        <v>5.2185344634630457</v>
      </c>
      <c r="C301">
        <f t="shared" si="29"/>
        <v>-0.87461970713939563</v>
      </c>
      <c r="D301">
        <f t="shared" si="30"/>
        <v>0.48480962024633728</v>
      </c>
      <c r="E301">
        <f t="shared" si="31"/>
        <v>-1.8040477552714227</v>
      </c>
      <c r="F301">
        <f t="shared" si="32"/>
        <v>-0.55430905145276932</v>
      </c>
      <c r="G301">
        <f t="shared" si="33"/>
        <v>-1.1433540678733203</v>
      </c>
      <c r="H301">
        <f t="shared" si="34"/>
        <v>2.0626653396273134</v>
      </c>
    </row>
    <row r="302" spans="1:8">
      <c r="A302">
        <v>300</v>
      </c>
      <c r="B302" s="75">
        <f t="shared" si="28"/>
        <v>5.2359877559829888</v>
      </c>
      <c r="C302">
        <f t="shared" si="29"/>
        <v>-0.8660254037844386</v>
      </c>
      <c r="D302">
        <f t="shared" si="30"/>
        <v>0.50000000000000011</v>
      </c>
      <c r="E302">
        <f t="shared" si="31"/>
        <v>-1.732050807568877</v>
      </c>
      <c r="F302">
        <f t="shared" si="32"/>
        <v>-0.57735026918962584</v>
      </c>
      <c r="G302">
        <f t="shared" si="33"/>
        <v>-1.1547005383792517</v>
      </c>
      <c r="H302">
        <f t="shared" si="34"/>
        <v>1.9999999999999996</v>
      </c>
    </row>
    <row r="303" spans="1:8">
      <c r="A303">
        <v>301</v>
      </c>
      <c r="B303" s="75">
        <f t="shared" si="28"/>
        <v>5.2534410485029319</v>
      </c>
      <c r="C303">
        <f t="shared" si="29"/>
        <v>-0.85716730070211233</v>
      </c>
      <c r="D303">
        <f t="shared" si="30"/>
        <v>0.51503807491005416</v>
      </c>
      <c r="E303">
        <f t="shared" si="31"/>
        <v>-1.6642794823505183</v>
      </c>
      <c r="F303">
        <f t="shared" si="32"/>
        <v>-0.60086061902756027</v>
      </c>
      <c r="G303">
        <f t="shared" si="33"/>
        <v>-1.1666333972153304</v>
      </c>
      <c r="H303">
        <f t="shared" si="34"/>
        <v>1.9416040264103567</v>
      </c>
    </row>
    <row r="304" spans="1:8">
      <c r="A304">
        <v>302</v>
      </c>
      <c r="B304" s="75">
        <f t="shared" si="28"/>
        <v>5.270894341022875</v>
      </c>
      <c r="C304">
        <f t="shared" si="29"/>
        <v>-0.84804809615642618</v>
      </c>
      <c r="D304">
        <f t="shared" si="30"/>
        <v>0.52991926423320468</v>
      </c>
      <c r="E304">
        <f t="shared" si="31"/>
        <v>-1.6003345290410513</v>
      </c>
      <c r="F304">
        <f t="shared" si="32"/>
        <v>-0.62486935190932713</v>
      </c>
      <c r="G304">
        <f t="shared" si="33"/>
        <v>-1.1791784033620962</v>
      </c>
      <c r="H304">
        <f t="shared" si="34"/>
        <v>1.8870799147998594</v>
      </c>
    </row>
    <row r="305" spans="1:8">
      <c r="A305">
        <v>303</v>
      </c>
      <c r="B305" s="75">
        <f t="shared" si="28"/>
        <v>5.2883476335428181</v>
      </c>
      <c r="C305">
        <f t="shared" si="29"/>
        <v>-0.83867056794542427</v>
      </c>
      <c r="D305">
        <f t="shared" si="30"/>
        <v>0.54463903501502664</v>
      </c>
      <c r="E305">
        <f t="shared" si="31"/>
        <v>-1.5398649638145847</v>
      </c>
      <c r="F305">
        <f t="shared" si="32"/>
        <v>-0.64940759319750985</v>
      </c>
      <c r="G305">
        <f t="shared" si="33"/>
        <v>-1.1923632928359471</v>
      </c>
      <c r="H305">
        <f t="shared" si="34"/>
        <v>1.8360784587766645</v>
      </c>
    </row>
    <row r="306" spans="1:8">
      <c r="A306">
        <v>304</v>
      </c>
      <c r="B306" s="75">
        <f t="shared" si="28"/>
        <v>5.3058009260627621</v>
      </c>
      <c r="C306">
        <f t="shared" si="29"/>
        <v>-0.82903757255504162</v>
      </c>
      <c r="D306">
        <f t="shared" si="30"/>
        <v>0.55919290347074702</v>
      </c>
      <c r="E306">
        <f t="shared" si="31"/>
        <v>-1.4825609685127397</v>
      </c>
      <c r="F306">
        <f t="shared" si="32"/>
        <v>-0.67450851684242685</v>
      </c>
      <c r="G306">
        <f t="shared" si="33"/>
        <v>-1.2062179485039055</v>
      </c>
      <c r="H306">
        <f t="shared" si="34"/>
        <v>1.7882916499714001</v>
      </c>
    </row>
    <row r="307" spans="1:8">
      <c r="A307">
        <v>305</v>
      </c>
      <c r="B307" s="75">
        <f t="shared" si="28"/>
        <v>5.3232542185827052</v>
      </c>
      <c r="C307">
        <f t="shared" si="29"/>
        <v>-0.8191520442889918</v>
      </c>
      <c r="D307">
        <f t="shared" si="30"/>
        <v>0.57357643635104605</v>
      </c>
      <c r="E307">
        <f t="shared" si="31"/>
        <v>-1.4281480067421146</v>
      </c>
      <c r="F307">
        <f t="shared" si="32"/>
        <v>-0.70020753820970971</v>
      </c>
      <c r="G307">
        <f t="shared" si="33"/>
        <v>-1.2207745887614561</v>
      </c>
      <c r="H307">
        <f t="shared" si="34"/>
        <v>1.7434467956210982</v>
      </c>
    </row>
    <row r="308" spans="1:8">
      <c r="A308">
        <v>306</v>
      </c>
      <c r="B308" s="75">
        <f t="shared" si="28"/>
        <v>5.3407075111026483</v>
      </c>
      <c r="C308">
        <f t="shared" si="29"/>
        <v>-0.80901699437494756</v>
      </c>
      <c r="D308">
        <f t="shared" si="30"/>
        <v>0.58778525229247292</v>
      </c>
      <c r="E308">
        <f t="shared" si="31"/>
        <v>-1.3763819204711742</v>
      </c>
      <c r="F308">
        <f t="shared" si="32"/>
        <v>-0.72654252800536057</v>
      </c>
      <c r="G308">
        <f t="shared" si="33"/>
        <v>-1.2360679774997896</v>
      </c>
      <c r="H308">
        <f t="shared" si="34"/>
        <v>1.7013016167040804</v>
      </c>
    </row>
    <row r="309" spans="1:8">
      <c r="A309">
        <v>307</v>
      </c>
      <c r="B309" s="75">
        <f t="shared" si="28"/>
        <v>5.3581608036225914</v>
      </c>
      <c r="C309">
        <f t="shared" si="29"/>
        <v>-0.79863551004729305</v>
      </c>
      <c r="D309">
        <f t="shared" si="30"/>
        <v>0.60181502315204793</v>
      </c>
      <c r="E309">
        <f t="shared" si="31"/>
        <v>-1.3270448216204112</v>
      </c>
      <c r="F309">
        <f t="shared" si="32"/>
        <v>-0.75355405010279353</v>
      </c>
      <c r="G309">
        <f t="shared" si="33"/>
        <v>-1.2521356581562253</v>
      </c>
      <c r="H309">
        <f t="shared" si="34"/>
        <v>1.6616401411224841</v>
      </c>
    </row>
    <row r="310" spans="1:8">
      <c r="A310">
        <v>308</v>
      </c>
      <c r="B310" s="75">
        <f t="shared" si="28"/>
        <v>5.3756140961425354</v>
      </c>
      <c r="C310">
        <f t="shared" si="29"/>
        <v>-0.78801075360672179</v>
      </c>
      <c r="D310">
        <f t="shared" si="30"/>
        <v>0.61566147532565851</v>
      </c>
      <c r="E310">
        <f t="shared" si="31"/>
        <v>-1.2799416321930781</v>
      </c>
      <c r="F310">
        <f t="shared" si="32"/>
        <v>-0.78128562650671785</v>
      </c>
      <c r="G310">
        <f t="shared" si="33"/>
        <v>-1.2690182150725791</v>
      </c>
      <c r="H310">
        <f t="shared" si="34"/>
        <v>1.6242692454827434</v>
      </c>
    </row>
    <row r="311" spans="1:8">
      <c r="A311">
        <v>309</v>
      </c>
      <c r="B311" s="75">
        <f t="shared" si="28"/>
        <v>5.3930673886624785</v>
      </c>
      <c r="C311">
        <f t="shared" si="29"/>
        <v>-0.77714596145697079</v>
      </c>
      <c r="D311">
        <f t="shared" si="30"/>
        <v>0.6293203910498375</v>
      </c>
      <c r="E311">
        <f t="shared" si="31"/>
        <v>-1.2348971565350513</v>
      </c>
      <c r="F311">
        <f t="shared" si="32"/>
        <v>-0.80978403319500725</v>
      </c>
      <c r="G311">
        <f t="shared" si="33"/>
        <v>-1.2867595658931674</v>
      </c>
      <c r="H311">
        <f t="shared" si="34"/>
        <v>1.5890157290657494</v>
      </c>
    </row>
    <row r="312" spans="1:8">
      <c r="A312">
        <v>310</v>
      </c>
      <c r="B312" s="75">
        <f t="shared" si="28"/>
        <v>5.4105206811824216</v>
      </c>
      <c r="C312">
        <f t="shared" si="29"/>
        <v>-0.76604444311897812</v>
      </c>
      <c r="D312">
        <f t="shared" si="30"/>
        <v>0.64278760968653925</v>
      </c>
      <c r="E312">
        <f t="shared" si="31"/>
        <v>-1.1917535925942102</v>
      </c>
      <c r="F312">
        <f t="shared" si="32"/>
        <v>-0.83909963117727981</v>
      </c>
      <c r="G312">
        <f t="shared" si="33"/>
        <v>-1.3054072893322783</v>
      </c>
      <c r="H312">
        <f t="shared" si="34"/>
        <v>1.5557238268604126</v>
      </c>
    </row>
    <row r="313" spans="1:8">
      <c r="A313">
        <v>311</v>
      </c>
      <c r="B313" s="75">
        <f t="shared" si="28"/>
        <v>5.4279739737023647</v>
      </c>
      <c r="C313">
        <f t="shared" si="29"/>
        <v>-0.75470958022277224</v>
      </c>
      <c r="D313">
        <f t="shared" si="30"/>
        <v>0.65605902899050705</v>
      </c>
      <c r="E313">
        <f t="shared" si="31"/>
        <v>-1.1503684072210103</v>
      </c>
      <c r="F313">
        <f t="shared" si="32"/>
        <v>-0.86928673781622612</v>
      </c>
      <c r="G313">
        <f t="shared" si="33"/>
        <v>-1.3250129933488108</v>
      </c>
      <c r="H313">
        <f t="shared" si="34"/>
        <v>1.5242530867058148</v>
      </c>
    </row>
    <row r="314" spans="1:8">
      <c r="A314">
        <v>312</v>
      </c>
      <c r="B314" s="75">
        <f t="shared" si="28"/>
        <v>5.4454272662223078</v>
      </c>
      <c r="C314">
        <f t="shared" si="29"/>
        <v>-0.74314482547739458</v>
      </c>
      <c r="D314">
        <f t="shared" si="30"/>
        <v>0.66913060635885779</v>
      </c>
      <c r="E314">
        <f t="shared" si="31"/>
        <v>-1.1106125148291941</v>
      </c>
      <c r="F314">
        <f t="shared" si="32"/>
        <v>-0.90040404429783893</v>
      </c>
      <c r="G314">
        <f t="shared" si="33"/>
        <v>-1.3456327296063755</v>
      </c>
      <c r="H314">
        <f t="shared" si="34"/>
        <v>1.4944765498646095</v>
      </c>
    </row>
    <row r="315" spans="1:8">
      <c r="A315">
        <v>313</v>
      </c>
      <c r="B315" s="75">
        <f t="shared" si="28"/>
        <v>5.4628805587422518</v>
      </c>
      <c r="C315">
        <f t="shared" si="29"/>
        <v>-0.73135370161917035</v>
      </c>
      <c r="D315">
        <f t="shared" si="30"/>
        <v>0.68199836006249859</v>
      </c>
      <c r="E315">
        <f t="shared" si="31"/>
        <v>-1.0723687100246821</v>
      </c>
      <c r="F315">
        <f t="shared" si="32"/>
        <v>-0.93251508613766199</v>
      </c>
      <c r="G315">
        <f t="shared" si="33"/>
        <v>-1.3673274610985955</v>
      </c>
      <c r="H315">
        <f t="shared" si="34"/>
        <v>1.4662791856396247</v>
      </c>
    </row>
    <row r="316" spans="1:8">
      <c r="A316">
        <v>314</v>
      </c>
      <c r="B316" s="75">
        <f t="shared" si="28"/>
        <v>5.4803338512621949</v>
      </c>
      <c r="C316">
        <f t="shared" si="29"/>
        <v>-0.71933980033865119</v>
      </c>
      <c r="D316">
        <f t="shared" si="30"/>
        <v>0.69465837045899725</v>
      </c>
      <c r="E316">
        <f t="shared" si="31"/>
        <v>-1.0355303137905696</v>
      </c>
      <c r="F316">
        <f t="shared" si="32"/>
        <v>-0.96568877480707394</v>
      </c>
      <c r="G316">
        <f t="shared" si="33"/>
        <v>-1.3901635910166787</v>
      </c>
      <c r="H316">
        <f t="shared" si="34"/>
        <v>1.4395565396257264</v>
      </c>
    </row>
    <row r="317" spans="1:8">
      <c r="A317">
        <v>315</v>
      </c>
      <c r="B317" s="75">
        <f t="shared" si="28"/>
        <v>5.497787143782138</v>
      </c>
      <c r="C317">
        <f t="shared" si="29"/>
        <v>-0.70710678118654768</v>
      </c>
      <c r="D317">
        <f t="shared" si="30"/>
        <v>0.70710678118654735</v>
      </c>
      <c r="E317">
        <f t="shared" si="31"/>
        <v>-1.0000000000000004</v>
      </c>
      <c r="F317">
        <f t="shared" si="32"/>
        <v>-0.99999999999999956</v>
      </c>
      <c r="G317">
        <f t="shared" si="33"/>
        <v>-1.4142135623730947</v>
      </c>
      <c r="H317">
        <f t="shared" si="34"/>
        <v>1.4142135623730954</v>
      </c>
    </row>
    <row r="318" spans="1:8">
      <c r="A318">
        <v>316</v>
      </c>
      <c r="B318" s="75">
        <f t="shared" si="28"/>
        <v>5.5152404363020811</v>
      </c>
      <c r="C318">
        <f t="shared" si="29"/>
        <v>-0.69465837045899759</v>
      </c>
      <c r="D318">
        <f t="shared" si="30"/>
        <v>0.71933980033865086</v>
      </c>
      <c r="E318">
        <f t="shared" si="31"/>
        <v>-0.96568877480707482</v>
      </c>
      <c r="F318">
        <f t="shared" si="32"/>
        <v>-1.0355303137905687</v>
      </c>
      <c r="G318">
        <f t="shared" si="33"/>
        <v>-1.4395565396257257</v>
      </c>
      <c r="H318">
        <f t="shared" si="34"/>
        <v>1.3901635910166794</v>
      </c>
    </row>
    <row r="319" spans="1:8">
      <c r="A319">
        <v>317</v>
      </c>
      <c r="B319" s="75">
        <f t="shared" si="28"/>
        <v>5.532693728822025</v>
      </c>
      <c r="C319">
        <f t="shared" si="29"/>
        <v>-0.68199836006249825</v>
      </c>
      <c r="D319">
        <f t="shared" si="30"/>
        <v>0.73135370161917068</v>
      </c>
      <c r="E319">
        <f t="shared" si="31"/>
        <v>-0.93251508613766121</v>
      </c>
      <c r="F319">
        <f t="shared" si="32"/>
        <v>-1.072368710024683</v>
      </c>
      <c r="G319">
        <f t="shared" si="33"/>
        <v>-1.4662791856396256</v>
      </c>
      <c r="H319">
        <f t="shared" si="34"/>
        <v>1.3673274610985948</v>
      </c>
    </row>
    <row r="320" spans="1:8">
      <c r="A320">
        <v>318</v>
      </c>
      <c r="B320" s="75">
        <f t="shared" si="28"/>
        <v>5.5501470213419681</v>
      </c>
      <c r="C320">
        <f t="shared" si="29"/>
        <v>-0.66913060635885813</v>
      </c>
      <c r="D320">
        <f t="shared" si="30"/>
        <v>0.74314482547739424</v>
      </c>
      <c r="E320">
        <f t="shared" si="31"/>
        <v>-0.90040404429783982</v>
      </c>
      <c r="F320">
        <f t="shared" si="32"/>
        <v>-1.110612514829193</v>
      </c>
      <c r="G320">
        <f t="shared" si="33"/>
        <v>-1.4944765498646089</v>
      </c>
      <c r="H320">
        <f t="shared" si="34"/>
        <v>1.3456327296063761</v>
      </c>
    </row>
    <row r="321" spans="1:8">
      <c r="A321">
        <v>319</v>
      </c>
      <c r="B321" s="75">
        <f t="shared" si="28"/>
        <v>5.5676003138619112</v>
      </c>
      <c r="C321">
        <f t="shared" si="29"/>
        <v>-0.65605902899050739</v>
      </c>
      <c r="D321">
        <f t="shared" si="30"/>
        <v>0.7547095802227719</v>
      </c>
      <c r="E321">
        <f t="shared" si="31"/>
        <v>-0.8692867378162269</v>
      </c>
      <c r="F321">
        <f t="shared" si="32"/>
        <v>-1.1503684072210092</v>
      </c>
      <c r="G321">
        <f t="shared" si="33"/>
        <v>-1.5242530867058139</v>
      </c>
      <c r="H321">
        <f t="shared" si="34"/>
        <v>1.3250129933488115</v>
      </c>
    </row>
    <row r="322" spans="1:8">
      <c r="A322">
        <v>320</v>
      </c>
      <c r="B322" s="75">
        <f t="shared" ref="B322:B362" si="35">RADIANS(A322)</f>
        <v>5.5850536063818543</v>
      </c>
      <c r="C322">
        <f t="shared" ref="C322:C362" si="36">SIN(B322)</f>
        <v>-0.64278760968653958</v>
      </c>
      <c r="D322">
        <f t="shared" ref="D322:D362" si="37">COS(B322)</f>
        <v>0.76604444311897779</v>
      </c>
      <c r="E322">
        <f t="shared" ref="E322:E362" si="38">TAN(B322)</f>
        <v>-0.83909963117728059</v>
      </c>
      <c r="F322">
        <f t="shared" si="32"/>
        <v>-1.1917535925942091</v>
      </c>
      <c r="G322">
        <f t="shared" si="33"/>
        <v>-1.5557238268604117</v>
      </c>
      <c r="H322">
        <f t="shared" si="34"/>
        <v>1.305407289332279</v>
      </c>
    </row>
    <row r="323" spans="1:8">
      <c r="A323">
        <v>321</v>
      </c>
      <c r="B323" s="75">
        <f t="shared" si="35"/>
        <v>5.6025068989017974</v>
      </c>
      <c r="C323">
        <f t="shared" si="36"/>
        <v>-0.62932039104983784</v>
      </c>
      <c r="D323">
        <f t="shared" si="37"/>
        <v>0.77714596145697057</v>
      </c>
      <c r="E323">
        <f t="shared" si="38"/>
        <v>-0.80978403319500802</v>
      </c>
      <c r="F323">
        <f t="shared" ref="F323:F362" si="39">_xlfn.COT(B323)</f>
        <v>-1.2348971565350502</v>
      </c>
      <c r="G323">
        <f t="shared" ref="G323:G362" si="40">_xlfn.CSC(B323)</f>
        <v>-1.5890157290657485</v>
      </c>
      <c r="H323">
        <f t="shared" ref="H323:H362" si="41">_xlfn.SEC(B323)</f>
        <v>1.2867595658931679</v>
      </c>
    </row>
    <row r="324" spans="1:8">
      <c r="A324">
        <v>322</v>
      </c>
      <c r="B324" s="75">
        <f t="shared" si="35"/>
        <v>5.6199601914217414</v>
      </c>
      <c r="C324">
        <f t="shared" si="36"/>
        <v>-0.61566147532565818</v>
      </c>
      <c r="D324">
        <f t="shared" si="37"/>
        <v>0.78801075360672201</v>
      </c>
      <c r="E324">
        <f t="shared" si="38"/>
        <v>-0.78128562650671707</v>
      </c>
      <c r="F324">
        <f t="shared" si="39"/>
        <v>-1.2799416321930792</v>
      </c>
      <c r="G324">
        <f t="shared" si="40"/>
        <v>-1.6242692454827443</v>
      </c>
      <c r="H324">
        <f t="shared" si="41"/>
        <v>1.2690182150725788</v>
      </c>
    </row>
    <row r="325" spans="1:8">
      <c r="A325">
        <v>323</v>
      </c>
      <c r="B325" s="75">
        <f t="shared" si="35"/>
        <v>5.6374134839416845</v>
      </c>
      <c r="C325">
        <f t="shared" si="36"/>
        <v>-0.60181502315204827</v>
      </c>
      <c r="D325">
        <f t="shared" si="37"/>
        <v>0.79863551004729283</v>
      </c>
      <c r="E325">
        <f t="shared" si="38"/>
        <v>-0.75355405010279419</v>
      </c>
      <c r="F325">
        <f t="shared" si="39"/>
        <v>-1.32704482162041</v>
      </c>
      <c r="G325">
        <f t="shared" si="40"/>
        <v>-1.6616401411224833</v>
      </c>
      <c r="H325">
        <f t="shared" si="41"/>
        <v>1.2521356581562257</v>
      </c>
    </row>
    <row r="326" spans="1:8">
      <c r="A326">
        <v>324</v>
      </c>
      <c r="B326" s="75">
        <f t="shared" si="35"/>
        <v>5.6548667764616276</v>
      </c>
      <c r="C326">
        <f t="shared" si="36"/>
        <v>-0.58778525229247336</v>
      </c>
      <c r="D326">
        <f t="shared" si="37"/>
        <v>0.80901699437494734</v>
      </c>
      <c r="E326">
        <f t="shared" si="38"/>
        <v>-0.72654252800536123</v>
      </c>
      <c r="F326">
        <f t="shared" si="39"/>
        <v>-1.3763819204711729</v>
      </c>
      <c r="G326">
        <f t="shared" si="40"/>
        <v>-1.7013016167040791</v>
      </c>
      <c r="H326">
        <f t="shared" si="41"/>
        <v>1.2360679774997898</v>
      </c>
    </row>
    <row r="327" spans="1:8">
      <c r="A327">
        <v>325</v>
      </c>
      <c r="B327" s="75">
        <f t="shared" si="35"/>
        <v>5.6723200689815707</v>
      </c>
      <c r="C327">
        <f t="shared" si="36"/>
        <v>-0.57357643635104649</v>
      </c>
      <c r="D327">
        <f t="shared" si="37"/>
        <v>0.81915204428899158</v>
      </c>
      <c r="E327">
        <f t="shared" si="38"/>
        <v>-0.70020753820971038</v>
      </c>
      <c r="F327">
        <f t="shared" si="39"/>
        <v>-1.4281480067421133</v>
      </c>
      <c r="G327">
        <f t="shared" si="40"/>
        <v>-1.7434467956210968</v>
      </c>
      <c r="H327">
        <f t="shared" si="41"/>
        <v>1.2207745887614563</v>
      </c>
    </row>
    <row r="328" spans="1:8">
      <c r="A328">
        <v>326</v>
      </c>
      <c r="B328" s="75">
        <f t="shared" si="35"/>
        <v>5.6897733615015147</v>
      </c>
      <c r="C328">
        <f t="shared" si="36"/>
        <v>-0.55919290347074657</v>
      </c>
      <c r="D328">
        <f t="shared" si="37"/>
        <v>0.82903757255504185</v>
      </c>
      <c r="E328">
        <f t="shared" si="38"/>
        <v>-0.67450851684242619</v>
      </c>
      <c r="F328">
        <f t="shared" si="39"/>
        <v>-1.4825609685127412</v>
      </c>
      <c r="G328">
        <f t="shared" si="40"/>
        <v>-1.7882916499714014</v>
      </c>
      <c r="H328">
        <f t="shared" si="41"/>
        <v>1.2062179485039051</v>
      </c>
    </row>
    <row r="329" spans="1:8">
      <c r="A329">
        <v>327</v>
      </c>
      <c r="B329" s="75">
        <f t="shared" si="35"/>
        <v>5.7072266540214578</v>
      </c>
      <c r="C329">
        <f t="shared" si="36"/>
        <v>-0.54463903501502697</v>
      </c>
      <c r="D329">
        <f t="shared" si="37"/>
        <v>0.83867056794542405</v>
      </c>
      <c r="E329">
        <f t="shared" si="38"/>
        <v>-0.64940759319751051</v>
      </c>
      <c r="F329">
        <f t="shared" si="39"/>
        <v>-1.5398649638145832</v>
      </c>
      <c r="G329">
        <f t="shared" si="40"/>
        <v>-1.8360784587766634</v>
      </c>
      <c r="H329">
        <f t="shared" si="41"/>
        <v>1.1923632928359473</v>
      </c>
    </row>
    <row r="330" spans="1:8">
      <c r="A330">
        <v>328</v>
      </c>
      <c r="B330" s="75">
        <f t="shared" si="35"/>
        <v>5.7246799465414009</v>
      </c>
      <c r="C330">
        <f t="shared" si="36"/>
        <v>-0.52991926423320501</v>
      </c>
      <c r="D330">
        <f t="shared" si="37"/>
        <v>0.84804809615642596</v>
      </c>
      <c r="E330">
        <f t="shared" si="38"/>
        <v>-0.62486935190932769</v>
      </c>
      <c r="F330">
        <f t="shared" si="39"/>
        <v>-1.60033452904105</v>
      </c>
      <c r="G330">
        <f t="shared" si="40"/>
        <v>-1.887079914799858</v>
      </c>
      <c r="H330">
        <f t="shared" si="41"/>
        <v>1.1791784033620965</v>
      </c>
    </row>
    <row r="331" spans="1:8">
      <c r="A331">
        <v>329</v>
      </c>
      <c r="B331" s="75">
        <f t="shared" si="35"/>
        <v>5.742133239061344</v>
      </c>
      <c r="C331">
        <f t="shared" si="36"/>
        <v>-0.51503807491005449</v>
      </c>
      <c r="D331">
        <f t="shared" si="37"/>
        <v>0.85716730070211211</v>
      </c>
      <c r="E331">
        <f t="shared" si="38"/>
        <v>-0.60086061902756083</v>
      </c>
      <c r="F331">
        <f t="shared" si="39"/>
        <v>-1.6642794823505167</v>
      </c>
      <c r="G331">
        <f t="shared" si="40"/>
        <v>-1.9416040264103553</v>
      </c>
      <c r="H331">
        <f t="shared" si="41"/>
        <v>1.1666333972153307</v>
      </c>
    </row>
    <row r="332" spans="1:8">
      <c r="A332">
        <v>330</v>
      </c>
      <c r="B332" s="75">
        <f t="shared" si="35"/>
        <v>5.7595865315812871</v>
      </c>
      <c r="C332">
        <f t="shared" si="36"/>
        <v>-0.50000000000000044</v>
      </c>
      <c r="D332">
        <f t="shared" si="37"/>
        <v>0.86602540378443837</v>
      </c>
      <c r="E332">
        <f t="shared" si="38"/>
        <v>-0.57735026918962651</v>
      </c>
      <c r="F332">
        <f t="shared" si="39"/>
        <v>-1.732050807568875</v>
      </c>
      <c r="G332">
        <f t="shared" si="40"/>
        <v>-1.9999999999999982</v>
      </c>
      <c r="H332">
        <f t="shared" si="41"/>
        <v>1.1547005383792519</v>
      </c>
    </row>
    <row r="333" spans="1:8">
      <c r="A333">
        <v>331</v>
      </c>
      <c r="B333" s="75">
        <f t="shared" si="35"/>
        <v>5.7770398241012311</v>
      </c>
      <c r="C333">
        <f t="shared" si="36"/>
        <v>-0.48480962024633689</v>
      </c>
      <c r="D333">
        <f t="shared" si="37"/>
        <v>0.87461970713939585</v>
      </c>
      <c r="E333">
        <f t="shared" si="38"/>
        <v>-0.55430905145276865</v>
      </c>
      <c r="F333">
        <f t="shared" si="39"/>
        <v>-1.8040477552714247</v>
      </c>
      <c r="G333">
        <f t="shared" si="40"/>
        <v>-2.0626653396273147</v>
      </c>
      <c r="H333">
        <f t="shared" si="41"/>
        <v>1.1433540678733198</v>
      </c>
    </row>
    <row r="334" spans="1:8">
      <c r="A334">
        <v>332</v>
      </c>
      <c r="B334" s="75">
        <f t="shared" si="35"/>
        <v>5.7944931166211742</v>
      </c>
      <c r="C334">
        <f t="shared" si="36"/>
        <v>-0.46947156278589081</v>
      </c>
      <c r="D334">
        <f t="shared" si="37"/>
        <v>0.88294759285892688</v>
      </c>
      <c r="E334">
        <f t="shared" si="38"/>
        <v>-0.53170943166147877</v>
      </c>
      <c r="F334">
        <f t="shared" si="39"/>
        <v>-1.880726465346332</v>
      </c>
      <c r="G334">
        <f t="shared" si="40"/>
        <v>-2.1300544681895124</v>
      </c>
      <c r="H334">
        <f t="shared" si="41"/>
        <v>1.1325700506890393</v>
      </c>
    </row>
    <row r="335" spans="1:8">
      <c r="A335">
        <v>333</v>
      </c>
      <c r="B335" s="75">
        <f t="shared" si="35"/>
        <v>5.8119464091411173</v>
      </c>
      <c r="C335">
        <f t="shared" si="36"/>
        <v>-0.45399049973954697</v>
      </c>
      <c r="D335">
        <f t="shared" si="37"/>
        <v>0.89100652418836779</v>
      </c>
      <c r="E335">
        <f t="shared" si="38"/>
        <v>-0.50952544949442913</v>
      </c>
      <c r="F335">
        <f t="shared" si="39"/>
        <v>-1.9626105055051493</v>
      </c>
      <c r="G335">
        <f t="shared" si="40"/>
        <v>-2.2026892645852656</v>
      </c>
      <c r="H335">
        <f t="shared" si="41"/>
        <v>1.1223262376343608</v>
      </c>
    </row>
    <row r="336" spans="1:8">
      <c r="A336">
        <v>334</v>
      </c>
      <c r="B336" s="75">
        <f t="shared" si="35"/>
        <v>5.8293997016610604</v>
      </c>
      <c r="C336">
        <f t="shared" si="36"/>
        <v>-0.43837114678907779</v>
      </c>
      <c r="D336">
        <f t="shared" si="37"/>
        <v>0.89879404629916682</v>
      </c>
      <c r="E336">
        <f t="shared" si="38"/>
        <v>-0.48773258856586194</v>
      </c>
      <c r="F336">
        <f t="shared" si="39"/>
        <v>-2.0503038415792942</v>
      </c>
      <c r="G336">
        <f t="shared" si="40"/>
        <v>-2.2811720327048572</v>
      </c>
      <c r="H336">
        <f t="shared" si="41"/>
        <v>1.1126019404751892</v>
      </c>
    </row>
    <row r="337" spans="1:8">
      <c r="A337">
        <v>335</v>
      </c>
      <c r="B337" s="75">
        <f t="shared" si="35"/>
        <v>5.8468529941810043</v>
      </c>
      <c r="C337">
        <f t="shared" si="36"/>
        <v>-0.42261826174069922</v>
      </c>
      <c r="D337">
        <f t="shared" si="37"/>
        <v>0.90630778703665005</v>
      </c>
      <c r="E337">
        <f t="shared" si="38"/>
        <v>-0.46630765815499825</v>
      </c>
      <c r="F337">
        <f t="shared" si="39"/>
        <v>-2.1445069205095604</v>
      </c>
      <c r="G337">
        <f t="shared" si="40"/>
        <v>-2.3662015831524998</v>
      </c>
      <c r="H337">
        <f t="shared" si="41"/>
        <v>1.1033779189624917</v>
      </c>
    </row>
    <row r="338" spans="1:8">
      <c r="A338">
        <v>336</v>
      </c>
      <c r="B338" s="75">
        <f t="shared" si="35"/>
        <v>5.8643062867009474</v>
      </c>
      <c r="C338">
        <f t="shared" si="36"/>
        <v>-0.40673664307580015</v>
      </c>
      <c r="D338">
        <f t="shared" si="37"/>
        <v>0.91354545764260098</v>
      </c>
      <c r="E338">
        <f t="shared" si="38"/>
        <v>-0.4452286853085361</v>
      </c>
      <c r="F338">
        <f t="shared" si="39"/>
        <v>-2.2460367739042164</v>
      </c>
      <c r="G338">
        <f t="shared" si="40"/>
        <v>-2.4585933355742386</v>
      </c>
      <c r="H338">
        <f t="shared" si="41"/>
        <v>1.0946362785060466</v>
      </c>
    </row>
    <row r="339" spans="1:8">
      <c r="A339">
        <v>337</v>
      </c>
      <c r="B339" s="75">
        <f t="shared" si="35"/>
        <v>5.8817595792208905</v>
      </c>
      <c r="C339">
        <f t="shared" si="36"/>
        <v>-0.39073112848927388</v>
      </c>
      <c r="D339">
        <f t="shared" si="37"/>
        <v>0.92050485345244026</v>
      </c>
      <c r="E339">
        <f t="shared" si="38"/>
        <v>-0.42447481620960492</v>
      </c>
      <c r="F339">
        <f t="shared" si="39"/>
        <v>-2.3558523658237518</v>
      </c>
      <c r="G339">
        <f t="shared" si="40"/>
        <v>-2.5593046652474514</v>
      </c>
      <c r="H339">
        <f t="shared" si="41"/>
        <v>1.0863603774052963</v>
      </c>
    </row>
    <row r="340" spans="1:8">
      <c r="A340">
        <v>338</v>
      </c>
      <c r="B340" s="75">
        <f t="shared" si="35"/>
        <v>5.8992128717408336</v>
      </c>
      <c r="C340">
        <f t="shared" si="36"/>
        <v>-0.37460659341591235</v>
      </c>
      <c r="D340">
        <f t="shared" si="37"/>
        <v>0.92718385456678731</v>
      </c>
      <c r="E340">
        <f t="shared" si="38"/>
        <v>-0.40402622583515718</v>
      </c>
      <c r="F340">
        <f t="shared" si="39"/>
        <v>-2.4750868534162938</v>
      </c>
      <c r="G340">
        <f t="shared" si="40"/>
        <v>-2.6694671625540121</v>
      </c>
      <c r="H340">
        <f t="shared" si="41"/>
        <v>1.0785347426775835</v>
      </c>
    </row>
    <row r="341" spans="1:8">
      <c r="A341">
        <v>339</v>
      </c>
      <c r="B341" s="75">
        <f t="shared" si="35"/>
        <v>5.9166661642607767</v>
      </c>
      <c r="C341">
        <f t="shared" si="36"/>
        <v>-0.35836794954530077</v>
      </c>
      <c r="D341">
        <f t="shared" si="37"/>
        <v>0.93358042649720152</v>
      </c>
      <c r="E341">
        <f t="shared" si="38"/>
        <v>-0.38386403503541638</v>
      </c>
      <c r="F341">
        <f t="shared" si="39"/>
        <v>-2.6050890646937974</v>
      </c>
      <c r="G341">
        <f t="shared" si="40"/>
        <v>-2.7904281096253323</v>
      </c>
      <c r="H341">
        <f t="shared" si="41"/>
        <v>1.0711449936370292</v>
      </c>
    </row>
    <row r="342" spans="1:8">
      <c r="A342">
        <v>340</v>
      </c>
      <c r="B342" s="75">
        <f t="shared" si="35"/>
        <v>5.9341194567807207</v>
      </c>
      <c r="C342">
        <f t="shared" si="36"/>
        <v>-0.3420201433256686</v>
      </c>
      <c r="D342">
        <f t="shared" si="37"/>
        <v>0.93969262078590843</v>
      </c>
      <c r="E342">
        <f t="shared" si="38"/>
        <v>-0.36397023426620218</v>
      </c>
      <c r="F342">
        <f t="shared" si="39"/>
        <v>-2.7474774194546239</v>
      </c>
      <c r="G342">
        <f t="shared" si="40"/>
        <v>-2.9238044001630885</v>
      </c>
      <c r="H342">
        <f t="shared" si="41"/>
        <v>1.0641777724759121</v>
      </c>
    </row>
    <row r="343" spans="1:8">
      <c r="A343">
        <v>341</v>
      </c>
      <c r="B343" s="75">
        <f t="shared" si="35"/>
        <v>5.9515727493006638</v>
      </c>
      <c r="C343">
        <f t="shared" si="36"/>
        <v>-0.3255681544571567</v>
      </c>
      <c r="D343">
        <f t="shared" si="37"/>
        <v>0.94551857559931685</v>
      </c>
      <c r="E343">
        <f t="shared" si="38"/>
        <v>-0.34432761328966527</v>
      </c>
      <c r="F343">
        <f t="shared" si="39"/>
        <v>-2.9042108776758226</v>
      </c>
      <c r="G343">
        <f t="shared" si="40"/>
        <v>-3.0715534867572423</v>
      </c>
      <c r="H343">
        <f t="shared" si="41"/>
        <v>1.0576206811866706</v>
      </c>
    </row>
    <row r="344" spans="1:8">
      <c r="A344">
        <v>342</v>
      </c>
      <c r="B344" s="75">
        <f t="shared" si="35"/>
        <v>5.9690260418206069</v>
      </c>
      <c r="C344">
        <f t="shared" si="36"/>
        <v>-0.30901699437494762</v>
      </c>
      <c r="D344">
        <f t="shared" si="37"/>
        <v>0.95105651629515353</v>
      </c>
      <c r="E344">
        <f t="shared" si="38"/>
        <v>-0.32491969623290656</v>
      </c>
      <c r="F344">
        <f t="shared" si="39"/>
        <v>-3.0776835371752513</v>
      </c>
      <c r="G344">
        <f t="shared" si="40"/>
        <v>-3.2360679774997876</v>
      </c>
      <c r="H344">
        <f t="shared" si="41"/>
        <v>1.0514622242382672</v>
      </c>
    </row>
    <row r="345" spans="1:8">
      <c r="A345">
        <v>343</v>
      </c>
      <c r="B345" s="75">
        <f t="shared" si="35"/>
        <v>5.98647933434055</v>
      </c>
      <c r="C345">
        <f t="shared" si="36"/>
        <v>-0.29237170472273716</v>
      </c>
      <c r="D345">
        <f t="shared" si="37"/>
        <v>0.95630475596303532</v>
      </c>
      <c r="E345">
        <f t="shared" si="38"/>
        <v>-0.30573068145866084</v>
      </c>
      <c r="F345">
        <f t="shared" si="39"/>
        <v>-3.2708526184841356</v>
      </c>
      <c r="G345">
        <f t="shared" si="40"/>
        <v>-3.4203036198332635</v>
      </c>
      <c r="H345">
        <f t="shared" si="41"/>
        <v>1.0456917564871482</v>
      </c>
    </row>
    <row r="346" spans="1:8">
      <c r="A346">
        <v>344</v>
      </c>
      <c r="B346" s="75">
        <f t="shared" si="35"/>
        <v>6.003932626860494</v>
      </c>
      <c r="C346">
        <f t="shared" si="36"/>
        <v>-0.27563735581699894</v>
      </c>
      <c r="D346">
        <f t="shared" si="37"/>
        <v>0.96126169593831889</v>
      </c>
      <c r="E346">
        <f t="shared" si="38"/>
        <v>-0.28674538575880765</v>
      </c>
      <c r="F346">
        <f t="shared" si="39"/>
        <v>-3.4874144438409123</v>
      </c>
      <c r="G346">
        <f t="shared" si="40"/>
        <v>-3.6279552785433031</v>
      </c>
      <c r="H346">
        <f t="shared" si="41"/>
        <v>1.040299435861602</v>
      </c>
    </row>
    <row r="347" spans="1:8">
      <c r="A347">
        <v>345</v>
      </c>
      <c r="B347" s="75">
        <f t="shared" si="35"/>
        <v>6.0213859193804371</v>
      </c>
      <c r="C347">
        <f t="shared" si="36"/>
        <v>-0.25881904510252068</v>
      </c>
      <c r="D347">
        <f t="shared" si="37"/>
        <v>0.96592582628906831</v>
      </c>
      <c r="E347">
        <f t="shared" si="38"/>
        <v>-0.26794919243112264</v>
      </c>
      <c r="F347">
        <f t="shared" si="39"/>
        <v>-3.7320508075688781</v>
      </c>
      <c r="G347">
        <f t="shared" si="40"/>
        <v>-3.8637033051562741</v>
      </c>
      <c r="H347">
        <f t="shared" si="41"/>
        <v>1.035276180410083</v>
      </c>
    </row>
    <row r="348" spans="1:8">
      <c r="A348">
        <v>346</v>
      </c>
      <c r="B348" s="75">
        <f t="shared" si="35"/>
        <v>6.0388392119003802</v>
      </c>
      <c r="C348">
        <f t="shared" si="36"/>
        <v>-0.24192189559966787</v>
      </c>
      <c r="D348">
        <f t="shared" si="37"/>
        <v>0.97029572627599647</v>
      </c>
      <c r="E348">
        <f t="shared" si="38"/>
        <v>-0.24932800284318082</v>
      </c>
      <c r="F348">
        <f t="shared" si="39"/>
        <v>-4.0107809335358429</v>
      </c>
      <c r="G348">
        <f t="shared" si="40"/>
        <v>-4.1335654944387468</v>
      </c>
      <c r="H348">
        <f t="shared" si="41"/>
        <v>1.0306136293498982</v>
      </c>
    </row>
    <row r="349" spans="1:8">
      <c r="A349">
        <v>347</v>
      </c>
      <c r="B349" s="75">
        <f t="shared" si="35"/>
        <v>6.0562925044203233</v>
      </c>
      <c r="C349">
        <f t="shared" si="36"/>
        <v>-0.22495105434386534</v>
      </c>
      <c r="D349">
        <f t="shared" si="37"/>
        <v>0.97437006478523513</v>
      </c>
      <c r="E349">
        <f t="shared" si="38"/>
        <v>-0.23086819112556348</v>
      </c>
      <c r="F349">
        <f t="shared" si="39"/>
        <v>-4.3314758742841484</v>
      </c>
      <c r="G349">
        <f t="shared" si="40"/>
        <v>-4.4454114825857944</v>
      </c>
      <c r="H349">
        <f t="shared" si="41"/>
        <v>1.0263041077933917</v>
      </c>
    </row>
    <row r="350" spans="1:8">
      <c r="A350">
        <v>348</v>
      </c>
      <c r="B350" s="75">
        <f t="shared" si="35"/>
        <v>6.0737457969402664</v>
      </c>
      <c r="C350">
        <f t="shared" si="36"/>
        <v>-0.20791169081775987</v>
      </c>
      <c r="D350">
        <f t="shared" si="37"/>
        <v>0.97814760073380558</v>
      </c>
      <c r="E350">
        <f t="shared" si="38"/>
        <v>-0.21255656167002268</v>
      </c>
      <c r="F350">
        <f t="shared" si="39"/>
        <v>-4.7046301094784422</v>
      </c>
      <c r="G350">
        <f t="shared" si="40"/>
        <v>-4.8097343447441183</v>
      </c>
      <c r="H350">
        <f t="shared" si="41"/>
        <v>1.0223405948650293</v>
      </c>
    </row>
    <row r="351" spans="1:8">
      <c r="A351">
        <v>349</v>
      </c>
      <c r="B351" s="75">
        <f t="shared" si="35"/>
        <v>6.0911990894602104</v>
      </c>
      <c r="C351">
        <f t="shared" si="36"/>
        <v>-0.19080899537654467</v>
      </c>
      <c r="D351">
        <f t="shared" si="37"/>
        <v>0.98162718344766398</v>
      </c>
      <c r="E351">
        <f t="shared" si="38"/>
        <v>-0.19438030913771831</v>
      </c>
      <c r="F351">
        <f t="shared" si="39"/>
        <v>-5.1445540159703151</v>
      </c>
      <c r="G351">
        <f t="shared" si="40"/>
        <v>-5.2408430641678532</v>
      </c>
      <c r="H351">
        <f t="shared" si="41"/>
        <v>1.0187166949552142</v>
      </c>
    </row>
    <row r="352" spans="1:8">
      <c r="A352">
        <v>350</v>
      </c>
      <c r="B352" s="75">
        <f t="shared" si="35"/>
        <v>6.1086523819801535</v>
      </c>
      <c r="C352">
        <f t="shared" si="36"/>
        <v>-0.17364817766693039</v>
      </c>
      <c r="D352">
        <f t="shared" si="37"/>
        <v>0.98480775301220802</v>
      </c>
      <c r="E352">
        <f t="shared" si="38"/>
        <v>-0.176326980708465</v>
      </c>
      <c r="F352">
        <f t="shared" si="39"/>
        <v>-5.6712818196177084</v>
      </c>
      <c r="G352">
        <f t="shared" si="40"/>
        <v>-5.7587704831436319</v>
      </c>
      <c r="H352">
        <f t="shared" si="41"/>
        <v>1.0154266118857451</v>
      </c>
    </row>
    <row r="353" spans="1:8">
      <c r="A353">
        <v>351</v>
      </c>
      <c r="B353" s="75">
        <f t="shared" si="35"/>
        <v>6.1261056745000966</v>
      </c>
      <c r="C353">
        <f t="shared" si="36"/>
        <v>-0.15643446504023112</v>
      </c>
      <c r="D353">
        <f t="shared" si="37"/>
        <v>0.98768834059513766</v>
      </c>
      <c r="E353">
        <f t="shared" si="38"/>
        <v>-0.15838444032453655</v>
      </c>
      <c r="F353">
        <f t="shared" si="39"/>
        <v>-6.3137515146750331</v>
      </c>
      <c r="G353">
        <f t="shared" si="40"/>
        <v>-6.3924532214996512</v>
      </c>
      <c r="H353">
        <f t="shared" si="41"/>
        <v>1.0124651257880031</v>
      </c>
    </row>
    <row r="354" spans="1:8">
      <c r="A354">
        <v>352</v>
      </c>
      <c r="B354" s="75">
        <f t="shared" si="35"/>
        <v>6.1435589670200397</v>
      </c>
      <c r="C354">
        <f t="shared" si="36"/>
        <v>-0.13917310096006588</v>
      </c>
      <c r="D354">
        <f t="shared" si="37"/>
        <v>0.99026806874157025</v>
      </c>
      <c r="E354">
        <f t="shared" si="38"/>
        <v>-0.1405408347023919</v>
      </c>
      <c r="F354">
        <f t="shared" si="39"/>
        <v>-7.1153697223841856</v>
      </c>
      <c r="G354">
        <f t="shared" si="40"/>
        <v>-7.1852965343276969</v>
      </c>
      <c r="H354">
        <f t="shared" si="41"/>
        <v>1.0098275725186181</v>
      </c>
    </row>
    <row r="355" spans="1:8">
      <c r="A355">
        <v>353</v>
      </c>
      <c r="B355" s="75">
        <f t="shared" si="35"/>
        <v>6.1610122595399837</v>
      </c>
      <c r="C355">
        <f t="shared" si="36"/>
        <v>-0.12186934340514723</v>
      </c>
      <c r="D355">
        <f t="shared" si="37"/>
        <v>0.99254615164132209</v>
      </c>
      <c r="E355">
        <f t="shared" si="38"/>
        <v>-0.12278456090290434</v>
      </c>
      <c r="F355">
        <f t="shared" si="39"/>
        <v>-8.1443464279746109</v>
      </c>
      <c r="G355">
        <f t="shared" si="40"/>
        <v>-8.2055090481250961</v>
      </c>
      <c r="H355">
        <f t="shared" si="41"/>
        <v>1.0075098254588484</v>
      </c>
    </row>
    <row r="356" spans="1:8">
      <c r="A356">
        <v>354</v>
      </c>
      <c r="B356" s="75">
        <f t="shared" si="35"/>
        <v>6.1784655520599268</v>
      </c>
      <c r="C356">
        <f t="shared" si="36"/>
        <v>-0.10452846326765342</v>
      </c>
      <c r="D356">
        <f t="shared" si="37"/>
        <v>0.99452189536827329</v>
      </c>
      <c r="E356">
        <f t="shared" si="38"/>
        <v>-0.1051042352656764</v>
      </c>
      <c r="F356">
        <f t="shared" si="39"/>
        <v>-9.5143644542225907</v>
      </c>
      <c r="G356">
        <f t="shared" si="40"/>
        <v>-9.5667722335056311</v>
      </c>
      <c r="H356">
        <f t="shared" si="41"/>
        <v>1.0055082795635164</v>
      </c>
    </row>
    <row r="357" spans="1:8">
      <c r="A357">
        <v>355</v>
      </c>
      <c r="B357" s="75">
        <f t="shared" si="35"/>
        <v>6.1959188445798699</v>
      </c>
      <c r="C357">
        <f t="shared" si="36"/>
        <v>-8.7155742747658319E-2</v>
      </c>
      <c r="D357">
        <f t="shared" si="37"/>
        <v>0.99619469809174555</v>
      </c>
      <c r="E357">
        <f t="shared" si="38"/>
        <v>-8.7488663525924146E-2</v>
      </c>
      <c r="F357">
        <f t="shared" si="39"/>
        <v>-11.430052302761325</v>
      </c>
      <c r="G357">
        <f t="shared" si="40"/>
        <v>-11.473713245669837</v>
      </c>
      <c r="H357">
        <f t="shared" si="41"/>
        <v>1.0038198375433474</v>
      </c>
    </row>
    <row r="358" spans="1:8">
      <c r="A358">
        <v>356</v>
      </c>
      <c r="B358" s="75">
        <f t="shared" si="35"/>
        <v>6.213372137099813</v>
      </c>
      <c r="C358">
        <f t="shared" si="36"/>
        <v>-6.9756473744125636E-2</v>
      </c>
      <c r="D358">
        <f t="shared" si="37"/>
        <v>0.9975640502598242</v>
      </c>
      <c r="E358">
        <f t="shared" si="38"/>
        <v>-6.9926811943510761E-2</v>
      </c>
      <c r="F358">
        <f t="shared" si="39"/>
        <v>-14.300666256711857</v>
      </c>
      <c r="G358">
        <f t="shared" si="40"/>
        <v>-14.335587026203607</v>
      </c>
      <c r="H358">
        <f t="shared" si="41"/>
        <v>1.0024418980811722</v>
      </c>
    </row>
    <row r="359" spans="1:8">
      <c r="A359">
        <v>357</v>
      </c>
      <c r="B359" s="75">
        <f t="shared" si="35"/>
        <v>6.2308254296197561</v>
      </c>
      <c r="C359">
        <f t="shared" si="36"/>
        <v>-5.2335956242944369E-2</v>
      </c>
      <c r="D359">
        <f t="shared" si="37"/>
        <v>0.99862953475457383</v>
      </c>
      <c r="E359">
        <f t="shared" si="38"/>
        <v>-5.2407779283041744E-2</v>
      </c>
      <c r="F359">
        <f t="shared" si="39"/>
        <v>-19.081136687728016</v>
      </c>
      <c r="G359">
        <f t="shared" si="40"/>
        <v>-19.107322609297203</v>
      </c>
      <c r="H359">
        <f t="shared" si="41"/>
        <v>1.0013723459979209</v>
      </c>
    </row>
    <row r="360" spans="1:8">
      <c r="A360">
        <v>358</v>
      </c>
      <c r="B360" s="75">
        <f t="shared" si="35"/>
        <v>6.2482787221397</v>
      </c>
      <c r="C360">
        <f t="shared" si="36"/>
        <v>-3.4899496702500823E-2</v>
      </c>
      <c r="D360">
        <f t="shared" si="37"/>
        <v>0.99939082701909576</v>
      </c>
      <c r="E360">
        <f t="shared" si="38"/>
        <v>-3.4920769491747577E-2</v>
      </c>
      <c r="F360">
        <f t="shared" si="39"/>
        <v>-28.636253282915728</v>
      </c>
      <c r="G360">
        <f t="shared" si="40"/>
        <v>-28.653708347843942</v>
      </c>
      <c r="H360">
        <f t="shared" si="41"/>
        <v>1.0006095442988217</v>
      </c>
    </row>
    <row r="361" spans="1:8">
      <c r="A361">
        <v>359</v>
      </c>
      <c r="B361" s="75">
        <f t="shared" si="35"/>
        <v>6.2657320146596431</v>
      </c>
      <c r="C361">
        <f t="shared" si="36"/>
        <v>-1.745240643728356E-2</v>
      </c>
      <c r="D361">
        <f t="shared" si="37"/>
        <v>0.99984769515639127</v>
      </c>
      <c r="E361">
        <f t="shared" si="38"/>
        <v>-1.7455064928217634E-2</v>
      </c>
      <c r="F361">
        <f t="shared" si="39"/>
        <v>-57.289961630759265</v>
      </c>
      <c r="G361">
        <f t="shared" si="40"/>
        <v>-57.298688498550028</v>
      </c>
      <c r="H361">
        <f t="shared" si="41"/>
        <v>1.0001523280439077</v>
      </c>
    </row>
    <row r="362" spans="1:8">
      <c r="A362">
        <v>360</v>
      </c>
      <c r="B362" s="75">
        <f t="shared" si="35"/>
        <v>6.2831853071795862</v>
      </c>
      <c r="C362">
        <f t="shared" si="36"/>
        <v>-2.45029690981724E-16</v>
      </c>
      <c r="D362">
        <f t="shared" si="37"/>
        <v>1</v>
      </c>
      <c r="E362">
        <f t="shared" si="38"/>
        <v>-2.45029690981724E-16</v>
      </c>
      <c r="F362">
        <f t="shared" si="39"/>
        <v>-4081138069404768</v>
      </c>
      <c r="G362">
        <f t="shared" si="40"/>
        <v>-4081138069404768</v>
      </c>
      <c r="H362">
        <f t="shared" si="41"/>
        <v>1</v>
      </c>
    </row>
  </sheetData>
  <phoneticPr fontId="2" type="noConversion"/>
  <pageMargins left="0.75" right="0.75" top="1" bottom="1" header="0.5" footer="0.5"/>
  <pageSetup paperSize="9" orientation="portrait" horizontalDpi="4294967293" verticalDpi="2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2"/>
  <sheetViews>
    <sheetView topLeftCell="B1" workbookViewId="0">
      <selection activeCell="B3" sqref="B3"/>
    </sheetView>
  </sheetViews>
  <sheetFormatPr defaultRowHeight="16.5"/>
  <cols>
    <col min="2" max="2" width="12.75" style="75" bestFit="1" customWidth="1"/>
    <col min="15" max="15" width="2.625" customWidth="1"/>
  </cols>
  <sheetData>
    <row r="1" spans="1:5">
      <c r="A1" s="74" t="s">
        <v>91</v>
      </c>
      <c r="B1" s="74" t="s">
        <v>92</v>
      </c>
      <c r="C1" s="74" t="s">
        <v>96</v>
      </c>
      <c r="D1" s="74" t="s">
        <v>97</v>
      </c>
      <c r="E1" s="74" t="s">
        <v>95</v>
      </c>
    </row>
    <row r="2" spans="1:5">
      <c r="A2">
        <v>0</v>
      </c>
      <c r="B2" s="75">
        <f t="shared" ref="B2:B65" si="0">RADIANS(A2)</f>
        <v>0</v>
      </c>
      <c r="C2">
        <f>SINH(B2)</f>
        <v>0</v>
      </c>
      <c r="D2">
        <f>COSH(B2)</f>
        <v>1</v>
      </c>
      <c r="E2">
        <f t="shared" ref="E2:E65" si="1">TAN(B2)</f>
        <v>0</v>
      </c>
    </row>
    <row r="3" spans="1:5">
      <c r="A3">
        <v>1</v>
      </c>
      <c r="B3" s="75">
        <f t="shared" si="0"/>
        <v>1.7453292519943295E-2</v>
      </c>
      <c r="C3">
        <f t="shared" ref="C3:C66" si="2">SINH(B3)</f>
        <v>1.7454178629595113E-2</v>
      </c>
      <c r="D3">
        <f t="shared" ref="D3:D66" si="3">COSH(B3)</f>
        <v>1.0001523125762564</v>
      </c>
      <c r="E3">
        <f t="shared" si="1"/>
        <v>1.7455064928217585E-2</v>
      </c>
    </row>
    <row r="4" spans="1:5">
      <c r="A4">
        <v>2</v>
      </c>
      <c r="B4" s="75">
        <f t="shared" si="0"/>
        <v>3.4906585039886591E-2</v>
      </c>
      <c r="C4">
        <f t="shared" si="2"/>
        <v>3.4913674241017247E-2</v>
      </c>
      <c r="D4">
        <f t="shared" si="3"/>
        <v>1.0006092967032676</v>
      </c>
      <c r="E4">
        <f t="shared" si="1"/>
        <v>3.492076949174773E-2</v>
      </c>
    </row>
    <row r="5" spans="1:5">
      <c r="A5">
        <v>3</v>
      </c>
      <c r="B5" s="75">
        <f t="shared" si="0"/>
        <v>5.235987755982989E-2</v>
      </c>
      <c r="C5">
        <f t="shared" si="2"/>
        <v>5.2383805435779848E-2</v>
      </c>
      <c r="D5">
        <f t="shared" si="3"/>
        <v>1.0013710915898928</v>
      </c>
      <c r="E5">
        <f t="shared" si="1"/>
        <v>5.240777928304121E-2</v>
      </c>
    </row>
    <row r="6" spans="1:5">
      <c r="A6">
        <v>4</v>
      </c>
      <c r="B6" s="75">
        <f t="shared" si="0"/>
        <v>6.9813170079773182E-2</v>
      </c>
      <c r="C6">
        <f t="shared" si="2"/>
        <v>6.9869894055262532E-2</v>
      </c>
      <c r="D6">
        <f t="shared" si="3"/>
        <v>1.0024379292980159</v>
      </c>
      <c r="E6">
        <f t="shared" si="1"/>
        <v>6.9926811943510414E-2</v>
      </c>
    </row>
    <row r="7" spans="1:5">
      <c r="A7">
        <v>5</v>
      </c>
      <c r="B7" s="75">
        <f t="shared" si="0"/>
        <v>8.7266462599716474E-2</v>
      </c>
      <c r="C7">
        <f t="shared" si="2"/>
        <v>8.7377266801877851E-2</v>
      </c>
      <c r="D7">
        <f t="shared" si="3"/>
        <v>1.0038101348132358</v>
      </c>
      <c r="E7">
        <f t="shared" si="1"/>
        <v>8.7488663525924007E-2</v>
      </c>
    </row>
    <row r="8" spans="1:5">
      <c r="A8">
        <v>6</v>
      </c>
      <c r="B8" s="75">
        <f t="shared" si="0"/>
        <v>0.10471975511965978</v>
      </c>
      <c r="C8">
        <f t="shared" si="2"/>
        <v>0.10491125686171886</v>
      </c>
      <c r="D8">
        <f t="shared" si="3"/>
        <v>1.0054881261438673</v>
      </c>
      <c r="E8">
        <f t="shared" si="1"/>
        <v>0.10510423526567647</v>
      </c>
    </row>
    <row r="9" spans="1:5">
      <c r="A9">
        <v>7</v>
      </c>
      <c r="B9" s="75">
        <f t="shared" si="0"/>
        <v>0.12217304763960307</v>
      </c>
      <c r="C9">
        <f t="shared" si="2"/>
        <v>0.12247720552918169</v>
      </c>
      <c r="D9">
        <f t="shared" si="3"/>
        <v>1.0074724144482754</v>
      </c>
      <c r="E9">
        <f t="shared" si="1"/>
        <v>0.1227845609029046</v>
      </c>
    </row>
    <row r="10" spans="1:5">
      <c r="A10">
        <v>8</v>
      </c>
      <c r="B10" s="75">
        <f t="shared" si="0"/>
        <v>0.13962634015954636</v>
      </c>
      <c r="C10">
        <f t="shared" si="2"/>
        <v>0.1400804638340582</v>
      </c>
      <c r="D10">
        <f t="shared" si="3"/>
        <v>1.0097636041905873</v>
      </c>
      <c r="E10">
        <f t="shared" si="1"/>
        <v>0.14054083470239145</v>
      </c>
    </row>
    <row r="11" spans="1:5">
      <c r="A11">
        <v>9</v>
      </c>
      <c r="B11" s="75">
        <f t="shared" si="0"/>
        <v>0.15707963267948966</v>
      </c>
      <c r="C11">
        <f t="shared" si="2"/>
        <v>0.15772639417159423</v>
      </c>
      <c r="D11">
        <f t="shared" si="3"/>
        <v>1.0123623933248276</v>
      </c>
      <c r="E11">
        <f t="shared" si="1"/>
        <v>0.15838444032453627</v>
      </c>
    </row>
    <row r="12" spans="1:5">
      <c r="A12">
        <v>10</v>
      </c>
      <c r="B12" s="75">
        <f t="shared" si="0"/>
        <v>0.17453292519943295</v>
      </c>
      <c r="C12">
        <f t="shared" si="2"/>
        <v>0.17542037193601012</v>
      </c>
      <c r="D12">
        <f t="shared" si="3"/>
        <v>1.015269573507533</v>
      </c>
      <c r="E12">
        <f t="shared" si="1"/>
        <v>0.17632698070846498</v>
      </c>
    </row>
    <row r="13" spans="1:5">
      <c r="A13">
        <v>11</v>
      </c>
      <c r="B13" s="75">
        <f t="shared" si="0"/>
        <v>0.19198621771937624</v>
      </c>
      <c r="C13">
        <f t="shared" si="2"/>
        <v>0.19316778715798091</v>
      </c>
      <c r="D13">
        <f t="shared" si="3"/>
        <v>1.0184860303389101</v>
      </c>
      <c r="E13">
        <f t="shared" si="1"/>
        <v>0.19438030913771848</v>
      </c>
    </row>
    <row r="14" spans="1:5">
      <c r="A14">
        <v>12</v>
      </c>
      <c r="B14" s="75">
        <f t="shared" si="0"/>
        <v>0.20943951023931956</v>
      </c>
      <c r="C14">
        <f t="shared" si="2"/>
        <v>0.21097404614657528</v>
      </c>
      <c r="D14">
        <f t="shared" si="3"/>
        <v>1.0220127436326112</v>
      </c>
      <c r="E14">
        <f t="shared" si="1"/>
        <v>0.21255656167002213</v>
      </c>
    </row>
    <row r="15" spans="1:5">
      <c r="A15">
        <v>13</v>
      </c>
      <c r="B15" s="75">
        <f t="shared" si="0"/>
        <v>0.22689280275926285</v>
      </c>
      <c r="C15">
        <f t="shared" si="2"/>
        <v>0.22884457313615328</v>
      </c>
      <c r="D15">
        <f t="shared" si="3"/>
        <v>1.0258507877142116</v>
      </c>
      <c r="E15">
        <f t="shared" si="1"/>
        <v>0.23086819112556312</v>
      </c>
    </row>
    <row r="16" spans="1:5">
      <c r="A16">
        <v>14</v>
      </c>
      <c r="B16" s="75">
        <f t="shared" si="0"/>
        <v>0.24434609527920614</v>
      </c>
      <c r="C16">
        <f t="shared" si="2"/>
        <v>0.24678481193872467</v>
      </c>
      <c r="D16">
        <f t="shared" si="3"/>
        <v>1.0300013317484749</v>
      </c>
      <c r="E16">
        <f t="shared" si="1"/>
        <v>0.24932800284318068</v>
      </c>
    </row>
    <row r="17" spans="1:5">
      <c r="A17">
        <v>15</v>
      </c>
      <c r="B17" s="75">
        <f t="shared" si="0"/>
        <v>0.26179938779914941</v>
      </c>
      <c r="C17">
        <f t="shared" si="2"/>
        <v>0.26480022760227073</v>
      </c>
      <c r="D17">
        <f t="shared" si="3"/>
        <v>1.0344656400955106</v>
      </c>
      <c r="E17">
        <f t="shared" si="1"/>
        <v>0.2679491924311227</v>
      </c>
    </row>
    <row r="18" spans="1:5">
      <c r="A18">
        <v>16</v>
      </c>
      <c r="B18" s="75">
        <f t="shared" si="0"/>
        <v>0.27925268031909273</v>
      </c>
      <c r="C18">
        <f t="shared" si="2"/>
        <v>0.28289630807553567</v>
      </c>
      <c r="D18">
        <f t="shared" si="3"/>
        <v>1.0392450726959299</v>
      </c>
      <c r="E18">
        <f t="shared" si="1"/>
        <v>0.28674538575880792</v>
      </c>
    </row>
    <row r="19" spans="1:5">
      <c r="A19">
        <v>17</v>
      </c>
      <c r="B19" s="75">
        <f t="shared" si="0"/>
        <v>0.29670597283903605</v>
      </c>
      <c r="C19">
        <f t="shared" si="2"/>
        <v>0.30107856587979342</v>
      </c>
      <c r="D19">
        <f t="shared" si="3"/>
        <v>1.0443410854851174</v>
      </c>
      <c r="E19">
        <f t="shared" si="1"/>
        <v>0.30573068145866039</v>
      </c>
    </row>
    <row r="20" spans="1:5">
      <c r="A20">
        <v>18</v>
      </c>
      <c r="B20" s="75">
        <f t="shared" si="0"/>
        <v>0.31415926535897931</v>
      </c>
      <c r="C20">
        <f t="shared" si="2"/>
        <v>0.31935253978810063</v>
      </c>
      <c r="D20">
        <f t="shared" si="3"/>
        <v>1.0497552308367464</v>
      </c>
      <c r="E20">
        <f t="shared" si="1"/>
        <v>0.32491969623290629</v>
      </c>
    </row>
    <row r="21" spans="1:5">
      <c r="A21">
        <v>19</v>
      </c>
      <c r="B21" s="75">
        <f t="shared" si="0"/>
        <v>0.33161255787892263</v>
      </c>
      <c r="C21">
        <f t="shared" si="2"/>
        <v>0.33772379651254625</v>
      </c>
      <c r="D21">
        <f t="shared" si="3"/>
        <v>1.05548915803567</v>
      </c>
      <c r="E21">
        <f t="shared" si="1"/>
        <v>0.34432761328966527</v>
      </c>
    </row>
    <row r="22" spans="1:5">
      <c r="A22">
        <v>20</v>
      </c>
      <c r="B22" s="75">
        <f t="shared" si="0"/>
        <v>0.3490658503988659</v>
      </c>
      <c r="C22">
        <f t="shared" si="2"/>
        <v>0.35619793240001169</v>
      </c>
      <c r="D22">
        <f t="shared" si="3"/>
        <v>1.0615446137803364</v>
      </c>
      <c r="E22">
        <f t="shared" si="1"/>
        <v>0.36397023426620234</v>
      </c>
    </row>
    <row r="23" spans="1:5">
      <c r="A23">
        <v>21</v>
      </c>
      <c r="B23" s="75">
        <f t="shared" si="0"/>
        <v>0.36651914291880922</v>
      </c>
      <c r="C23">
        <f t="shared" si="2"/>
        <v>0.37478057513695928</v>
      </c>
      <c r="D23">
        <f t="shared" si="3"/>
        <v>1.0679234427148745</v>
      </c>
      <c r="E23">
        <f t="shared" si="1"/>
        <v>0.38386403503541577</v>
      </c>
    </row>
    <row r="24" spans="1:5">
      <c r="A24">
        <v>22</v>
      </c>
      <c r="B24" s="75">
        <f t="shared" si="0"/>
        <v>0.38397243543875248</v>
      </c>
      <c r="C24">
        <f t="shared" si="2"/>
        <v>0.39347738546376687</v>
      </c>
      <c r="D24">
        <f t="shared" si="3"/>
        <v>1.0746275879910221</v>
      </c>
      <c r="E24">
        <f t="shared" si="1"/>
        <v>0.40402622583515679</v>
      </c>
    </row>
    <row r="25" spans="1:5">
      <c r="A25">
        <v>23</v>
      </c>
      <c r="B25" s="75">
        <f t="shared" si="0"/>
        <v>0.4014257279586958</v>
      </c>
      <c r="C25">
        <f t="shared" si="2"/>
        <v>0.41229405889913179</v>
      </c>
      <c r="D25">
        <f t="shared" si="3"/>
        <v>1.0816590918600559</v>
      </c>
      <c r="E25">
        <f t="shared" si="1"/>
        <v>0.42447481620960476</v>
      </c>
    </row>
    <row r="26" spans="1:5">
      <c r="A26">
        <v>24</v>
      </c>
      <c r="B26" s="75">
        <f t="shared" si="0"/>
        <v>0.41887902047863912</v>
      </c>
      <c r="C26">
        <f t="shared" si="2"/>
        <v>0.43123632747506901</v>
      </c>
      <c r="D26">
        <f t="shared" si="3"/>
        <v>1.0890200962949146</v>
      </c>
      <c r="E26">
        <f t="shared" si="1"/>
        <v>0.44522868530853621</v>
      </c>
    </row>
    <row r="27" spans="1:5">
      <c r="A27">
        <v>25</v>
      </c>
      <c r="B27" s="75">
        <f t="shared" si="0"/>
        <v>0.43633231299858238</v>
      </c>
      <c r="C27">
        <f t="shared" si="2"/>
        <v>0.45030996148303237</v>
      </c>
      <c r="D27">
        <f t="shared" si="3"/>
        <v>1.0967128436426967</v>
      </c>
      <c r="E27">
        <f t="shared" si="1"/>
        <v>0.46630765815499858</v>
      </c>
    </row>
    <row r="28" spans="1:5">
      <c r="A28">
        <v>26</v>
      </c>
      <c r="B28" s="75">
        <f t="shared" si="0"/>
        <v>0.4537856055185257</v>
      </c>
      <c r="C28">
        <f t="shared" si="2"/>
        <v>0.46952077123169078</v>
      </c>
      <c r="D28">
        <f t="shared" si="3"/>
        <v>1.1047396773077365</v>
      </c>
      <c r="E28">
        <f t="shared" si="1"/>
        <v>0.48773258856586144</v>
      </c>
    </row>
    <row r="29" spans="1:5">
      <c r="A29">
        <v>27</v>
      </c>
      <c r="B29" s="75">
        <f t="shared" si="0"/>
        <v>0.47123889803846897</v>
      </c>
      <c r="C29">
        <f t="shared" si="2"/>
        <v>0.48887460881689337</v>
      </c>
      <c r="D29">
        <f t="shared" si="3"/>
        <v>1.1131030424654631</v>
      </c>
      <c r="E29">
        <f t="shared" si="1"/>
        <v>0.50952544949442879</v>
      </c>
    </row>
    <row r="30" spans="1:5">
      <c r="A30">
        <v>28</v>
      </c>
      <c r="B30" s="75">
        <f t="shared" si="0"/>
        <v>0.48869219055841229</v>
      </c>
      <c r="C30">
        <f t="shared" si="2"/>
        <v>0.50837736990436666</v>
      </c>
      <c r="D30">
        <f t="shared" si="3"/>
        <v>1.1218054868072636</v>
      </c>
      <c r="E30">
        <f t="shared" si="1"/>
        <v>0.53170943166147877</v>
      </c>
    </row>
    <row r="31" spans="1:5">
      <c r="A31">
        <v>29</v>
      </c>
      <c r="B31" s="75">
        <f t="shared" si="0"/>
        <v>0.50614548307835561</v>
      </c>
      <c r="C31">
        <f t="shared" si="2"/>
        <v>0.52803499552568112</v>
      </c>
      <c r="D31">
        <f t="shared" si="3"/>
        <v>1.1308496613165722</v>
      </c>
      <c r="E31">
        <f t="shared" si="1"/>
        <v>0.55430905145276899</v>
      </c>
    </row>
    <row r="32" spans="1:5">
      <c r="A32">
        <v>30</v>
      </c>
      <c r="B32" s="75">
        <f t="shared" si="0"/>
        <v>0.52359877559829882</v>
      </c>
      <c r="C32">
        <f t="shared" si="2"/>
        <v>0.54785347388803973</v>
      </c>
      <c r="D32">
        <f t="shared" si="3"/>
        <v>1.1402383210764286</v>
      </c>
      <c r="E32">
        <f t="shared" si="1"/>
        <v>0.57735026918962573</v>
      </c>
    </row>
    <row r="33" spans="1:5">
      <c r="A33">
        <v>31</v>
      </c>
      <c r="B33" s="75">
        <f t="shared" si="0"/>
        <v>0.54105206811824214</v>
      </c>
      <c r="C33">
        <f t="shared" si="2"/>
        <v>0.56783884219843639</v>
      </c>
      <c r="D33">
        <f t="shared" si="3"/>
        <v>1.1499743261087443</v>
      </c>
      <c r="E33">
        <f t="shared" si="1"/>
        <v>0.60086061902756038</v>
      </c>
    </row>
    <row r="34" spans="1:5">
      <c r="A34">
        <v>32</v>
      </c>
      <c r="B34" s="75">
        <f t="shared" si="0"/>
        <v>0.55850536063818546</v>
      </c>
      <c r="C34">
        <f t="shared" si="2"/>
        <v>0.5879971885027403</v>
      </c>
      <c r="D34">
        <f t="shared" si="3"/>
        <v>1.1600606422455366</v>
      </c>
      <c r="E34">
        <f t="shared" si="1"/>
        <v>0.62486935190932746</v>
      </c>
    </row>
    <row r="35" spans="1:5">
      <c r="A35">
        <v>33</v>
      </c>
      <c r="B35" s="75">
        <f t="shared" si="0"/>
        <v>0.57595865315812877</v>
      </c>
      <c r="C35">
        <f t="shared" si="2"/>
        <v>0.60833465354026917</v>
      </c>
      <c r="D35">
        <f t="shared" si="3"/>
        <v>1.1705003420323976</v>
      </c>
      <c r="E35">
        <f t="shared" si="1"/>
        <v>0.64940759319751062</v>
      </c>
    </row>
    <row r="36" spans="1:5">
      <c r="A36">
        <v>34</v>
      </c>
      <c r="B36" s="75">
        <f t="shared" si="0"/>
        <v>0.59341194567807209</v>
      </c>
      <c r="C36">
        <f t="shared" si="2"/>
        <v>0.62885743261441163</v>
      </c>
      <c r="D36">
        <f t="shared" si="3"/>
        <v>1.1812966056644663</v>
      </c>
      <c r="E36">
        <f t="shared" si="1"/>
        <v>0.67450851684242674</v>
      </c>
    </row>
    <row r="37" spans="1:5">
      <c r="A37">
        <v>35</v>
      </c>
      <c r="B37" s="75">
        <f t="shared" si="0"/>
        <v>0.6108652381980153</v>
      </c>
      <c r="C37">
        <f t="shared" si="2"/>
        <v>0.64957177747987305</v>
      </c>
      <c r="D37">
        <f t="shared" si="3"/>
        <v>1.1924527219551986</v>
      </c>
      <c r="E37">
        <f t="shared" si="1"/>
        <v>0.70020753820970971</v>
      </c>
    </row>
    <row r="38" spans="1:5">
      <c r="A38">
        <v>36</v>
      </c>
      <c r="B38" s="75">
        <f t="shared" si="0"/>
        <v>0.62831853071795862</v>
      </c>
      <c r="C38">
        <f t="shared" si="2"/>
        <v>0.67048399824711746</v>
      </c>
      <c r="D38">
        <f t="shared" si="3"/>
        <v>1.2039720893382206</v>
      </c>
      <c r="E38">
        <f t="shared" si="1"/>
        <v>0.7265425280053609</v>
      </c>
    </row>
    <row r="39" spans="1:5">
      <c r="A39">
        <v>37</v>
      </c>
      <c r="B39" s="75">
        <f t="shared" si="0"/>
        <v>0.64577182323790194</v>
      </c>
      <c r="C39">
        <f t="shared" si="2"/>
        <v>0.69160046530458552</v>
      </c>
      <c r="D39">
        <f t="shared" si="3"/>
        <v>1.2158582169025791</v>
      </c>
      <c r="E39">
        <f t="shared" si="1"/>
        <v>0.75355405010279419</v>
      </c>
    </row>
    <row r="40" spans="1:5">
      <c r="A40">
        <v>38</v>
      </c>
      <c r="B40" s="75">
        <f t="shared" si="0"/>
        <v>0.66322511575784526</v>
      </c>
      <c r="C40">
        <f t="shared" si="2"/>
        <v>0.71292761125927484</v>
      </c>
      <c r="D40">
        <f t="shared" si="3"/>
        <v>1.2281147254616955</v>
      </c>
      <c r="E40">
        <f t="shared" si="1"/>
        <v>0.7812856265067174</v>
      </c>
    </row>
    <row r="41" spans="1:5">
      <c r="A41">
        <v>39</v>
      </c>
      <c r="B41" s="75">
        <f t="shared" si="0"/>
        <v>0.68067840827778847</v>
      </c>
      <c r="C41">
        <f t="shared" si="2"/>
        <v>0.73447193289627455</v>
      </c>
      <c r="D41">
        <f t="shared" si="3"/>
        <v>1.2407453486563589</v>
      </c>
      <c r="E41">
        <f t="shared" si="1"/>
        <v>0.80978403319500702</v>
      </c>
    </row>
    <row r="42" spans="1:5">
      <c r="A42">
        <v>40</v>
      </c>
      <c r="B42" s="75">
        <f t="shared" si="0"/>
        <v>0.69813170079773179</v>
      </c>
      <c r="C42">
        <f t="shared" si="2"/>
        <v>0.75623999315784951</v>
      </c>
      <c r="D42">
        <f t="shared" si="3"/>
        <v>1.2537539340920867</v>
      </c>
      <c r="E42">
        <f t="shared" si="1"/>
        <v>0.83909963117727993</v>
      </c>
    </row>
    <row r="43" spans="1:5">
      <c r="A43">
        <v>41</v>
      </c>
      <c r="B43" s="75">
        <f t="shared" si="0"/>
        <v>0.71558499331767511</v>
      </c>
      <c r="C43">
        <f t="shared" si="2"/>
        <v>0.77823842314267644</v>
      </c>
      <c r="D43">
        <f t="shared" si="3"/>
        <v>1.2671444445112008</v>
      </c>
      <c r="E43">
        <f t="shared" si="1"/>
        <v>0.86928673781622667</v>
      </c>
    </row>
    <row r="44" spans="1:5">
      <c r="A44">
        <v>42</v>
      </c>
      <c r="B44" s="75">
        <f t="shared" si="0"/>
        <v>0.73303828583761843</v>
      </c>
      <c r="C44">
        <f t="shared" si="2"/>
        <v>0.80047392412584462</v>
      </c>
      <c r="D44">
        <f t="shared" si="3"/>
        <v>1.2809209589999799</v>
      </c>
      <c r="E44">
        <f t="shared" si="1"/>
        <v>0.90040404429783993</v>
      </c>
    </row>
    <row r="45" spans="1:5">
      <c r="A45">
        <v>43</v>
      </c>
      <c r="B45" s="75">
        <f t="shared" si="0"/>
        <v>0.75049157835756175</v>
      </c>
      <c r="C45">
        <f t="shared" si="2"/>
        <v>0.8229532696002323</v>
      </c>
      <c r="D45">
        <f t="shared" si="3"/>
        <v>1.2950876742312516</v>
      </c>
      <c r="E45">
        <f t="shared" si="1"/>
        <v>0.93251508613766176</v>
      </c>
    </row>
    <row r="46" spans="1:5">
      <c r="A46">
        <v>44</v>
      </c>
      <c r="B46" s="75">
        <f t="shared" si="0"/>
        <v>0.76794487087750496</v>
      </c>
      <c r="C46">
        <f t="shared" si="2"/>
        <v>0.84568330733988284</v>
      </c>
      <c r="D46">
        <f t="shared" si="3"/>
        <v>1.3096489057428036</v>
      </c>
      <c r="E46">
        <f t="shared" si="1"/>
        <v>0.96568877480707394</v>
      </c>
    </row>
    <row r="47" spans="1:5">
      <c r="A47">
        <v>45</v>
      </c>
      <c r="B47" s="75">
        <f t="shared" si="0"/>
        <v>0.78539816339744828</v>
      </c>
      <c r="C47">
        <f t="shared" si="2"/>
        <v>0.86867096148600964</v>
      </c>
      <c r="D47">
        <f t="shared" si="3"/>
        <v>1.3246090892520057</v>
      </c>
      <c r="E47">
        <f t="shared" si="1"/>
        <v>0.99999999999999989</v>
      </c>
    </row>
    <row r="48" spans="1:5">
      <c r="A48">
        <v>46</v>
      </c>
      <c r="B48" s="75">
        <f t="shared" si="0"/>
        <v>0.8028514559173916</v>
      </c>
      <c r="C48">
        <f t="shared" si="2"/>
        <v>0.89192323465626244</v>
      </c>
      <c r="D48">
        <f t="shared" si="3"/>
        <v>1.3399727820070415</v>
      </c>
      <c r="E48">
        <f t="shared" si="1"/>
        <v>1.0355303137905696</v>
      </c>
    </row>
    <row r="49" spans="1:5">
      <c r="A49">
        <v>47</v>
      </c>
      <c r="B49" s="75">
        <f t="shared" si="0"/>
        <v>0.82030474843733492</v>
      </c>
      <c r="C49">
        <f t="shared" si="2"/>
        <v>0.91544721007790253</v>
      </c>
      <c r="D49">
        <f t="shared" si="3"/>
        <v>1.3557446641751594</v>
      </c>
      <c r="E49">
        <f t="shared" si="1"/>
        <v>1.0723687100246826</v>
      </c>
    </row>
    <row r="50" spans="1:5">
      <c r="A50">
        <v>48</v>
      </c>
      <c r="B50" s="75">
        <f t="shared" si="0"/>
        <v>0.83775804095727824</v>
      </c>
      <c r="C50">
        <f t="shared" si="2"/>
        <v>0.93925005374552994</v>
      </c>
      <c r="D50">
        <f t="shared" si="3"/>
        <v>1.37192954026837</v>
      </c>
      <c r="E50">
        <f t="shared" si="1"/>
        <v>1.110612514829193</v>
      </c>
    </row>
    <row r="51" spans="1:5">
      <c r="A51">
        <v>49</v>
      </c>
      <c r="B51" s="75">
        <f t="shared" si="0"/>
        <v>0.85521133347722145</v>
      </c>
      <c r="C51">
        <f t="shared" si="2"/>
        <v>0.96333901660402721</v>
      </c>
      <c r="D51">
        <f t="shared" si="3"/>
        <v>1.3885323406070216</v>
      </c>
      <c r="E51">
        <f t="shared" si="1"/>
        <v>1.1503684072210094</v>
      </c>
    </row>
    <row r="52" spans="1:5">
      <c r="A52">
        <v>50</v>
      </c>
      <c r="B52" s="75">
        <f t="shared" si="0"/>
        <v>0.87266462599716477</v>
      </c>
      <c r="C52">
        <f t="shared" si="2"/>
        <v>0.98772143675737933</v>
      </c>
      <c r="D52">
        <f t="shared" si="3"/>
        <v>1.4055581228217002</v>
      </c>
      <c r="E52">
        <f t="shared" si="1"/>
        <v>1.19175359259421</v>
      </c>
    </row>
    <row r="53" spans="1:5">
      <c r="A53">
        <v>51</v>
      </c>
      <c r="B53" s="75">
        <f t="shared" si="0"/>
        <v>0.89011791851710809</v>
      </c>
      <c r="C53">
        <f t="shared" si="2"/>
        <v>1.012404741704044</v>
      </c>
      <c r="D53">
        <f t="shared" si="3"/>
        <v>1.4230120733939091</v>
      </c>
      <c r="E53">
        <f t="shared" si="1"/>
        <v>1.2348971565350515</v>
      </c>
    </row>
    <row r="54" spans="1:5">
      <c r="A54">
        <v>52</v>
      </c>
      <c r="B54" s="75">
        <f t="shared" si="0"/>
        <v>0.90757121103705141</v>
      </c>
      <c r="C54">
        <f t="shared" si="2"/>
        <v>1.037396450599555</v>
      </c>
      <c r="D54">
        <f t="shared" si="3"/>
        <v>1.4408995092360033</v>
      </c>
      <c r="E54">
        <f t="shared" si="1"/>
        <v>1.2799416321930788</v>
      </c>
    </row>
    <row r="55" spans="1:5">
      <c r="A55">
        <v>53</v>
      </c>
      <c r="B55" s="75">
        <f t="shared" si="0"/>
        <v>0.92502450355699462</v>
      </c>
      <c r="C55">
        <f t="shared" si="2"/>
        <v>1.0627041765470462</v>
      </c>
      <c r="D55">
        <f t="shared" si="3"/>
        <v>1.4592258793108541</v>
      </c>
      <c r="E55">
        <f t="shared" si="1"/>
        <v>1.3270448216204098</v>
      </c>
    </row>
    <row r="56" spans="1:5">
      <c r="A56">
        <v>54</v>
      </c>
      <c r="B56" s="75">
        <f t="shared" si="0"/>
        <v>0.94247779607693793</v>
      </c>
      <c r="C56">
        <f t="shared" si="2"/>
        <v>1.0883356289163941</v>
      </c>
      <c r="D56">
        <f t="shared" si="3"/>
        <v>1.477996766291741</v>
      </c>
      <c r="E56">
        <f t="shared" si="1"/>
        <v>1.3763819204711734</v>
      </c>
    </row>
    <row r="57" spans="1:5">
      <c r="A57">
        <v>55</v>
      </c>
      <c r="B57" s="75">
        <f t="shared" si="0"/>
        <v>0.95993108859688125</v>
      </c>
      <c r="C57">
        <f t="shared" si="2"/>
        <v>1.1142986156926862</v>
      </c>
      <c r="D57">
        <f t="shared" si="3"/>
        <v>1.4972178882629732</v>
      </c>
      <c r="E57">
        <f t="shared" si="1"/>
        <v>1.4281480067421144</v>
      </c>
    </row>
    <row r="58" spans="1:5">
      <c r="A58">
        <v>56</v>
      </c>
      <c r="B58" s="75">
        <f t="shared" si="0"/>
        <v>0.97738438111682457</v>
      </c>
      <c r="C58">
        <f t="shared" si="2"/>
        <v>1.1406010458547287</v>
      </c>
      <c r="D58">
        <f t="shared" si="3"/>
        <v>1.5168951004617626</v>
      </c>
      <c r="E58">
        <f t="shared" si="1"/>
        <v>1.4825609685127403</v>
      </c>
    </row>
    <row r="59" spans="1:5">
      <c r="A59">
        <v>57</v>
      </c>
      <c r="B59" s="75">
        <f t="shared" si="0"/>
        <v>0.99483767363676789</v>
      </c>
      <c r="C59">
        <f t="shared" si="2"/>
        <v>1.1672509317843207</v>
      </c>
      <c r="D59">
        <f t="shared" si="3"/>
        <v>1.5370343970618761</v>
      </c>
      <c r="E59">
        <f t="shared" si="1"/>
        <v>1.5398649638145829</v>
      </c>
    </row>
    <row r="60" spans="1:5">
      <c r="A60">
        <v>58</v>
      </c>
      <c r="B60" s="75">
        <f t="shared" si="0"/>
        <v>1.0122909661567112</v>
      </c>
      <c r="C60">
        <f t="shared" si="2"/>
        <v>1.1942563917070286</v>
      </c>
      <c r="D60">
        <f t="shared" si="3"/>
        <v>1.5576419129996124</v>
      </c>
      <c r="E60">
        <f t="shared" si="1"/>
        <v>1.6003345290410507</v>
      </c>
    </row>
    <row r="61" spans="1:5">
      <c r="A61">
        <v>59</v>
      </c>
      <c r="B61" s="75">
        <f t="shared" si="0"/>
        <v>1.0297442586766545</v>
      </c>
      <c r="C61">
        <f t="shared" si="2"/>
        <v>1.2216256521651998</v>
      </c>
      <c r="D61">
        <f t="shared" si="3"/>
        <v>1.5787239258426566</v>
      </c>
      <c r="E61">
        <f t="shared" si="1"/>
        <v>1.6642794823505183</v>
      </c>
    </row>
    <row r="62" spans="1:5">
      <c r="A62">
        <v>60</v>
      </c>
      <c r="B62" s="75">
        <f t="shared" si="0"/>
        <v>1.0471975511965976</v>
      </c>
      <c r="C62">
        <f t="shared" si="2"/>
        <v>1.2493670505239751</v>
      </c>
      <c r="D62">
        <f t="shared" si="3"/>
        <v>1.6002868577023861</v>
      </c>
      <c r="E62">
        <f t="shared" si="1"/>
        <v>1.7320508075688767</v>
      </c>
    </row>
    <row r="63" spans="1:5">
      <c r="A63">
        <v>61</v>
      </c>
      <c r="B63" s="75">
        <f t="shared" si="0"/>
        <v>1.064650843716541</v>
      </c>
      <c r="C63">
        <f t="shared" si="2"/>
        <v>1.2774890375110612</v>
      </c>
      <c r="D63">
        <f t="shared" si="3"/>
        <v>1.6223372771902078</v>
      </c>
      <c r="E63">
        <f t="shared" si="1"/>
        <v>1.8040477552714236</v>
      </c>
    </row>
    <row r="64" spans="1:5">
      <c r="A64">
        <v>62</v>
      </c>
      <c r="B64" s="75">
        <f t="shared" si="0"/>
        <v>1.0821041362364843</v>
      </c>
      <c r="C64">
        <f t="shared" si="2"/>
        <v>1.3060001797910328</v>
      </c>
      <c r="D64">
        <f t="shared" si="3"/>
        <v>1.6448819014185214</v>
      </c>
      <c r="E64">
        <f t="shared" si="1"/>
        <v>1.8807264653463318</v>
      </c>
    </row>
    <row r="65" spans="1:5">
      <c r="A65">
        <v>63</v>
      </c>
      <c r="B65" s="75">
        <f t="shared" si="0"/>
        <v>1.0995574287564276</v>
      </c>
      <c r="C65">
        <f t="shared" si="2"/>
        <v>1.3349091625749552</v>
      </c>
      <c r="D65">
        <f t="shared" si="3"/>
        <v>1.6679275980469199</v>
      </c>
      <c r="E65">
        <f t="shared" si="1"/>
        <v>1.9626105055051504</v>
      </c>
    </row>
    <row r="66" spans="1:5">
      <c r="A66">
        <v>64</v>
      </c>
      <c r="B66" s="75">
        <f t="shared" ref="B66:B129" si="4">RADIANS(A66)</f>
        <v>1.1170107212763709</v>
      </c>
      <c r="C66">
        <f t="shared" si="2"/>
        <v>1.3642247922661177</v>
      </c>
      <c r="D66">
        <f t="shared" si="3"/>
        <v>1.6914813873742545</v>
      </c>
      <c r="E66">
        <f t="shared" ref="E66:E129" si="5">TAN(B66)</f>
        <v>2.050303841579296</v>
      </c>
    </row>
    <row r="67" spans="1:5">
      <c r="A67">
        <v>65</v>
      </c>
      <c r="B67" s="75">
        <f t="shared" si="4"/>
        <v>1.1344640137963142</v>
      </c>
      <c r="C67">
        <f t="shared" ref="C67:C130" si="6">SINH(B67)</f>
        <v>1.3939559991426864</v>
      </c>
      <c r="D67">
        <f t="shared" ref="D67:D130" si="7">COSH(B67)</f>
        <v>1.7155504444771905</v>
      </c>
      <c r="E67">
        <f t="shared" si="5"/>
        <v>2.1445069205095586</v>
      </c>
    </row>
    <row r="68" spans="1:5">
      <c r="A68">
        <v>66</v>
      </c>
      <c r="B68" s="75">
        <f t="shared" si="4"/>
        <v>1.1519173063162575</v>
      </c>
      <c r="C68">
        <f t="shared" si="6"/>
        <v>1.4241118400780901</v>
      </c>
      <c r="D68">
        <f t="shared" si="7"/>
        <v>1.7401421013959188</v>
      </c>
      <c r="E68">
        <f t="shared" si="5"/>
        <v>2.2460367739042164</v>
      </c>
    </row>
    <row r="69" spans="1:5">
      <c r="A69">
        <v>67</v>
      </c>
      <c r="B69" s="75">
        <f t="shared" si="4"/>
        <v>1.1693705988362009</v>
      </c>
      <c r="C69">
        <f t="shared" si="6"/>
        <v>1.4547015012999733</v>
      </c>
      <c r="D69">
        <f t="shared" si="7"/>
        <v>1.7652638493676791</v>
      </c>
      <c r="E69">
        <f t="shared" si="5"/>
        <v>2.3558523658237531</v>
      </c>
    </row>
    <row r="70" spans="1:5">
      <c r="A70">
        <v>68</v>
      </c>
      <c r="B70" s="75">
        <f t="shared" si="4"/>
        <v>1.1868238913561442</v>
      </c>
      <c r="C70">
        <f t="shared" si="6"/>
        <v>1.4857343011885507</v>
      </c>
      <c r="D70">
        <f t="shared" si="7"/>
        <v>1.7909233411087786</v>
      </c>
      <c r="E70">
        <f t="shared" si="5"/>
        <v>2.4750868534162964</v>
      </c>
    </row>
    <row r="71" spans="1:5">
      <c r="A71">
        <v>69</v>
      </c>
      <c r="B71" s="75">
        <f t="shared" si="4"/>
        <v>1.2042771838760873</v>
      </c>
      <c r="C71">
        <f t="shared" si="6"/>
        <v>1.5172196931152209</v>
      </c>
      <c r="D71">
        <f t="shared" si="7"/>
        <v>1.8171283931458022</v>
      </c>
      <c r="E71">
        <f t="shared" si="5"/>
        <v>2.6050890646938005</v>
      </c>
    </row>
    <row r="72" spans="1:5">
      <c r="A72">
        <v>70</v>
      </c>
      <c r="B72" s="75">
        <f t="shared" si="4"/>
        <v>1.2217304763960306</v>
      </c>
      <c r="C72">
        <f t="shared" si="6"/>
        <v>1.5491672683223023</v>
      </c>
      <c r="D72">
        <f t="shared" si="7"/>
        <v>1.8438869881967235</v>
      </c>
      <c r="E72">
        <f t="shared" si="5"/>
        <v>2.7474774194546216</v>
      </c>
    </row>
    <row r="73" spans="1:5">
      <c r="A73">
        <v>71</v>
      </c>
      <c r="B73" s="75">
        <f t="shared" si="4"/>
        <v>1.2391837689159739</v>
      </c>
      <c r="C73">
        <f t="shared" si="6"/>
        <v>1.5815867588447645</v>
      </c>
      <c r="D73">
        <f t="shared" si="7"/>
        <v>1.8712072776026409</v>
      </c>
      <c r="E73">
        <f t="shared" si="5"/>
        <v>2.9042108776758222</v>
      </c>
    </row>
    <row r="74" spans="1:5">
      <c r="A74">
        <v>72</v>
      </c>
      <c r="B74" s="75">
        <f t="shared" si="4"/>
        <v>1.2566370614359172</v>
      </c>
      <c r="C74">
        <f t="shared" si="6"/>
        <v>1.6144880404748521</v>
      </c>
      <c r="D74">
        <f t="shared" si="7"/>
        <v>1.8990975838108812</v>
      </c>
      <c r="E74">
        <f t="shared" si="5"/>
        <v>3.0776835371752527</v>
      </c>
    </row>
    <row r="75" spans="1:5">
      <c r="A75">
        <v>73</v>
      </c>
      <c r="B75" s="75">
        <f t="shared" si="4"/>
        <v>1.2740903539558606</v>
      </c>
      <c r="C75">
        <f t="shared" si="6"/>
        <v>1.6478811357704997</v>
      </c>
      <c r="D75">
        <f t="shared" si="7"/>
        <v>1.9275664029102271</v>
      </c>
      <c r="E75">
        <f t="shared" si="5"/>
        <v>3.2708526184841404</v>
      </c>
    </row>
    <row r="76" spans="1:5">
      <c r="A76">
        <v>74</v>
      </c>
      <c r="B76" s="75">
        <f t="shared" si="4"/>
        <v>1.2915436464758039</v>
      </c>
      <c r="C76">
        <f t="shared" si="6"/>
        <v>1.6817762171084545</v>
      </c>
      <c r="D76">
        <f t="shared" si="7"/>
        <v>1.9566224072190384</v>
      </c>
      <c r="E76">
        <f t="shared" si="5"/>
        <v>3.4874144438409087</v>
      </c>
    </row>
    <row r="77" spans="1:5">
      <c r="A77">
        <v>75</v>
      </c>
      <c r="B77" s="75">
        <f t="shared" si="4"/>
        <v>1.3089969389957472</v>
      </c>
      <c r="C77">
        <f t="shared" si="6"/>
        <v>1.7161836097830387</v>
      </c>
      <c r="D77">
        <f t="shared" si="7"/>
        <v>1.9862744479270584</v>
      </c>
      <c r="E77">
        <f t="shared" si="5"/>
        <v>3.7320508075688776</v>
      </c>
    </row>
    <row r="78" spans="1:5">
      <c r="A78">
        <v>76</v>
      </c>
      <c r="B78" s="75">
        <f t="shared" si="4"/>
        <v>1.3264502315156905</v>
      </c>
      <c r="C78">
        <f t="shared" si="6"/>
        <v>1.7511137951514935</v>
      </c>
      <c r="D78">
        <f t="shared" si="7"/>
        <v>2.0165315577917116</v>
      </c>
      <c r="E78">
        <f t="shared" si="5"/>
        <v>4.0107809335358455</v>
      </c>
    </row>
    <row r="79" spans="1:5">
      <c r="A79">
        <v>77</v>
      </c>
      <c r="B79" s="75">
        <f t="shared" si="4"/>
        <v>1.3439035240356338</v>
      </c>
      <c r="C79">
        <f t="shared" si="6"/>
        <v>1.7865774138268633</v>
      </c>
      <c r="D79">
        <f t="shared" si="7"/>
        <v>2.0474029538897036</v>
      </c>
      <c r="E79">
        <f t="shared" si="5"/>
        <v>4.3314758742841573</v>
      </c>
    </row>
    <row r="80" spans="1:5">
      <c r="A80">
        <v>78</v>
      </c>
      <c r="B80" s="75">
        <f t="shared" si="4"/>
        <v>1.3613568165555769</v>
      </c>
      <c r="C80">
        <f t="shared" si="6"/>
        <v>1.8225852689193962</v>
      </c>
      <c r="D80">
        <f t="shared" si="7"/>
        <v>2.0788980404247792</v>
      </c>
      <c r="E80">
        <f t="shared" si="5"/>
        <v>4.7046301094784511</v>
      </c>
    </row>
    <row r="81" spans="1:5">
      <c r="A81">
        <v>79</v>
      </c>
      <c r="B81" s="75">
        <f t="shared" si="4"/>
        <v>1.3788101090755203</v>
      </c>
      <c r="C81">
        <f t="shared" si="6"/>
        <v>1.8591483293274416</v>
      </c>
      <c r="D81">
        <f t="shared" si="7"/>
        <v>2.1110264115924786</v>
      </c>
      <c r="E81">
        <f t="shared" si="5"/>
        <v>5.1445540159703071</v>
      </c>
    </row>
    <row r="82" spans="1:5">
      <c r="A82">
        <v>80</v>
      </c>
      <c r="B82" s="75">
        <f t="shared" si="4"/>
        <v>1.3962634015954636</v>
      </c>
      <c r="C82">
        <f t="shared" si="6"/>
        <v>1.8962777330788529</v>
      </c>
      <c r="D82">
        <f t="shared" si="7"/>
        <v>2.1437978545027687</v>
      </c>
      <c r="E82">
        <f t="shared" si="5"/>
        <v>5.6712818196177066</v>
      </c>
    </row>
    <row r="83" spans="1:5">
      <c r="A83">
        <v>81</v>
      </c>
      <c r="B83" s="75">
        <f t="shared" si="4"/>
        <v>1.4137166941154069</v>
      </c>
      <c r="C83">
        <f t="shared" si="6"/>
        <v>1.9339847907239098</v>
      </c>
      <c r="D83">
        <f t="shared" si="7"/>
        <v>2.1772223521614427</v>
      </c>
      <c r="E83">
        <f t="shared" si="5"/>
        <v>6.3137515146750411</v>
      </c>
    </row>
    <row r="84" spans="1:5">
      <c r="A84">
        <v>82</v>
      </c>
      <c r="B84" s="75">
        <f t="shared" si="4"/>
        <v>1.4311699866353502</v>
      </c>
      <c r="C84">
        <f t="shared" si="6"/>
        <v>1.972280988780799</v>
      </c>
      <c r="D84">
        <f t="shared" si="7"/>
        <v>2.2113100865111992</v>
      </c>
      <c r="E84">
        <f t="shared" si="5"/>
        <v>7.115369722384207</v>
      </c>
    </row>
    <row r="85" spans="1:5">
      <c r="A85">
        <v>83</v>
      </c>
      <c r="B85" s="75">
        <f t="shared" si="4"/>
        <v>1.4486232791552935</v>
      </c>
      <c r="C85">
        <f t="shared" si="6"/>
        <v>2.0111779932346936</v>
      </c>
      <c r="D85">
        <f t="shared" si="7"/>
        <v>2.2460714415333118</v>
      </c>
      <c r="E85">
        <f t="shared" si="5"/>
        <v>8.1443464279745932</v>
      </c>
    </row>
    <row r="86" spans="1:5">
      <c r="A86">
        <v>84</v>
      </c>
      <c r="B86" s="75">
        <f t="shared" si="4"/>
        <v>1.4660765716752369</v>
      </c>
      <c r="C86">
        <f t="shared" si="6"/>
        <v>2.0506876530915084</v>
      </c>
      <c r="D86">
        <f t="shared" si="7"/>
        <v>2.2815170064108572</v>
      </c>
      <c r="E86">
        <f t="shared" si="5"/>
        <v>9.5143644542225871</v>
      </c>
    </row>
    <row r="87" spans="1:5">
      <c r="A87">
        <v>85</v>
      </c>
      <c r="B87" s="75">
        <f t="shared" si="4"/>
        <v>1.4835298641951802</v>
      </c>
      <c r="C87">
        <f t="shared" si="6"/>
        <v>2.0908220039874021</v>
      </c>
      <c r="D87">
        <f t="shared" si="7"/>
        <v>2.3176575787544409</v>
      </c>
      <c r="E87">
        <f t="shared" si="5"/>
        <v>11.430052302761348</v>
      </c>
    </row>
    <row r="88" spans="1:5">
      <c r="A88">
        <v>86</v>
      </c>
      <c r="B88" s="75">
        <f t="shared" si="4"/>
        <v>1.5009831567151235</v>
      </c>
      <c r="C88">
        <f t="shared" si="6"/>
        <v>2.131593271855138</v>
      </c>
      <c r="D88">
        <f t="shared" si="7"/>
        <v>2.3545041678914256</v>
      </c>
      <c r="E88">
        <f t="shared" si="5"/>
        <v>14.300666256711942</v>
      </c>
    </row>
    <row r="89" spans="1:5">
      <c r="A89">
        <v>87</v>
      </c>
      <c r="B89" s="75">
        <f t="shared" si="4"/>
        <v>1.5184364492350666</v>
      </c>
      <c r="C89">
        <f t="shared" si="6"/>
        <v>2.1730138766484082</v>
      </c>
      <c r="D89">
        <f t="shared" si="7"/>
        <v>2.3920679982196456</v>
      </c>
      <c r="E89">
        <f t="shared" si="5"/>
        <v>19.081136687728161</v>
      </c>
    </row>
    <row r="90" spans="1:5">
      <c r="A90">
        <v>88</v>
      </c>
      <c r="B90" s="75">
        <f t="shared" si="4"/>
        <v>1.5358897417550099</v>
      </c>
      <c r="C90">
        <f t="shared" si="6"/>
        <v>2.2150964361252652</v>
      </c>
      <c r="D90">
        <f t="shared" si="7"/>
        <v>2.4303605126266459</v>
      </c>
      <c r="E90">
        <f t="shared" si="5"/>
        <v>28.636253282915515</v>
      </c>
    </row>
    <row r="91" spans="1:5">
      <c r="A91">
        <v>89</v>
      </c>
      <c r="B91" s="75">
        <f t="shared" si="4"/>
        <v>1.5533430342749532</v>
      </c>
      <c r="C91">
        <f t="shared" si="6"/>
        <v>2.2578537696918075</v>
      </c>
      <c r="D91">
        <f t="shared" si="7"/>
        <v>2.4693933759754656</v>
      </c>
      <c r="E91">
        <f t="shared" si="5"/>
        <v>57.289961630759144</v>
      </c>
    </row>
    <row r="92" spans="1:5">
      <c r="A92">
        <v>90</v>
      </c>
      <c r="B92" s="75">
        <f t="shared" si="4"/>
        <v>1.5707963267948966</v>
      </c>
      <c r="C92">
        <f t="shared" si="6"/>
        <v>2.3012989023072947</v>
      </c>
      <c r="D92">
        <f t="shared" si="7"/>
        <v>2.5091784786580567</v>
      </c>
      <c r="E92">
        <f t="shared" si="5"/>
        <v>1.6324552277619072E+16</v>
      </c>
    </row>
    <row r="93" spans="1:5">
      <c r="A93">
        <v>91</v>
      </c>
      <c r="B93" s="75">
        <f t="shared" si="4"/>
        <v>1.5882496193148399</v>
      </c>
      <c r="C93">
        <f t="shared" si="6"/>
        <v>2.3454450684518751</v>
      </c>
      <c r="D93">
        <f t="shared" si="7"/>
        <v>2.5497279402173909</v>
      </c>
      <c r="E93">
        <f t="shared" si="5"/>
        <v>-57.289961630759549</v>
      </c>
    </row>
    <row r="94" spans="1:5">
      <c r="A94">
        <v>92</v>
      </c>
      <c r="B94" s="75">
        <f t="shared" si="4"/>
        <v>1.6057029118347832</v>
      </c>
      <c r="C94">
        <f t="shared" si="6"/>
        <v>2.3903057161581427</v>
      </c>
      <c r="D94">
        <f t="shared" si="7"/>
        <v>2.5910541130393807</v>
      </c>
      <c r="E94">
        <f t="shared" si="5"/>
        <v>-28.636253282915614</v>
      </c>
    </row>
    <row r="95" spans="1:5">
      <c r="A95">
        <v>93</v>
      </c>
      <c r="B95" s="75">
        <f t="shared" si="4"/>
        <v>1.6231562043547265</v>
      </c>
      <c r="C95">
        <f t="shared" si="6"/>
        <v>2.4358945111077479</v>
      </c>
      <c r="D95">
        <f t="shared" si="7"/>
        <v>2.633169586115724</v>
      </c>
      <c r="E95">
        <f t="shared" si="5"/>
        <v>-19.081136687728208</v>
      </c>
    </row>
    <row r="96" spans="1:5">
      <c r="A96">
        <v>94</v>
      </c>
      <c r="B96" s="75">
        <f t="shared" si="4"/>
        <v>1.6406094968746698</v>
      </c>
      <c r="C96">
        <f t="shared" si="6"/>
        <v>2.4822253407943045</v>
      </c>
      <c r="D96">
        <f t="shared" si="7"/>
        <v>2.6760871888788307</v>
      </c>
      <c r="E96">
        <f t="shared" si="5"/>
        <v>-14.300666256711921</v>
      </c>
    </row>
    <row r="97" spans="1:5">
      <c r="A97">
        <v>95</v>
      </c>
      <c r="B97" s="75">
        <f t="shared" si="4"/>
        <v>1.6580627893946132</v>
      </c>
      <c r="C97">
        <f t="shared" si="6"/>
        <v>2.5293123187538726</v>
      </c>
      <c r="D97">
        <f t="shared" si="7"/>
        <v>2.7198199951099871</v>
      </c>
      <c r="E97">
        <f t="shared" si="5"/>
        <v>-11.430052302761336</v>
      </c>
    </row>
    <row r="98" spans="1:5">
      <c r="A98">
        <v>96</v>
      </c>
      <c r="B98" s="75">
        <f t="shared" si="4"/>
        <v>1.6755160819145565</v>
      </c>
      <c r="C98">
        <f t="shared" si="6"/>
        <v>2.5771697888642935</v>
      </c>
      <c r="D98">
        <f t="shared" si="7"/>
        <v>2.7643813269219617</v>
      </c>
      <c r="E98">
        <f t="shared" si="5"/>
        <v>-9.5143644542225765</v>
      </c>
    </row>
    <row r="99" spans="1:5">
      <c r="A99">
        <v>97</v>
      </c>
      <c r="B99" s="75">
        <f t="shared" si="4"/>
        <v>1.6929693744344996</v>
      </c>
      <c r="C99">
        <f t="shared" si="6"/>
        <v>2.625812329714698</v>
      </c>
      <c r="D99">
        <f t="shared" si="7"/>
        <v>2.8097847588172531</v>
      </c>
      <c r="E99">
        <f t="shared" si="5"/>
        <v>-8.1443464279746021</v>
      </c>
    </row>
    <row r="100" spans="1:5">
      <c r="A100">
        <v>98</v>
      </c>
      <c r="B100" s="75">
        <f t="shared" si="4"/>
        <v>1.7104226669544429</v>
      </c>
      <c r="C100">
        <f t="shared" si="6"/>
        <v>2.675254759046513</v>
      </c>
      <c r="D100">
        <f t="shared" si="7"/>
        <v>2.8560441218232282</v>
      </c>
      <c r="E100">
        <f t="shared" si="5"/>
        <v>-7.1153697223842132</v>
      </c>
    </row>
    <row r="101" spans="1:5">
      <c r="A101">
        <v>99</v>
      </c>
      <c r="B101" s="75">
        <f t="shared" si="4"/>
        <v>1.7278759594743862</v>
      </c>
      <c r="C101">
        <f t="shared" si="6"/>
        <v>2.7255121382673138</v>
      </c>
      <c r="D101">
        <f t="shared" si="7"/>
        <v>2.9031735077053979</v>
      </c>
      <c r="E101">
        <f t="shared" si="5"/>
        <v>-6.3137515146750456</v>
      </c>
    </row>
    <row r="102" spans="1:5">
      <c r="A102">
        <v>100</v>
      </c>
      <c r="B102" s="75">
        <f t="shared" si="4"/>
        <v>1.7453292519943295</v>
      </c>
      <c r="C102">
        <f t="shared" si="6"/>
        <v>2.7765997770389093</v>
      </c>
      <c r="D102">
        <f t="shared" si="7"/>
        <v>2.9511872732601234</v>
      </c>
      <c r="E102">
        <f t="shared" si="5"/>
        <v>-5.6712818196177111</v>
      </c>
    </row>
    <row r="103" spans="1:5">
      <c r="A103">
        <v>101</v>
      </c>
      <c r="B103" s="75">
        <f t="shared" si="4"/>
        <v>1.7627825445142729</v>
      </c>
      <c r="C103">
        <f t="shared" si="6"/>
        <v>2.8285332379410537</v>
      </c>
      <c r="D103">
        <f t="shared" si="7"/>
        <v>3.0001000446880601</v>
      </c>
      <c r="E103">
        <f t="shared" si="5"/>
        <v>-5.1445540159703107</v>
      </c>
    </row>
    <row r="104" spans="1:5">
      <c r="A104">
        <v>102</v>
      </c>
      <c r="B104" s="75">
        <f t="shared" si="4"/>
        <v>1.7802358370342162</v>
      </c>
      <c r="C104">
        <f t="shared" si="6"/>
        <v>2.8813283412121931</v>
      </c>
      <c r="D104">
        <f t="shared" si="7"/>
        <v>3.0499267220496642</v>
      </c>
      <c r="E104">
        <f t="shared" si="5"/>
        <v>-4.7046301094784537</v>
      </c>
    </row>
    <row r="105" spans="1:5">
      <c r="A105">
        <v>103</v>
      </c>
      <c r="B105" s="75">
        <f t="shared" si="4"/>
        <v>1.7976891295541595</v>
      </c>
      <c r="C105">
        <f t="shared" si="6"/>
        <v>2.9350011695687144</v>
      </c>
      <c r="D105">
        <f t="shared" si="7"/>
        <v>3.1006824838041256</v>
      </c>
      <c r="E105">
        <f t="shared" si="5"/>
        <v>-4.3314758742841546</v>
      </c>
    </row>
    <row r="106" spans="1:5">
      <c r="A106">
        <v>104</v>
      </c>
      <c r="B106" s="75">
        <f t="shared" si="4"/>
        <v>1.8151424220741028</v>
      </c>
      <c r="C106">
        <f t="shared" si="6"/>
        <v>2.9895680731041412</v>
      </c>
      <c r="D106">
        <f t="shared" si="7"/>
        <v>3.15238279143311</v>
      </c>
      <c r="E106">
        <f t="shared" si="5"/>
        <v>-4.0107809335358438</v>
      </c>
    </row>
    <row r="107" spans="1:5">
      <c r="A107">
        <v>105</v>
      </c>
      <c r="B107" s="75">
        <f t="shared" si="4"/>
        <v>1.8325957145940461</v>
      </c>
      <c r="C107">
        <f t="shared" si="6"/>
        <v>3.0450456742697849</v>
      </c>
      <c r="D107">
        <f t="shared" si="7"/>
        <v>3.2050433941507137</v>
      </c>
      <c r="E107">
        <f t="shared" si="5"/>
        <v>-3.7320508075688763</v>
      </c>
    </row>
    <row r="108" spans="1:5">
      <c r="A108">
        <v>106</v>
      </c>
      <c r="B108" s="75">
        <f t="shared" si="4"/>
        <v>1.8500490071139892</v>
      </c>
      <c r="C108">
        <f t="shared" si="6"/>
        <v>3.101450872938361</v>
      </c>
      <c r="D108">
        <f t="shared" si="7"/>
        <v>3.2586803337010708</v>
      </c>
      <c r="E108">
        <f t="shared" si="5"/>
        <v>-3.48741444384091</v>
      </c>
    </row>
    <row r="109" spans="1:5">
      <c r="A109">
        <v>107</v>
      </c>
      <c r="B109" s="75">
        <f t="shared" si="4"/>
        <v>1.8675022996339325</v>
      </c>
      <c r="C109">
        <f t="shared" si="6"/>
        <v>3.158800851552118</v>
      </c>
      <c r="D109">
        <f t="shared" si="7"/>
        <v>3.313309949245073</v>
      </c>
      <c r="E109">
        <f t="shared" si="5"/>
        <v>-3.2708526184841422</v>
      </c>
    </row>
    <row r="110" spans="1:5">
      <c r="A110">
        <v>108</v>
      </c>
      <c r="B110" s="75">
        <f t="shared" si="4"/>
        <v>1.8849555921538759</v>
      </c>
      <c r="C110">
        <f t="shared" si="6"/>
        <v>3.2171130803570378</v>
      </c>
      <c r="D110">
        <f t="shared" si="7"/>
        <v>3.368948882337687</v>
      </c>
      <c r="E110">
        <f t="shared" si="5"/>
        <v>-3.077683537175254</v>
      </c>
    </row>
    <row r="111" spans="1:5">
      <c r="A111">
        <v>109</v>
      </c>
      <c r="B111" s="75">
        <f t="shared" si="4"/>
        <v>1.9024088846738192</v>
      </c>
      <c r="C111">
        <f t="shared" si="6"/>
        <v>3.2764053227247123</v>
      </c>
      <c r="D111">
        <f t="shared" si="7"/>
        <v>3.4256140819973906</v>
      </c>
      <c r="E111">
        <f t="shared" si="5"/>
        <v>-2.9042108776758231</v>
      </c>
    </row>
    <row r="112" spans="1:5">
      <c r="A112">
        <v>110</v>
      </c>
      <c r="B112" s="75">
        <f t="shared" si="4"/>
        <v>1.9198621771937625</v>
      </c>
      <c r="C112">
        <f t="shared" si="6"/>
        <v>3.3366956405635158</v>
      </c>
      <c r="D112">
        <f t="shared" si="7"/>
        <v>3.4833228098692732</v>
      </c>
      <c r="E112">
        <f t="shared" si="5"/>
        <v>-2.7474774194546225</v>
      </c>
    </row>
    <row r="113" spans="1:5">
      <c r="A113">
        <v>111</v>
      </c>
      <c r="B113" s="75">
        <f t="shared" si="4"/>
        <v>1.9373154697137058</v>
      </c>
      <c r="C113">
        <f t="shared" si="6"/>
        <v>3.3980023998207152</v>
      </c>
      <c r="D113">
        <f t="shared" si="7"/>
        <v>3.5420926454833648</v>
      </c>
      <c r="E113">
        <f t="shared" si="5"/>
        <v>-2.6050890646938014</v>
      </c>
    </row>
    <row r="114" spans="1:5">
      <c r="A114">
        <v>112</v>
      </c>
      <c r="B114" s="75">
        <f t="shared" si="4"/>
        <v>1.9547687622336491</v>
      </c>
      <c r="C114">
        <f t="shared" si="6"/>
        <v>3.4603442760771994</v>
      </c>
      <c r="D114">
        <f t="shared" si="7"/>
        <v>3.6019414916098009</v>
      </c>
      <c r="E114">
        <f t="shared" si="5"/>
        <v>-2.4750868534162955</v>
      </c>
    </row>
    <row r="115" spans="1:5">
      <c r="A115">
        <v>113</v>
      </c>
      <c r="B115" s="75">
        <f t="shared" si="4"/>
        <v>1.9722220547535925</v>
      </c>
      <c r="C115">
        <f t="shared" si="6"/>
        <v>3.5237402602365311</v>
      </c>
      <c r="D115">
        <f t="shared" si="7"/>
        <v>3.6628875797124616</v>
      </c>
      <c r="E115">
        <f t="shared" si="5"/>
        <v>-2.3558523658237527</v>
      </c>
    </row>
    <row r="116" spans="1:5">
      <c r="A116">
        <v>114</v>
      </c>
      <c r="B116" s="75">
        <f t="shared" si="4"/>
        <v>1.9896753472735358</v>
      </c>
      <c r="C116">
        <f t="shared" si="6"/>
        <v>3.5882096643100527</v>
      </c>
      <c r="D116">
        <f t="shared" si="7"/>
        <v>3.7249494755027297</v>
      </c>
      <c r="E116">
        <f t="shared" si="5"/>
        <v>-2.2460367739042155</v>
      </c>
    </row>
    <row r="117" spans="1:5">
      <c r="A117">
        <v>115</v>
      </c>
      <c r="B117" s="75">
        <f t="shared" si="4"/>
        <v>2.0071286397934789</v>
      </c>
      <c r="C117">
        <f t="shared" si="6"/>
        <v>3.6537721272998125</v>
      </c>
      <c r="D117">
        <f t="shared" si="7"/>
        <v>3.7881460845950752</v>
      </c>
      <c r="E117">
        <f t="shared" si="5"/>
        <v>-2.1445069205095595</v>
      </c>
    </row>
    <row r="118" spans="1:5">
      <c r="A118">
        <v>116</v>
      </c>
      <c r="B118" s="75">
        <f t="shared" si="4"/>
        <v>2.0245819323134224</v>
      </c>
      <c r="C118">
        <f t="shared" si="6"/>
        <v>3.7204476211811004</v>
      </c>
      <c r="D118">
        <f t="shared" si="7"/>
        <v>3.8524966582661833</v>
      </c>
      <c r="E118">
        <f t="shared" si="5"/>
        <v>-2.0503038415792956</v>
      </c>
    </row>
    <row r="119" spans="1:5">
      <c r="A119">
        <v>117</v>
      </c>
      <c r="B119" s="75">
        <f t="shared" si="4"/>
        <v>2.0420352248333655</v>
      </c>
      <c r="C119">
        <f t="shared" si="6"/>
        <v>3.7882564569864052</v>
      </c>
      <c r="D119">
        <f t="shared" si="7"/>
        <v>3.9180207993193696</v>
      </c>
      <c r="E119">
        <f t="shared" si="5"/>
        <v>-1.962610505505151</v>
      </c>
    </row>
    <row r="120" spans="1:5">
      <c r="A120">
        <v>118</v>
      </c>
      <c r="B120" s="75">
        <f t="shared" si="4"/>
        <v>2.0594885173533091</v>
      </c>
      <c r="C120">
        <f t="shared" si="6"/>
        <v>3.8572192909926795</v>
      </c>
      <c r="D120">
        <f t="shared" si="7"/>
        <v>3.9847384680560989</v>
      </c>
      <c r="E120">
        <f t="shared" si="5"/>
        <v>-1.8807264653463314</v>
      </c>
    </row>
    <row r="121" spans="1:5">
      <c r="A121">
        <v>119</v>
      </c>
      <c r="B121" s="75">
        <f t="shared" si="4"/>
        <v>2.0769418098732522</v>
      </c>
      <c r="C121">
        <f t="shared" si="6"/>
        <v>3.9273571310137458</v>
      </c>
      <c r="D121">
        <f t="shared" si="7"/>
        <v>4.0526699883563824</v>
      </c>
      <c r="E121">
        <f t="shared" si="5"/>
        <v>-1.804047755271424</v>
      </c>
    </row>
    <row r="122" spans="1:5">
      <c r="A122">
        <v>120</v>
      </c>
      <c r="B122" s="75">
        <f t="shared" si="4"/>
        <v>2.0943951023931953</v>
      </c>
      <c r="C122">
        <f t="shared" si="6"/>
        <v>3.998691342799821</v>
      </c>
      <c r="D122">
        <f t="shared" si="7"/>
        <v>4.1218360538699539</v>
      </c>
      <c r="E122">
        <f t="shared" si="5"/>
        <v>-1.7320508075688783</v>
      </c>
    </row>
    <row r="123" spans="1:5">
      <c r="A123">
        <v>121</v>
      </c>
      <c r="B123" s="75">
        <f t="shared" si="4"/>
        <v>2.1118483949131388</v>
      </c>
      <c r="C123">
        <f t="shared" si="6"/>
        <v>4.0712436565460495</v>
      </c>
      <c r="D123">
        <f t="shared" si="7"/>
        <v>4.1922577343200702</v>
      </c>
      <c r="E123">
        <f t="shared" si="5"/>
        <v>-1.6642794823505178</v>
      </c>
    </row>
    <row r="124" spans="1:5">
      <c r="A124">
        <v>122</v>
      </c>
      <c r="B124" s="75">
        <f t="shared" si="4"/>
        <v>2.1293016874330819</v>
      </c>
      <c r="C124">
        <f t="shared" si="6"/>
        <v>4.1450361735120698</v>
      </c>
      <c r="D124">
        <f t="shared" si="7"/>
        <v>4.2639564819218752</v>
      </c>
      <c r="E124">
        <f t="shared" si="5"/>
        <v>-1.6003345290410511</v>
      </c>
    </row>
    <row r="125" spans="1:5">
      <c r="A125">
        <v>123</v>
      </c>
      <c r="B125" s="75">
        <f t="shared" si="4"/>
        <v>2.1467549799530254</v>
      </c>
      <c r="C125">
        <f t="shared" si="6"/>
        <v>4.2200913727546183</v>
      </c>
      <c r="D125">
        <f t="shared" si="7"/>
        <v>4.3369541379172958</v>
      </c>
      <c r="E125">
        <f t="shared" si="5"/>
        <v>-1.5398649638145827</v>
      </c>
    </row>
    <row r="126" spans="1:5">
      <c r="A126">
        <v>124</v>
      </c>
      <c r="B126" s="75">
        <f t="shared" si="4"/>
        <v>2.1642082724729685</v>
      </c>
      <c r="C126">
        <f t="shared" si="6"/>
        <v>4.2964321179752094</v>
      </c>
      <c r="D126">
        <f t="shared" si="7"/>
        <v>4.4112729392284198</v>
      </c>
      <c r="E126">
        <f t="shared" si="5"/>
        <v>-1.4825609685127408</v>
      </c>
    </row>
    <row r="127" spans="1:5">
      <c r="A127">
        <v>125</v>
      </c>
      <c r="B127" s="75">
        <f t="shared" si="4"/>
        <v>2.1816615649929121</v>
      </c>
      <c r="C127">
        <f t="shared" si="6"/>
        <v>4.3740816644850025</v>
      </c>
      <c r="D127">
        <f t="shared" si="7"/>
        <v>4.4869355252314342</v>
      </c>
      <c r="E127">
        <f t="shared" si="5"/>
        <v>-1.4281480067421142</v>
      </c>
    </row>
    <row r="128" spans="1:5">
      <c r="A128">
        <v>126</v>
      </c>
      <c r="B128" s="75">
        <f t="shared" si="4"/>
        <v>2.1991148575128552</v>
      </c>
      <c r="C128">
        <f t="shared" si="6"/>
        <v>4.4530636662889407</v>
      </c>
      <c r="D128">
        <f t="shared" si="7"/>
        <v>4.5639649446531365</v>
      </c>
      <c r="E128">
        <f t="shared" si="5"/>
        <v>-1.3763819204711738</v>
      </c>
    </row>
    <row r="129" spans="1:5">
      <c r="A129">
        <v>127</v>
      </c>
      <c r="B129" s="75">
        <f t="shared" si="4"/>
        <v>2.2165681500327987</v>
      </c>
      <c r="C129">
        <f t="shared" si="6"/>
        <v>4.5334021832913747</v>
      </c>
      <c r="D129">
        <f t="shared" si="7"/>
        <v>4.6423846625921685</v>
      </c>
      <c r="E129">
        <f t="shared" si="5"/>
        <v>-1.3270448216204096</v>
      </c>
    </row>
    <row r="130" spans="1:5">
      <c r="A130">
        <v>128</v>
      </c>
      <c r="B130" s="75">
        <f t="shared" ref="B130:B193" si="8">RADIANS(A130)</f>
        <v>2.2340214425527418</v>
      </c>
      <c r="C130">
        <f t="shared" si="6"/>
        <v>4.6151216886252939</v>
      </c>
      <c r="D130">
        <f t="shared" si="7"/>
        <v>4.7222185676670652</v>
      </c>
      <c r="E130">
        <f t="shared" ref="E130:E193" si="9">TAN(B130)</f>
        <v>-1.2799416321930788</v>
      </c>
    </row>
    <row r="131" spans="1:5">
      <c r="A131">
        <v>129</v>
      </c>
      <c r="B131" s="75">
        <f t="shared" si="8"/>
        <v>2.2514747350726849</v>
      </c>
      <c r="C131">
        <f t="shared" ref="C131:C194" si="10">SINH(B131)</f>
        <v>4.6982470761074762</v>
      </c>
      <c r="D131">
        <f t="shared" ref="D131:D194" si="11">COSH(B131)</f>
        <v>4.8034909792933362</v>
      </c>
      <c r="E131">
        <f t="shared" si="9"/>
        <v>-1.2348971565350519</v>
      </c>
    </row>
    <row r="132" spans="1:5">
      <c r="A132">
        <v>130</v>
      </c>
      <c r="B132" s="75">
        <f t="shared" si="8"/>
        <v>2.2689280275926285</v>
      </c>
      <c r="C132">
        <f t="shared" si="10"/>
        <v>4.7828036678217636</v>
      </c>
      <c r="D132">
        <f t="shared" si="11"/>
        <v>4.8862266550917699</v>
      </c>
      <c r="E132">
        <f t="shared" si="9"/>
        <v>-1.19175359259421</v>
      </c>
    </row>
    <row r="133" spans="1:5">
      <c r="A133">
        <v>131</v>
      </c>
      <c r="B133" s="75">
        <f t="shared" si="8"/>
        <v>2.2863813201125716</v>
      </c>
      <c r="C133">
        <f t="shared" si="10"/>
        <v>4.8688172218327983</v>
      </c>
      <c r="D133">
        <f t="shared" si="11"/>
        <v>4.9704507984302237</v>
      </c>
      <c r="E133">
        <f t="shared" si="9"/>
        <v>-1.1503684072210101</v>
      </c>
    </row>
    <row r="134" spans="1:5">
      <c r="A134">
        <v>132</v>
      </c>
      <c r="B134" s="75">
        <f t="shared" si="8"/>
        <v>2.3038346126325151</v>
      </c>
      <c r="C134">
        <f t="shared" si="10"/>
        <v>4.9563139400325937</v>
      </c>
      <c r="D134">
        <f t="shared" si="11"/>
        <v>5.0561890661012079</v>
      </c>
      <c r="E134">
        <f t="shared" si="9"/>
        <v>-1.1106125148291928</v>
      </c>
    </row>
    <row r="135" spans="1:5">
      <c r="A135">
        <v>133</v>
      </c>
      <c r="B135" s="75">
        <f t="shared" si="8"/>
        <v>2.3212879051524582</v>
      </c>
      <c r="C135">
        <f t="shared" si="10"/>
        <v>5.0453204761222707</v>
      </c>
      <c r="D135">
        <f t="shared" si="11"/>
        <v>5.1434675761375868</v>
      </c>
      <c r="E135">
        <f t="shared" si="9"/>
        <v>-1.0723687100246828</v>
      </c>
    </row>
    <row r="136" spans="1:5">
      <c r="A136">
        <v>134</v>
      </c>
      <c r="B136" s="75">
        <f t="shared" si="8"/>
        <v>2.3387411976724017</v>
      </c>
      <c r="C136">
        <f t="shared" si="10"/>
        <v>5.135863943731465</v>
      </c>
      <c r="D136">
        <f t="shared" si="11"/>
        <v>5.2323129157687926</v>
      </c>
      <c r="E136">
        <f t="shared" si="9"/>
        <v>-1.0355303137905694</v>
      </c>
    </row>
    <row r="137" spans="1:5">
      <c r="A137">
        <v>135</v>
      </c>
      <c r="B137" s="75">
        <f t="shared" si="8"/>
        <v>2.3561944901923448</v>
      </c>
      <c r="C137">
        <f t="shared" si="10"/>
        <v>5.2279719246778029</v>
      </c>
      <c r="D137">
        <f t="shared" si="11"/>
        <v>5.3227521495199586</v>
      </c>
      <c r="E137">
        <f t="shared" si="9"/>
        <v>-1.0000000000000002</v>
      </c>
    </row>
    <row r="138" spans="1:5">
      <c r="A138">
        <v>136</v>
      </c>
      <c r="B138" s="75">
        <f t="shared" si="8"/>
        <v>2.3736477827122884</v>
      </c>
      <c r="C138">
        <f t="shared" si="10"/>
        <v>5.3216724773690309</v>
      </c>
      <c r="D138">
        <f t="shared" si="11"/>
        <v>5.414812827456462</v>
      </c>
      <c r="E138">
        <f t="shared" si="9"/>
        <v>-0.96568877480707371</v>
      </c>
    </row>
    <row r="139" spans="1:5">
      <c r="A139">
        <v>137</v>
      </c>
      <c r="B139" s="75">
        <f t="shared" si="8"/>
        <v>2.3911010752322315</v>
      </c>
      <c r="C139">
        <f t="shared" si="10"/>
        <v>5.4169941453502997</v>
      </c>
      <c r="D139">
        <f t="shared" si="11"/>
        <v>5.5085229935763564</v>
      </c>
      <c r="E139">
        <f t="shared" si="9"/>
        <v>-0.93251508613766176</v>
      </c>
    </row>
    <row r="140" spans="1:5">
      <c r="A140">
        <v>138</v>
      </c>
      <c r="B140" s="75">
        <f t="shared" si="8"/>
        <v>2.4085543677521746</v>
      </c>
      <c r="C140">
        <f t="shared" si="10"/>
        <v>5.5139659659992573</v>
      </c>
      <c r="D140">
        <f t="shared" si="11"/>
        <v>5.60391119435329</v>
      </c>
      <c r="E140">
        <f t="shared" si="9"/>
        <v>-0.90040404429784038</v>
      </c>
    </row>
    <row r="141" spans="1:5">
      <c r="A141">
        <v>139</v>
      </c>
      <c r="B141" s="75">
        <f t="shared" si="8"/>
        <v>2.4260076602721181</v>
      </c>
      <c r="C141">
        <f t="shared" si="10"/>
        <v>5.6126174793715595</v>
      </c>
      <c r="D141">
        <f t="shared" si="11"/>
        <v>5.7010064874324744</v>
      </c>
      <c r="E141">
        <f t="shared" si="9"/>
        <v>-0.86928673781622667</v>
      </c>
    </row>
    <row r="142" spans="1:5">
      <c r="A142">
        <v>140</v>
      </c>
      <c r="B142" s="75">
        <f t="shared" si="8"/>
        <v>2.4434609527920612</v>
      </c>
      <c r="C142">
        <f t="shared" si="10"/>
        <v>5.7129787371995109</v>
      </c>
      <c r="D142">
        <f t="shared" si="11"/>
        <v>5.7998384504823681</v>
      </c>
      <c r="E142">
        <f t="shared" si="9"/>
        <v>-0.83909963117728037</v>
      </c>
    </row>
    <row r="143" spans="1:5">
      <c r="A143">
        <v>141</v>
      </c>
      <c r="B143" s="75">
        <f t="shared" si="8"/>
        <v>2.4609142453120048</v>
      </c>
      <c r="C143">
        <f t="shared" si="10"/>
        <v>5.8150803120465868</v>
      </c>
      <c r="D143">
        <f t="shared" si="11"/>
        <v>5.9004371902047934</v>
      </c>
      <c r="E143">
        <f t="shared" si="9"/>
        <v>-0.80978403319500702</v>
      </c>
    </row>
    <row r="144" spans="1:5">
      <c r="A144">
        <v>142</v>
      </c>
      <c r="B144" s="75">
        <f t="shared" si="8"/>
        <v>2.4783675378319479</v>
      </c>
      <c r="C144">
        <f t="shared" si="10"/>
        <v>5.9189533066205922</v>
      </c>
      <c r="D144">
        <f t="shared" si="11"/>
        <v>6.0028333515061743</v>
      </c>
      <c r="E144">
        <f t="shared" si="9"/>
        <v>-0.78128562650671762</v>
      </c>
    </row>
    <row r="145" spans="1:5">
      <c r="A145">
        <v>143</v>
      </c>
      <c r="B145" s="75">
        <f t="shared" si="8"/>
        <v>2.4958208303518914</v>
      </c>
      <c r="C145">
        <f t="shared" si="10"/>
        <v>6.024629363248347</v>
      </c>
      <c r="D145">
        <f t="shared" si="11"/>
        <v>6.1070581268327695</v>
      </c>
      <c r="E145">
        <f t="shared" si="9"/>
        <v>-0.75355405010279397</v>
      </c>
    </row>
    <row r="146" spans="1:5">
      <c r="A146">
        <v>144</v>
      </c>
      <c r="B146" s="75">
        <f t="shared" si="8"/>
        <v>2.5132741228718345</v>
      </c>
      <c r="C146">
        <f t="shared" si="10"/>
        <v>6.1321406735147121</v>
      </c>
      <c r="D146">
        <f t="shared" si="11"/>
        <v>6.213143265672656</v>
      </c>
      <c r="E146">
        <f t="shared" si="9"/>
        <v>-0.72654252800536101</v>
      </c>
    </row>
    <row r="147" spans="1:5">
      <c r="A147">
        <v>145</v>
      </c>
      <c r="B147" s="75">
        <f t="shared" si="8"/>
        <v>2.530727415391778</v>
      </c>
      <c r="C147">
        <f t="shared" si="10"/>
        <v>6.2415199880689798</v>
      </c>
      <c r="D147">
        <f t="shared" si="11"/>
        <v>6.3211210842274337</v>
      </c>
      <c r="E147">
        <f t="shared" si="9"/>
        <v>-0.7002075382097096</v>
      </c>
    </row>
    <row r="148" spans="1:5">
      <c r="A148">
        <v>146</v>
      </c>
      <c r="B148" s="75">
        <f t="shared" si="8"/>
        <v>2.5481807079117211</v>
      </c>
      <c r="C148">
        <f t="shared" si="10"/>
        <v>6.3528006266015229</v>
      </c>
      <c r="D148">
        <f t="shared" si="11"/>
        <v>6.4310244752565442</v>
      </c>
      <c r="E148">
        <f t="shared" si="9"/>
        <v>-0.67450851684242674</v>
      </c>
    </row>
    <row r="149" spans="1:5">
      <c r="A149">
        <v>147</v>
      </c>
      <c r="B149" s="75">
        <f t="shared" si="8"/>
        <v>2.5656340004316642</v>
      </c>
      <c r="C149">
        <f t="shared" si="10"/>
        <v>6.4660164879938291</v>
      </c>
      <c r="D149">
        <f t="shared" si="11"/>
        <v>6.5428869180972447</v>
      </c>
      <c r="E149">
        <f t="shared" si="9"/>
        <v>-0.64940759319751096</v>
      </c>
    </row>
    <row r="150" spans="1:5">
      <c r="A150">
        <v>148</v>
      </c>
      <c r="B150" s="75">
        <f t="shared" si="8"/>
        <v>2.5830872929516078</v>
      </c>
      <c r="C150">
        <f t="shared" si="10"/>
        <v>6.5812020606449444</v>
      </c>
      <c r="D150">
        <f t="shared" si="11"/>
        <v>6.656742488863248</v>
      </c>
      <c r="E150">
        <f t="shared" si="9"/>
        <v>-0.62486935190932746</v>
      </c>
    </row>
    <row r="151" spans="1:5">
      <c r="A151">
        <v>149</v>
      </c>
      <c r="B151" s="75">
        <f t="shared" si="8"/>
        <v>2.6005405854715509</v>
      </c>
      <c r="C151">
        <f t="shared" si="10"/>
        <v>6.6983924329774993</v>
      </c>
      <c r="D151">
        <f t="shared" si="11"/>
        <v>6.7726258708251574</v>
      </c>
      <c r="E151">
        <f t="shared" si="9"/>
        <v>-0.60086061902756072</v>
      </c>
    </row>
    <row r="152" spans="1:5">
      <c r="A152">
        <v>150</v>
      </c>
      <c r="B152" s="75">
        <f t="shared" si="8"/>
        <v>2.6179938779914944</v>
      </c>
      <c r="C152">
        <f t="shared" si="10"/>
        <v>6.8176233041265437</v>
      </c>
      <c r="D152">
        <f t="shared" si="11"/>
        <v>6.890572364975883</v>
      </c>
      <c r="E152">
        <f t="shared" si="9"/>
        <v>-0.57735026918962573</v>
      </c>
    </row>
    <row r="153" spans="1:5">
      <c r="A153">
        <v>151</v>
      </c>
      <c r="B153" s="75">
        <f t="shared" si="8"/>
        <v>2.6354471705114375</v>
      </c>
      <c r="C153">
        <f t="shared" si="10"/>
        <v>6.9389309948143802</v>
      </c>
      <c r="D153">
        <f t="shared" si="11"/>
        <v>7.0106179007841876</v>
      </c>
      <c r="E153">
        <f t="shared" si="9"/>
        <v>-0.5543090514527691</v>
      </c>
    </row>
    <row r="154" spans="1:5">
      <c r="A154">
        <v>152</v>
      </c>
      <c r="B154" s="75">
        <f t="shared" si="8"/>
        <v>2.6529004630313811</v>
      </c>
      <c r="C154">
        <f t="shared" si="10"/>
        <v>7.062352458414793</v>
      </c>
      <c r="D154">
        <f t="shared" si="11"/>
        <v>7.1327990471397325</v>
      </c>
      <c r="E154">
        <f t="shared" si="9"/>
        <v>-0.53170943166147866</v>
      </c>
    </row>
    <row r="155" spans="1:5">
      <c r="A155">
        <v>153</v>
      </c>
      <c r="B155" s="75">
        <f t="shared" si="8"/>
        <v>2.6703537555513241</v>
      </c>
      <c r="C155">
        <f t="shared" si="10"/>
        <v>7.1879252922099459</v>
      </c>
      <c r="D155">
        <f t="shared" si="11"/>
        <v>7.2571530234928519</v>
      </c>
      <c r="E155">
        <f t="shared" si="9"/>
        <v>-0.50952544949442891</v>
      </c>
    </row>
    <row r="156" spans="1:5">
      <c r="A156">
        <v>154</v>
      </c>
      <c r="B156" s="75">
        <f t="shared" si="8"/>
        <v>2.6878070480712677</v>
      </c>
      <c r="C156">
        <f t="shared" si="10"/>
        <v>7.3156877488434944</v>
      </c>
      <c r="D156">
        <f t="shared" si="11"/>
        <v>7.3837177111925669</v>
      </c>
      <c r="E156">
        <f t="shared" si="9"/>
        <v>-0.48773258856586127</v>
      </c>
    </row>
    <row r="157" spans="1:5">
      <c r="A157">
        <v>155</v>
      </c>
      <c r="B157" s="75">
        <f t="shared" si="8"/>
        <v>2.7052603405912108</v>
      </c>
      <c r="C157">
        <f t="shared" si="10"/>
        <v>7.4456787479732673</v>
      </c>
      <c r="D157">
        <f t="shared" si="11"/>
        <v>7.5125316650261622</v>
      </c>
      <c r="E157">
        <f t="shared" si="9"/>
        <v>-0.46630765815499864</v>
      </c>
    </row>
    <row r="158" spans="1:5">
      <c r="A158">
        <v>156</v>
      </c>
      <c r="B158" s="75">
        <f t="shared" si="8"/>
        <v>2.7227136331111539</v>
      </c>
      <c r="C158">
        <f t="shared" si="10"/>
        <v>7.5779378881272033</v>
      </c>
      <c r="D158">
        <f t="shared" si="11"/>
        <v>7.6436341249639748</v>
      </c>
      <c r="E158">
        <f t="shared" si="9"/>
        <v>-0.44522868530853649</v>
      </c>
    </row>
    <row r="159" spans="1:5">
      <c r="A159">
        <v>157</v>
      </c>
      <c r="B159" s="75">
        <f t="shared" si="8"/>
        <v>2.7401669256310974</v>
      </c>
      <c r="C159">
        <f t="shared" si="10"/>
        <v>7.7125054587660475</v>
      </c>
      <c r="D159">
        <f t="shared" si="11"/>
        <v>7.7770650281128599</v>
      </c>
      <c r="E159">
        <f t="shared" si="9"/>
        <v>-0.42447481620960476</v>
      </c>
    </row>
    <row r="160" spans="1:5">
      <c r="A160">
        <v>158</v>
      </c>
      <c r="B160" s="75">
        <f t="shared" si="8"/>
        <v>2.7576202181510405</v>
      </c>
      <c r="C160">
        <f t="shared" si="10"/>
        <v>7.8494224525565217</v>
      </c>
      <c r="D160">
        <f t="shared" si="11"/>
        <v>7.9128650208820348</v>
      </c>
      <c r="E160">
        <f t="shared" si="9"/>
        <v>-0.40402622583515707</v>
      </c>
    </row>
    <row r="161" spans="1:5">
      <c r="A161">
        <v>159</v>
      </c>
      <c r="B161" s="75">
        <f t="shared" si="8"/>
        <v>2.7750735106709841</v>
      </c>
      <c r="C161">
        <f t="shared" si="10"/>
        <v>7.988730577858747</v>
      </c>
      <c r="D161">
        <f t="shared" si="11"/>
        <v>8.0510754713650119</v>
      </c>
      <c r="E161">
        <f t="shared" si="9"/>
        <v>-0.38386403503541577</v>
      </c>
    </row>
    <row r="162" spans="1:5">
      <c r="A162">
        <v>160</v>
      </c>
      <c r="B162" s="75">
        <f t="shared" si="8"/>
        <v>2.7925268031909272</v>
      </c>
      <c r="C162">
        <f t="shared" si="10"/>
        <v>8.1304722714316355</v>
      </c>
      <c r="D162">
        <f t="shared" si="11"/>
        <v>8.1917384819413464</v>
      </c>
      <c r="E162">
        <f t="shared" si="9"/>
        <v>-0.36397023426620256</v>
      </c>
    </row>
    <row r="163" spans="1:5">
      <c r="A163">
        <v>161</v>
      </c>
      <c r="B163" s="75">
        <f t="shared" si="8"/>
        <v>2.8099800957108707</v>
      </c>
      <c r="C163">
        <f t="shared" si="10"/>
        <v>8.2746907113602131</v>
      </c>
      <c r="D163">
        <f t="shared" si="11"/>
        <v>8.3348969021020896</v>
      </c>
      <c r="E163">
        <f t="shared" si="9"/>
        <v>-0.34432761328966516</v>
      </c>
    </row>
    <row r="164" spans="1:5">
      <c r="A164">
        <v>162</v>
      </c>
      <c r="B164" s="75">
        <f t="shared" si="8"/>
        <v>2.8274333882308138</v>
      </c>
      <c r="C164">
        <f t="shared" si="10"/>
        <v>8.4214298302087336</v>
      </c>
      <c r="D164">
        <f t="shared" si="11"/>
        <v>8.4805943415028118</v>
      </c>
      <c r="E164">
        <f t="shared" si="9"/>
        <v>-0.32491969623290645</v>
      </c>
    </row>
    <row r="165" spans="1:5">
      <c r="A165">
        <v>163</v>
      </c>
      <c r="B165" s="75">
        <f t="shared" si="8"/>
        <v>2.8448866807507573</v>
      </c>
      <c r="C165">
        <f t="shared" si="10"/>
        <v>8.5707343284036615</v>
      </c>
      <c r="D165">
        <f t="shared" si="11"/>
        <v>8.6288751832482173</v>
      </c>
      <c r="E165">
        <f t="shared" si="9"/>
        <v>-0.30573068145866023</v>
      </c>
    </row>
    <row r="166" spans="1:5">
      <c r="A166">
        <v>164</v>
      </c>
      <c r="B166" s="75">
        <f t="shared" si="8"/>
        <v>2.8623399732707004</v>
      </c>
      <c r="C166">
        <f t="shared" si="10"/>
        <v>8.722649687850522</v>
      </c>
      <c r="D166">
        <f t="shared" si="11"/>
        <v>8.7797845974123323</v>
      </c>
      <c r="E166">
        <f t="shared" si="9"/>
        <v>-0.28674538575880798</v>
      </c>
    </row>
    <row r="167" spans="1:5">
      <c r="A167">
        <v>165</v>
      </c>
      <c r="B167" s="75">
        <f t="shared" si="8"/>
        <v>2.8797932657906435</v>
      </c>
      <c r="C167">
        <f t="shared" si="10"/>
        <v>8.8772221857888631</v>
      </c>
      <c r="D167">
        <f t="shared" si="11"/>
        <v>8.9333685547984629</v>
      </c>
      <c r="E167">
        <f t="shared" si="9"/>
        <v>-0.26794919243112297</v>
      </c>
    </row>
    <row r="168" spans="1:5">
      <c r="A168">
        <v>166</v>
      </c>
      <c r="B168" s="75">
        <f t="shared" si="8"/>
        <v>2.8972465583105871</v>
      </c>
      <c r="C168">
        <f t="shared" si="10"/>
        <v>9.0344989088894447</v>
      </c>
      <c r="D168">
        <f t="shared" si="11"/>
        <v>9.0896738409430586</v>
      </c>
      <c r="E168">
        <f t="shared" si="9"/>
        <v>-0.24932800284318071</v>
      </c>
    </row>
    <row r="169" spans="1:5">
      <c r="A169">
        <v>167</v>
      </c>
      <c r="B169" s="75">
        <f t="shared" si="8"/>
        <v>2.9146998508305302</v>
      </c>
      <c r="C169">
        <f t="shared" si="10"/>
        <v>9.1945277675980197</v>
      </c>
      <c r="D169">
        <f t="shared" si="11"/>
        <v>9.2487480703677409</v>
      </c>
      <c r="E169">
        <f t="shared" si="9"/>
        <v>-0.23086819112556334</v>
      </c>
    </row>
    <row r="170" spans="1:5">
      <c r="A170">
        <v>168</v>
      </c>
      <c r="B170" s="75">
        <f t="shared" si="8"/>
        <v>2.9321531433504737</v>
      </c>
      <c r="C170">
        <f t="shared" si="10"/>
        <v>9.3573575107300879</v>
      </c>
      <c r="D170">
        <f t="shared" si="11"/>
        <v>9.4106397010839178</v>
      </c>
      <c r="E170">
        <f t="shared" si="9"/>
        <v>-0.2125565616700221</v>
      </c>
    </row>
    <row r="171" spans="1:5">
      <c r="A171">
        <v>169</v>
      </c>
      <c r="B171" s="75">
        <f t="shared" si="8"/>
        <v>2.9496064358704168</v>
      </c>
      <c r="C171">
        <f t="shared" si="10"/>
        <v>9.5230377403209765</v>
      </c>
      <c r="D171">
        <f t="shared" si="11"/>
        <v>9.5753980493542734</v>
      </c>
      <c r="E171">
        <f t="shared" si="9"/>
        <v>-0.19438030913771864</v>
      </c>
    </row>
    <row r="172" spans="1:5">
      <c r="A172">
        <v>170</v>
      </c>
      <c r="B172" s="75">
        <f t="shared" si="8"/>
        <v>2.9670597283903604</v>
      </c>
      <c r="C172">
        <f t="shared" si="10"/>
        <v>9.6916189267359005</v>
      </c>
      <c r="D172">
        <f t="shared" si="11"/>
        <v>9.7430733047157947</v>
      </c>
      <c r="E172">
        <f t="shared" si="9"/>
        <v>-0.17632698070846489</v>
      </c>
    </row>
    <row r="173" spans="1:5">
      <c r="A173">
        <v>171</v>
      </c>
      <c r="B173" s="75">
        <f t="shared" si="8"/>
        <v>2.9845130209103035</v>
      </c>
      <c r="C173">
        <f t="shared" si="10"/>
        <v>9.8631524240444755</v>
      </c>
      <c r="D173">
        <f t="shared" si="11"/>
        <v>9.9137165452687022</v>
      </c>
      <c r="E173">
        <f t="shared" si="9"/>
        <v>-0.15838444032453641</v>
      </c>
    </row>
    <row r="174" spans="1:5">
      <c r="A174">
        <v>172</v>
      </c>
      <c r="B174" s="75">
        <f t="shared" si="8"/>
        <v>3.001966313430247</v>
      </c>
      <c r="C174">
        <f t="shared" si="10"/>
        <v>10.037690485664486</v>
      </c>
      <c r="D174">
        <f t="shared" si="11"/>
        <v>10.087379753236187</v>
      </c>
      <c r="E174">
        <f t="shared" si="9"/>
        <v>-0.14054083470239132</v>
      </c>
    </row>
    <row r="175" spans="1:5">
      <c r="A175">
        <v>173</v>
      </c>
      <c r="B175" s="75">
        <f t="shared" si="8"/>
        <v>3.0194196059501901</v>
      </c>
      <c r="C175">
        <f t="shared" si="10"/>
        <v>10.215286280279566</v>
      </c>
      <c r="D175">
        <f t="shared" si="11"/>
        <v>10.264115830799453</v>
      </c>
      <c r="E175">
        <f t="shared" si="9"/>
        <v>-0.12278456090290465</v>
      </c>
    </row>
    <row r="176" spans="1:5">
      <c r="A176">
        <v>174</v>
      </c>
      <c r="B176" s="75">
        <f t="shared" si="8"/>
        <v>3.0368728984701332</v>
      </c>
      <c r="C176">
        <f t="shared" si="10"/>
        <v>10.39599390803574</v>
      </c>
      <c r="D176">
        <f t="shared" si="11"/>
        <v>10.443978616213085</v>
      </c>
      <c r="E176">
        <f t="shared" si="9"/>
        <v>-0.10510423526567673</v>
      </c>
    </row>
    <row r="177" spans="1:5">
      <c r="A177">
        <v>175</v>
      </c>
      <c r="B177" s="75">
        <f t="shared" si="8"/>
        <v>3.0543261909900767</v>
      </c>
      <c r="C177">
        <f t="shared" si="10"/>
        <v>10.579868417021677</v>
      </c>
      <c r="D177">
        <f t="shared" si="11"/>
        <v>10.62702290020553</v>
      </c>
      <c r="E177">
        <f t="shared" si="9"/>
        <v>-8.7488663525924021E-2</v>
      </c>
    </row>
    <row r="178" spans="1:5">
      <c r="A178">
        <v>176</v>
      </c>
      <c r="B178" s="75">
        <f t="shared" si="8"/>
        <v>3.0717794835100198</v>
      </c>
      <c r="C178">
        <f t="shared" si="10"/>
        <v>10.76696582003771</v>
      </c>
      <c r="D178">
        <f t="shared" si="11"/>
        <v>10.813304442669702</v>
      </c>
      <c r="E178">
        <f t="shared" si="9"/>
        <v>-6.9926811943510636E-2</v>
      </c>
    </row>
    <row r="179" spans="1:5">
      <c r="A179">
        <v>177</v>
      </c>
      <c r="B179" s="75">
        <f t="shared" si="8"/>
        <v>3.0892327760299634</v>
      </c>
      <c r="C179">
        <f t="shared" si="10"/>
        <v>10.95734311165878</v>
      </c>
      <c r="D179">
        <f t="shared" si="11"/>
        <v>11.002879989648896</v>
      </c>
      <c r="E179">
        <f t="shared" si="9"/>
        <v>-5.2407779283041175E-2</v>
      </c>
    </row>
    <row r="180" spans="1:5">
      <c r="A180">
        <v>178</v>
      </c>
      <c r="B180" s="75">
        <f t="shared" si="8"/>
        <v>3.1066860685499065</v>
      </c>
      <c r="C180">
        <f t="shared" si="10"/>
        <v>11.151058285596369</v>
      </c>
      <c r="D180">
        <f t="shared" si="11"/>
        <v>11.195807290623014</v>
      </c>
      <c r="E180">
        <f t="shared" si="9"/>
        <v>-3.4920769491747904E-2</v>
      </c>
    </row>
    <row r="181" spans="1:5">
      <c r="A181">
        <v>179</v>
      </c>
      <c r="B181" s="75">
        <f t="shared" si="8"/>
        <v>3.12413936106985</v>
      </c>
      <c r="C181">
        <f t="shared" si="10"/>
        <v>11.348170352364894</v>
      </c>
      <c r="D181">
        <f t="shared" si="11"/>
        <v>11.392145116100549</v>
      </c>
      <c r="E181">
        <f t="shared" si="9"/>
        <v>-1.7455064928217509E-2</v>
      </c>
    </row>
    <row r="182" spans="1:5">
      <c r="A182">
        <v>180</v>
      </c>
      <c r="B182" s="75">
        <f t="shared" si="8"/>
        <v>3.1415926535897931</v>
      </c>
      <c r="C182">
        <f t="shared" si="10"/>
        <v>11.548739357257748</v>
      </c>
      <c r="D182">
        <f t="shared" si="11"/>
        <v>11.591953275521519</v>
      </c>
      <c r="E182">
        <f t="shared" si="9"/>
        <v>-1.22514845490862E-16</v>
      </c>
    </row>
    <row r="183" spans="1:5">
      <c r="A183">
        <v>181</v>
      </c>
      <c r="B183" s="75">
        <f t="shared" si="8"/>
        <v>3.1590459461097367</v>
      </c>
      <c r="C183">
        <f t="shared" si="10"/>
        <v>11.752826398638641</v>
      </c>
      <c r="D183">
        <f t="shared" si="11"/>
        <v>11.795292635476974</v>
      </c>
      <c r="E183">
        <f t="shared" si="9"/>
        <v>1.745506492821771E-2</v>
      </c>
    </row>
    <row r="184" spans="1:5">
      <c r="A184">
        <v>182</v>
      </c>
      <c r="B184" s="75">
        <f t="shared" si="8"/>
        <v>3.1764992386296798</v>
      </c>
      <c r="C184">
        <f t="shared" si="10"/>
        <v>11.960493646553674</v>
      </c>
      <c r="D184">
        <f t="shared" si="11"/>
        <v>12.00222513825044</v>
      </c>
      <c r="E184">
        <f t="shared" si="9"/>
        <v>3.4920769491747654E-2</v>
      </c>
    </row>
    <row r="185" spans="1:5">
      <c r="A185">
        <v>183</v>
      </c>
      <c r="B185" s="75">
        <f t="shared" si="8"/>
        <v>3.1939525311496229</v>
      </c>
      <c r="C185">
        <f t="shared" si="10"/>
        <v>12.171804361669917</v>
      </c>
      <c r="D185">
        <f t="shared" si="11"/>
        <v>12.212813820687138</v>
      </c>
      <c r="E185">
        <f t="shared" si="9"/>
        <v>5.2407779283040933E-2</v>
      </c>
    </row>
    <row r="186" spans="1:5">
      <c r="A186">
        <v>184</v>
      </c>
      <c r="B186" s="75">
        <f t="shared" si="8"/>
        <v>3.2114058236695664</v>
      </c>
      <c r="C186">
        <f t="shared" si="10"/>
        <v>12.386822914546196</v>
      </c>
      <c r="D186">
        <f t="shared" si="11"/>
        <v>12.427122833396583</v>
      </c>
      <c r="E186">
        <f t="shared" si="9"/>
        <v>6.9926811943510386E-2</v>
      </c>
    </row>
    <row r="187" spans="1:5">
      <c r="A187">
        <v>185</v>
      </c>
      <c r="B187" s="75">
        <f t="shared" si="8"/>
        <v>3.2288591161895095</v>
      </c>
      <c r="C187">
        <f t="shared" si="10"/>
        <v>12.605614805241965</v>
      </c>
      <c r="D187">
        <f t="shared" si="11"/>
        <v>12.645217460294441</v>
      </c>
      <c r="E187">
        <f t="shared" si="9"/>
        <v>8.7488663525923785E-2</v>
      </c>
    </row>
    <row r="188" spans="1:5">
      <c r="A188">
        <v>186</v>
      </c>
      <c r="B188" s="75">
        <f t="shared" si="8"/>
        <v>3.246312408709453</v>
      </c>
      <c r="C188">
        <f t="shared" si="10"/>
        <v>12.828246683270306</v>
      </c>
      <c r="D188">
        <f t="shared" si="11"/>
        <v>12.867164138489708</v>
      </c>
      <c r="E188">
        <f t="shared" si="9"/>
        <v>0.10510423526567649</v>
      </c>
    </row>
    <row r="189" spans="1:5">
      <c r="A189">
        <v>187</v>
      </c>
      <c r="B189" s="75">
        <f t="shared" si="8"/>
        <v>3.2637657012293961</v>
      </c>
      <c r="C189">
        <f t="shared" si="10"/>
        <v>13.054786367901006</v>
      </c>
      <c r="D189">
        <f t="shared" si="11"/>
        <v>13.093030478523065</v>
      </c>
      <c r="E189">
        <f t="shared" si="9"/>
        <v>0.1227845609029044</v>
      </c>
    </row>
    <row r="190" spans="1:5">
      <c r="A190">
        <v>188</v>
      </c>
      <c r="B190" s="75">
        <f t="shared" si="8"/>
        <v>3.2812189937493397</v>
      </c>
      <c r="C190">
        <f t="shared" si="10"/>
        <v>13.285302868820056</v>
      </c>
      <c r="D190">
        <f t="shared" si="11"/>
        <v>13.322885284962803</v>
      </c>
      <c r="E190">
        <f t="shared" si="9"/>
        <v>0.14054083470239151</v>
      </c>
    </row>
    <row r="191" spans="1:5">
      <c r="A191">
        <v>189</v>
      </c>
      <c r="B191" s="75">
        <f t="shared" si="8"/>
        <v>3.2986722862692828</v>
      </c>
      <c r="C191">
        <f t="shared" si="10"/>
        <v>13.519866407151694</v>
      </c>
      <c r="D191">
        <f t="shared" si="11"/>
        <v>13.556798577364381</v>
      </c>
      <c r="E191">
        <f t="shared" si="9"/>
        <v>0.15838444032453616</v>
      </c>
    </row>
    <row r="192" spans="1:5">
      <c r="A192">
        <v>190</v>
      </c>
      <c r="B192" s="75">
        <f t="shared" si="8"/>
        <v>3.3161255787892263</v>
      </c>
      <c r="C192">
        <f t="shared" si="10"/>
        <v>13.758548436849573</v>
      </c>
      <c r="D192">
        <f t="shared" si="11"/>
        <v>13.79484161160018</v>
      </c>
      <c r="E192">
        <f t="shared" si="9"/>
        <v>0.17632698070846509</v>
      </c>
    </row>
    <row r="193" spans="1:5">
      <c r="A193">
        <v>191</v>
      </c>
      <c r="B193" s="75">
        <f t="shared" si="8"/>
        <v>3.3335788713091694</v>
      </c>
      <c r="C193">
        <f t="shared" si="10"/>
        <v>14.001421666463377</v>
      </c>
      <c r="D193">
        <f t="shared" si="11"/>
        <v>14.037086901565798</v>
      </c>
      <c r="E193">
        <f t="shared" si="9"/>
        <v>0.19438030913771839</v>
      </c>
    </row>
    <row r="194" spans="1:5">
      <c r="A194">
        <v>192</v>
      </c>
      <c r="B194" s="75">
        <f t="shared" ref="B194:B257" si="12">RADIANS(A194)</f>
        <v>3.351032163829113</v>
      </c>
      <c r="C194">
        <f t="shared" si="10"/>
        <v>14.248560081287733</v>
      </c>
      <c r="D194">
        <f t="shared" si="11"/>
        <v>14.283608241269652</v>
      </c>
      <c r="E194">
        <f t="shared" ref="E194:E257" si="13">TAN(B194)</f>
        <v>0.21255656167002229</v>
      </c>
    </row>
    <row r="195" spans="1:5">
      <c r="A195">
        <v>193</v>
      </c>
      <c r="B195" s="75">
        <f t="shared" si="12"/>
        <v>3.3684854563490561</v>
      </c>
      <c r="C195">
        <f t="shared" ref="C195:C258" si="14">SINH(B195)</f>
        <v>14.500038965899934</v>
      </c>
      <c r="D195">
        <f t="shared" ref="D195:D258" si="15">COSH(B195)</f>
        <v>14.534480727312429</v>
      </c>
      <c r="E195">
        <f t="shared" si="13"/>
        <v>0.23086819112556309</v>
      </c>
    </row>
    <row r="196" spans="1:5">
      <c r="A196">
        <v>194</v>
      </c>
      <c r="B196" s="75">
        <f t="shared" si="12"/>
        <v>3.3859387488689991</v>
      </c>
      <c r="C196">
        <f t="shared" si="14"/>
        <v>14.755934927093564</v>
      </c>
      <c r="D196">
        <f t="shared" si="15"/>
        <v>14.78978078176346</v>
      </c>
      <c r="E196">
        <f t="shared" si="13"/>
        <v>0.24932800284318044</v>
      </c>
    </row>
    <row r="197" spans="1:5">
      <c r="A197">
        <v>195</v>
      </c>
      <c r="B197" s="75">
        <f t="shared" si="12"/>
        <v>3.4033920413889427</v>
      </c>
      <c r="C197">
        <f t="shared" si="14"/>
        <v>15.016325917214838</v>
      </c>
      <c r="D197">
        <f t="shared" si="15"/>
        <v>15.049586175440774</v>
      </c>
      <c r="E197">
        <f t="shared" si="13"/>
        <v>0.2679491924311227</v>
      </c>
    </row>
    <row r="198" spans="1:5">
      <c r="A198">
        <v>196</v>
      </c>
      <c r="B198" s="75">
        <f t="shared" si="12"/>
        <v>3.4208453339088858</v>
      </c>
      <c r="C198">
        <f t="shared" si="14"/>
        <v>15.281291257908823</v>
      </c>
      <c r="D198">
        <f t="shared" si="15"/>
        <v>15.313976051602033</v>
      </c>
      <c r="E198">
        <f t="shared" si="13"/>
        <v>0.28674538575880776</v>
      </c>
    </row>
    <row r="199" spans="1:5">
      <c r="A199">
        <v>197</v>
      </c>
      <c r="B199" s="75">
        <f t="shared" si="12"/>
        <v>3.4382986264288293</v>
      </c>
      <c r="C199">
        <f t="shared" si="14"/>
        <v>15.550911664282847</v>
      </c>
      <c r="D199">
        <f t="shared" si="15"/>
        <v>15.583030950053598</v>
      </c>
      <c r="E199">
        <f t="shared" si="13"/>
        <v>0.30573068145866045</v>
      </c>
    </row>
    <row r="200" spans="1:5">
      <c r="A200">
        <v>198</v>
      </c>
      <c r="B200" s="75">
        <f t="shared" si="12"/>
        <v>3.4557519189487724</v>
      </c>
      <c r="C200">
        <f t="shared" si="14"/>
        <v>15.825269269494312</v>
      </c>
      <c r="D200">
        <f t="shared" si="15"/>
        <v>15.856832831684928</v>
      </c>
      <c r="E200">
        <f t="shared" si="13"/>
        <v>0.32491969623290617</v>
      </c>
    </row>
    <row r="201" spans="1:5">
      <c r="A201">
        <v>199</v>
      </c>
      <c r="B201" s="75">
        <f t="shared" si="12"/>
        <v>3.473205211468716</v>
      </c>
      <c r="C201">
        <f t="shared" si="14"/>
        <v>16.104447649770563</v>
      </c>
      <c r="D201">
        <f t="shared" si="15"/>
        <v>16.13546510343599</v>
      </c>
      <c r="E201">
        <f t="shared" si="13"/>
        <v>0.34432761328966538</v>
      </c>
    </row>
    <row r="202" spans="1:5">
      <c r="A202">
        <v>200</v>
      </c>
      <c r="B202" s="75">
        <f t="shared" si="12"/>
        <v>3.4906585039886591</v>
      </c>
      <c r="C202">
        <f t="shared" si="14"/>
        <v>16.388531849868251</v>
      </c>
      <c r="D202">
        <f t="shared" si="15"/>
        <v>16.419012643705045</v>
      </c>
      <c r="E202">
        <f t="shared" si="13"/>
        <v>0.36397023426620229</v>
      </c>
    </row>
    <row r="203" spans="1:5">
      <c r="A203">
        <v>201</v>
      </c>
      <c r="B203" s="75">
        <f t="shared" si="12"/>
        <v>3.5081117965086026</v>
      </c>
      <c r="C203">
        <f t="shared" si="14"/>
        <v>16.677608408980181</v>
      </c>
      <c r="D203">
        <f t="shared" si="15"/>
        <v>16.707561828204806</v>
      </c>
      <c r="E203">
        <f t="shared" si="13"/>
        <v>0.383864035035416</v>
      </c>
    </row>
    <row r="204" spans="1:5">
      <c r="A204">
        <v>202</v>
      </c>
      <c r="B204" s="75">
        <f t="shared" si="12"/>
        <v>3.5255650890285457</v>
      </c>
      <c r="C204">
        <f t="shared" si="14"/>
        <v>16.971765387097239</v>
      </c>
      <c r="D204">
        <f t="shared" si="15"/>
        <v>17.0012005562746</v>
      </c>
      <c r="E204">
        <f t="shared" si="13"/>
        <v>0.40402622583515679</v>
      </c>
    </row>
    <row r="205" spans="1:5">
      <c r="A205">
        <v>203</v>
      </c>
      <c r="B205" s="75">
        <f t="shared" si="12"/>
        <v>3.5430183815484888</v>
      </c>
      <c r="C205">
        <f t="shared" si="14"/>
        <v>17.271092391833751</v>
      </c>
      <c r="D205">
        <f t="shared" si="15"/>
        <v>17.300018277656751</v>
      </c>
      <c r="E205">
        <f t="shared" si="13"/>
        <v>0.42447481620960448</v>
      </c>
    </row>
    <row r="206" spans="1:5">
      <c r="A206">
        <v>204</v>
      </c>
      <c r="B206" s="75">
        <f t="shared" si="12"/>
        <v>3.5604716740684323</v>
      </c>
      <c r="C206">
        <f t="shared" si="14"/>
        <v>17.575680605724202</v>
      </c>
      <c r="D206">
        <f t="shared" si="15"/>
        <v>17.604106019745217</v>
      </c>
      <c r="E206">
        <f t="shared" si="13"/>
        <v>0.44522868530853615</v>
      </c>
    </row>
    <row r="207" spans="1:5">
      <c r="A207">
        <v>205</v>
      </c>
      <c r="B207" s="75">
        <f t="shared" si="12"/>
        <v>3.5779249665883754</v>
      </c>
      <c r="C207">
        <f t="shared" si="14"/>
        <v>17.885622813999678</v>
      </c>
      <c r="D207">
        <f t="shared" si="15"/>
        <v>17.91355641531479</v>
      </c>
      <c r="E207">
        <f t="shared" si="13"/>
        <v>0.46630765815499836</v>
      </c>
    </row>
    <row r="208" spans="1:5">
      <c r="A208">
        <v>206</v>
      </c>
      <c r="B208" s="75">
        <f t="shared" si="12"/>
        <v>3.595378259108319</v>
      </c>
      <c r="C208">
        <f t="shared" si="14"/>
        <v>18.201013432852669</v>
      </c>
      <c r="D208">
        <f t="shared" si="15"/>
        <v>18.228463730739442</v>
      </c>
      <c r="E208">
        <f t="shared" si="13"/>
        <v>0.48773258856586149</v>
      </c>
    </row>
    <row r="209" spans="1:5">
      <c r="A209">
        <v>207</v>
      </c>
      <c r="B209" s="75">
        <f t="shared" si="12"/>
        <v>3.6128315516282621</v>
      </c>
      <c r="C209">
        <f t="shared" si="14"/>
        <v>18.521948538198526</v>
      </c>
      <c r="D209">
        <f t="shared" si="15"/>
        <v>18.548923894708135</v>
      </c>
      <c r="E209">
        <f t="shared" si="13"/>
        <v>0.50952544949442868</v>
      </c>
    </row>
    <row r="210" spans="1:5">
      <c r="A210">
        <v>208</v>
      </c>
      <c r="B210" s="75">
        <f t="shared" si="12"/>
        <v>3.6302848441482056</v>
      </c>
      <c r="C210">
        <f t="shared" si="14"/>
        <v>18.848525894942671</v>
      </c>
      <c r="D210">
        <f t="shared" si="15"/>
        <v>18.875034527447216</v>
      </c>
      <c r="E210">
        <f t="shared" si="13"/>
        <v>0.53170943166147888</v>
      </c>
    </row>
    <row r="211" spans="1:5">
      <c r="A211">
        <v>209</v>
      </c>
      <c r="B211" s="75">
        <f t="shared" si="12"/>
        <v>3.6477381366681487</v>
      </c>
      <c r="C211">
        <f t="shared" si="14"/>
        <v>19.1808449867622</v>
      </c>
      <c r="D211">
        <f t="shared" si="15"/>
        <v>19.206894970457892</v>
      </c>
      <c r="E211">
        <f t="shared" si="13"/>
        <v>0.55430905145276876</v>
      </c>
    </row>
    <row r="212" spans="1:5">
      <c r="A212">
        <v>210</v>
      </c>
      <c r="B212" s="75">
        <f t="shared" si="12"/>
        <v>3.6651914291880923</v>
      </c>
      <c r="C212">
        <f t="shared" si="14"/>
        <v>19.519007046411161</v>
      </c>
      <c r="D212">
        <f t="shared" si="15"/>
        <v>19.544606316778257</v>
      </c>
      <c r="E212">
        <f t="shared" si="13"/>
        <v>0.57735026918962595</v>
      </c>
    </row>
    <row r="213" spans="1:5">
      <c r="A213">
        <v>211</v>
      </c>
      <c r="B213" s="75">
        <f t="shared" si="12"/>
        <v>3.6826447217080354</v>
      </c>
      <c r="C213">
        <f t="shared" si="14"/>
        <v>19.863115086558526</v>
      </c>
      <c r="D213">
        <f t="shared" si="15"/>
        <v>19.888271441778667</v>
      </c>
      <c r="E213">
        <f t="shared" si="13"/>
        <v>0.60086061902756038</v>
      </c>
    </row>
    <row r="214" spans="1:5">
      <c r="A214">
        <v>212</v>
      </c>
      <c r="B214" s="75">
        <f t="shared" si="12"/>
        <v>3.7000980142279785</v>
      </c>
      <c r="C214">
        <f t="shared" si="14"/>
        <v>20.213273931168512</v>
      </c>
      <c r="D214">
        <f t="shared" si="15"/>
        <v>20.237995034500248</v>
      </c>
      <c r="E214">
        <f t="shared" si="13"/>
        <v>0.62486935190932713</v>
      </c>
    </row>
    <row r="215" spans="1:5">
      <c r="A215">
        <v>213</v>
      </c>
      <c r="B215" s="75">
        <f t="shared" si="12"/>
        <v>3.717551306747922</v>
      </c>
      <c r="C215">
        <f t="shared" si="14"/>
        <v>20.569590247432579</v>
      </c>
      <c r="D215">
        <f t="shared" si="15"/>
        <v>20.593883629545772</v>
      </c>
      <c r="E215">
        <f t="shared" si="13"/>
        <v>0.64940759319751062</v>
      </c>
    </row>
    <row r="216" spans="1:5">
      <c r="A216">
        <v>214</v>
      </c>
      <c r="B216" s="75">
        <f t="shared" si="12"/>
        <v>3.7350045992678651</v>
      </c>
      <c r="C216">
        <f t="shared" si="14"/>
        <v>20.932172578262886</v>
      </c>
      <c r="D216">
        <f t="shared" si="15"/>
        <v>20.956045639532775</v>
      </c>
      <c r="E216">
        <f t="shared" si="13"/>
        <v>0.6745085168424263</v>
      </c>
    </row>
    <row r="217" spans="1:5">
      <c r="A217">
        <v>215</v>
      </c>
      <c r="B217" s="75">
        <f t="shared" si="12"/>
        <v>3.7524578917878086</v>
      </c>
      <c r="C217">
        <f t="shared" si="14"/>
        <v>21.301131375357283</v>
      </c>
      <c r="D217">
        <f t="shared" si="15"/>
        <v>21.324591388118801</v>
      </c>
      <c r="E217">
        <f t="shared" si="13"/>
        <v>0.70020753820970982</v>
      </c>
    </row>
    <row r="218" spans="1:5">
      <c r="A218">
        <v>216</v>
      </c>
      <c r="B218" s="75">
        <f t="shared" si="12"/>
        <v>3.7699111843077517</v>
      </c>
      <c r="C218">
        <f t="shared" si="14"/>
        <v>21.676579032845591</v>
      </c>
      <c r="D218">
        <f t="shared" si="15"/>
        <v>21.699633143608697</v>
      </c>
      <c r="E218">
        <f t="shared" si="13"/>
        <v>0.72654252800536068</v>
      </c>
    </row>
    <row r="219" spans="1:5">
      <c r="A219">
        <v>217</v>
      </c>
      <c r="B219" s="75">
        <f t="shared" si="12"/>
        <v>3.7873644768276953</v>
      </c>
      <c r="C219">
        <f t="shared" si="14"/>
        <v>22.058629921527743</v>
      </c>
      <c r="D219">
        <f t="shared" si="15"/>
        <v>22.08128515315445</v>
      </c>
      <c r="E219">
        <f t="shared" si="13"/>
        <v>0.7535540501027943</v>
      </c>
    </row>
    <row r="220" spans="1:5">
      <c r="A220">
        <v>218</v>
      </c>
      <c r="B220" s="75">
        <f t="shared" si="12"/>
        <v>3.8048177693476384</v>
      </c>
      <c r="C220">
        <f t="shared" si="14"/>
        <v>22.447400423713958</v>
      </c>
      <c r="D220">
        <f t="shared" si="15"/>
        <v>22.469663677557648</v>
      </c>
      <c r="E220">
        <f t="shared" si="13"/>
        <v>0.78128562650671729</v>
      </c>
    </row>
    <row r="221" spans="1:5">
      <c r="A221">
        <v>219</v>
      </c>
      <c r="B221" s="75">
        <f t="shared" si="12"/>
        <v>3.8222710618675819</v>
      </c>
      <c r="C221">
        <f t="shared" si="14"/>
        <v>22.843008968677776</v>
      </c>
      <c r="D221">
        <f t="shared" si="15"/>
        <v>22.864887026685555</v>
      </c>
      <c r="E221">
        <f t="shared" si="13"/>
        <v>0.80978403319500736</v>
      </c>
    </row>
    <row r="222" spans="1:5">
      <c r="A222">
        <v>220</v>
      </c>
      <c r="B222" s="75">
        <f t="shared" si="12"/>
        <v>3.839724354387525</v>
      </c>
      <c r="C222">
        <f t="shared" si="14"/>
        <v>23.245576068732522</v>
      </c>
      <c r="D222">
        <f t="shared" si="15"/>
        <v>23.267075595511141</v>
      </c>
      <c r="E222">
        <f t="shared" si="13"/>
        <v>0.83909963117727993</v>
      </c>
    </row>
    <row r="223" spans="1:5">
      <c r="A223">
        <v>221</v>
      </c>
      <c r="B223" s="75">
        <f t="shared" si="12"/>
        <v>3.8571776469074681</v>
      </c>
      <c r="C223">
        <f t="shared" si="14"/>
        <v>23.655224355942455</v>
      </c>
      <c r="D223">
        <f t="shared" si="15"/>
        <v>23.676351900788543</v>
      </c>
      <c r="E223">
        <f t="shared" si="13"/>
        <v>0.86928673781622623</v>
      </c>
    </row>
    <row r="224" spans="1:5">
      <c r="A224">
        <v>222</v>
      </c>
      <c r="B224" s="75">
        <f t="shared" si="12"/>
        <v>3.8746309394274117</v>
      </c>
      <c r="C224">
        <f t="shared" si="14"/>
        <v>24.072078619479555</v>
      </c>
      <c r="D224">
        <f t="shared" si="15"/>
        <v>24.09284061837468</v>
      </c>
      <c r="E224">
        <f t="shared" si="13"/>
        <v>0.90040404429783993</v>
      </c>
    </row>
    <row r="225" spans="1:5">
      <c r="A225">
        <v>223</v>
      </c>
      <c r="B225" s="75">
        <f t="shared" si="12"/>
        <v>3.8920842319473548</v>
      </c>
      <c r="C225">
        <f t="shared" si="14"/>
        <v>24.49626584363741</v>
      </c>
      <c r="D225">
        <f t="shared" si="15"/>
        <v>24.516668621208652</v>
      </c>
      <c r="E225">
        <f t="shared" si="13"/>
        <v>0.93251508613766132</v>
      </c>
    </row>
    <row r="226" spans="1:5">
      <c r="A226">
        <v>224</v>
      </c>
      <c r="B226" s="75">
        <f t="shared" si="12"/>
        <v>3.9095375244672983</v>
      </c>
      <c r="C226">
        <f t="shared" si="14"/>
        <v>24.927915246513887</v>
      </c>
      <c r="D226">
        <f t="shared" si="15"/>
        <v>24.947965017960474</v>
      </c>
      <c r="E226">
        <f t="shared" si="13"/>
        <v>0.96568877480707416</v>
      </c>
    </row>
    <row r="227" spans="1:5">
      <c r="A227">
        <v>225</v>
      </c>
      <c r="B227" s="75">
        <f t="shared" si="12"/>
        <v>3.9269908169872414</v>
      </c>
      <c r="C227">
        <f t="shared" si="14"/>
        <v>25.367158319374155</v>
      </c>
      <c r="D227">
        <f t="shared" si="15"/>
        <v>25.386861192360776</v>
      </c>
      <c r="E227">
        <f t="shared" si="13"/>
        <v>0.99999999999999967</v>
      </c>
    </row>
    <row r="228" spans="1:5">
      <c r="A228">
        <v>226</v>
      </c>
      <c r="B228" s="75">
        <f t="shared" si="12"/>
        <v>3.9444441095071849</v>
      </c>
      <c r="C228">
        <f t="shared" si="14"/>
        <v>25.814128866706291</v>
      </c>
      <c r="D228">
        <f t="shared" si="15"/>
        <v>25.833490843223629</v>
      </c>
      <c r="E228">
        <f t="shared" si="13"/>
        <v>1.0355303137905696</v>
      </c>
    </row>
    <row r="229" spans="1:5">
      <c r="A229">
        <v>227</v>
      </c>
      <c r="B229" s="75">
        <f t="shared" si="12"/>
        <v>3.961897402027128</v>
      </c>
      <c r="C229">
        <f t="shared" si="14"/>
        <v>26.268963046981426</v>
      </c>
      <c r="D229">
        <f t="shared" si="15"/>
        <v>26.28799002517453</v>
      </c>
      <c r="E229">
        <f t="shared" si="13"/>
        <v>1.0723687100246824</v>
      </c>
    </row>
    <row r="230" spans="1:5">
      <c r="A230">
        <v>228</v>
      </c>
      <c r="B230" s="75">
        <f t="shared" si="12"/>
        <v>3.9793506945470716</v>
      </c>
      <c r="C230">
        <f t="shared" si="14"/>
        <v>26.731799414131114</v>
      </c>
      <c r="D230">
        <f t="shared" si="15"/>
        <v>26.750497190096123</v>
      </c>
      <c r="E230">
        <f t="shared" si="13"/>
        <v>1.1106125148291932</v>
      </c>
    </row>
    <row r="231" spans="1:5">
      <c r="A231">
        <v>229</v>
      </c>
      <c r="B231" s="75">
        <f t="shared" si="12"/>
        <v>3.9968039870670147</v>
      </c>
      <c r="C231">
        <f t="shared" si="14"/>
        <v>27.202778959754266</v>
      </c>
      <c r="D231">
        <f t="shared" si="15"/>
        <v>27.221153229304033</v>
      </c>
      <c r="E231">
        <f t="shared" si="13"/>
        <v>1.1503684072210094</v>
      </c>
    </row>
    <row r="232" spans="1:5">
      <c r="A232">
        <v>230</v>
      </c>
      <c r="B232" s="75">
        <f t="shared" si="12"/>
        <v>4.0142572795869578</v>
      </c>
      <c r="C232">
        <f t="shared" si="14"/>
        <v>27.68204515606681</v>
      </c>
      <c r="D232">
        <f t="shared" si="15"/>
        <v>27.700101516465995</v>
      </c>
      <c r="E232">
        <f t="shared" si="13"/>
        <v>1.1917535925942093</v>
      </c>
    </row>
    <row r="233" spans="1:5">
      <c r="A233">
        <v>231</v>
      </c>
      <c r="B233" s="75">
        <f t="shared" si="12"/>
        <v>4.0317105721069009</v>
      </c>
      <c r="C233">
        <f t="shared" si="14"/>
        <v>28.16974399960689</v>
      </c>
      <c r="D233">
        <f t="shared" si="15"/>
        <v>28.187487951277038</v>
      </c>
      <c r="E233">
        <f t="shared" si="13"/>
        <v>1.2348971565350502</v>
      </c>
    </row>
    <row r="234" spans="1:5">
      <c r="A234">
        <v>232</v>
      </c>
      <c r="B234" s="75">
        <f t="shared" si="12"/>
        <v>4.0491638646268449</v>
      </c>
      <c r="C234">
        <f t="shared" si="14"/>
        <v>28.666024055709123</v>
      </c>
      <c r="D234">
        <f t="shared" si="15"/>
        <v>28.68346100390422</v>
      </c>
      <c r="E234">
        <f t="shared" si="13"/>
        <v>1.2799416321930794</v>
      </c>
    </row>
    <row r="235" spans="1:5">
      <c r="A235">
        <v>233</v>
      </c>
      <c r="B235" s="75">
        <f t="shared" si="12"/>
        <v>4.066617157146788</v>
      </c>
      <c r="C235">
        <f t="shared" si="14"/>
        <v>29.171036503761243</v>
      </c>
      <c r="D235">
        <f t="shared" si="15"/>
        <v>29.188171760214288</v>
      </c>
      <c r="E235">
        <f t="shared" si="13"/>
        <v>1.32704482162041</v>
      </c>
    </row>
    <row r="236" spans="1:5">
      <c r="A236">
        <v>234</v>
      </c>
      <c r="B236" s="75">
        <f t="shared" si="12"/>
        <v>4.0840704496667311</v>
      </c>
      <c r="C236">
        <f t="shared" si="14"/>
        <v>29.684935183257277</v>
      </c>
      <c r="D236">
        <f t="shared" si="15"/>
        <v>29.701773967798385</v>
      </c>
      <c r="E236">
        <f t="shared" si="13"/>
        <v>1.3763819204711731</v>
      </c>
    </row>
    <row r="237" spans="1:5">
      <c r="A237">
        <v>235</v>
      </c>
      <c r="B237" s="75">
        <f t="shared" si="12"/>
        <v>4.1015237421866741</v>
      </c>
      <c r="C237">
        <f t="shared" si="14"/>
        <v>30.207876640660853</v>
      </c>
      <c r="D237">
        <f t="shared" si="15"/>
        <v>30.224424082807328</v>
      </c>
      <c r="E237">
        <f t="shared" si="13"/>
        <v>1.4281480067421135</v>
      </c>
    </row>
    <row r="238" spans="1:5">
      <c r="A238">
        <v>236</v>
      </c>
      <c r="B238" s="75">
        <f t="shared" si="12"/>
        <v>4.1189770347066181</v>
      </c>
      <c r="C238">
        <f t="shared" si="14"/>
        <v>30.740020177093204</v>
      </c>
      <c r="D238">
        <f t="shared" si="15"/>
        <v>30.756281317612139</v>
      </c>
      <c r="E238">
        <f t="shared" si="13"/>
        <v>1.4825609685127412</v>
      </c>
    </row>
    <row r="239" spans="1:5">
      <c r="A239">
        <v>237</v>
      </c>
      <c r="B239" s="75">
        <f t="shared" si="12"/>
        <v>4.1364303272265612</v>
      </c>
      <c r="C239">
        <f t="shared" si="14"/>
        <v>31.281527896860226</v>
      </c>
      <c r="D239">
        <f t="shared" si="15"/>
        <v>31.297507689304027</v>
      </c>
      <c r="E239">
        <f t="shared" si="13"/>
        <v>1.5398649638145834</v>
      </c>
    </row>
    <row r="240" spans="1:5">
      <c r="A240">
        <v>238</v>
      </c>
      <c r="B240" s="75">
        <f t="shared" si="12"/>
        <v>4.1538836197465043</v>
      </c>
      <c r="C240">
        <f t="shared" si="14"/>
        <v>31.832564756833669</v>
      </c>
      <c r="D240">
        <f t="shared" si="15"/>
        <v>31.848268069049048</v>
      </c>
      <c r="E240">
        <f t="shared" si="13"/>
        <v>1.6003345290410502</v>
      </c>
    </row>
    <row r="241" spans="1:5">
      <c r="A241">
        <v>239</v>
      </c>
      <c r="B241" s="75">
        <f t="shared" si="12"/>
        <v>4.1713369122664474</v>
      </c>
      <c r="C241">
        <f t="shared" si="14"/>
        <v>32.393298616701038</v>
      </c>
      <c r="D241">
        <f t="shared" si="15"/>
        <v>32.408730232311875</v>
      </c>
      <c r="E241">
        <f t="shared" si="13"/>
        <v>1.6642794823505169</v>
      </c>
    </row>
    <row r="242" spans="1:5">
      <c r="A242">
        <v>240</v>
      </c>
      <c r="B242" s="75">
        <f t="shared" si="12"/>
        <v>4.1887902047863905</v>
      </c>
      <c r="C242">
        <f t="shared" si="14"/>
        <v>32.963900290099915</v>
      </c>
      <c r="D242">
        <f t="shared" si="15"/>
        <v>32.979064909964464</v>
      </c>
      <c r="E242">
        <f t="shared" si="13"/>
        <v>1.7320508075688754</v>
      </c>
    </row>
    <row r="243" spans="1:5">
      <c r="A243">
        <v>241</v>
      </c>
      <c r="B243" s="75">
        <f t="shared" si="12"/>
        <v>4.2062434973063345</v>
      </c>
      <c r="C243">
        <f t="shared" si="14"/>
        <v>33.544543596652126</v>
      </c>
      <c r="D243">
        <f t="shared" si="15"/>
        <v>33.55944584029502</v>
      </c>
      <c r="E243">
        <f t="shared" si="13"/>
        <v>1.8040477552714249</v>
      </c>
    </row>
    <row r="244" spans="1:5">
      <c r="A244">
        <v>242</v>
      </c>
      <c r="B244" s="75">
        <f t="shared" si="12"/>
        <v>4.2236967898262776</v>
      </c>
      <c r="C244">
        <f t="shared" si="14"/>
        <v>34.135405414913393</v>
      </c>
      <c r="D244">
        <f t="shared" si="15"/>
        <v>34.150049821932896</v>
      </c>
      <c r="E244">
        <f t="shared" si="13"/>
        <v>1.8807264653463323</v>
      </c>
    </row>
    <row r="245" spans="1:5">
      <c r="A245">
        <v>243</v>
      </c>
      <c r="B245" s="75">
        <f t="shared" si="12"/>
        <v>4.2411500823462207</v>
      </c>
      <c r="C245">
        <f t="shared" si="14"/>
        <v>34.736665736255283</v>
      </c>
      <c r="D245">
        <f t="shared" si="15"/>
        <v>34.751056767706096</v>
      </c>
      <c r="E245">
        <f t="shared" si="13"/>
        <v>1.9626105055051497</v>
      </c>
    </row>
    <row r="246" spans="1:5">
      <c r="A246">
        <v>244</v>
      </c>
      <c r="B246" s="75">
        <f t="shared" si="12"/>
        <v>4.2586033748661638</v>
      </c>
      <c r="C246">
        <f t="shared" si="14"/>
        <v>35.348507719694865</v>
      </c>
      <c r="D246">
        <f t="shared" si="15"/>
        <v>35.362649759447152</v>
      </c>
      <c r="E246">
        <f t="shared" si="13"/>
        <v>2.0503038415792942</v>
      </c>
    </row>
    <row r="247" spans="1:5">
      <c r="A247">
        <v>245</v>
      </c>
      <c r="B247" s="75">
        <f t="shared" si="12"/>
        <v>4.2760566673861078</v>
      </c>
      <c r="C247">
        <f t="shared" si="14"/>
        <v>35.971117747689703</v>
      </c>
      <c r="D247">
        <f t="shared" si="15"/>
        <v>35.985015103764468</v>
      </c>
      <c r="E247">
        <f t="shared" si="13"/>
        <v>2.1445069205095604</v>
      </c>
    </row>
    <row r="248" spans="1:5">
      <c r="A248">
        <v>246</v>
      </c>
      <c r="B248" s="75">
        <f t="shared" si="12"/>
        <v>4.2935099599060509</v>
      </c>
      <c r="C248">
        <f t="shared" si="14"/>
        <v>36.604685482914455</v>
      </c>
      <c r="D248">
        <f t="shared" si="15"/>
        <v>36.618342388795917</v>
      </c>
      <c r="E248">
        <f t="shared" si="13"/>
        <v>2.2460367739042169</v>
      </c>
    </row>
    <row r="249" spans="1:5">
      <c r="A249">
        <v>247</v>
      </c>
      <c r="B249" s="75">
        <f t="shared" si="12"/>
        <v>4.310963252425994</v>
      </c>
      <c r="C249">
        <f t="shared" si="14"/>
        <v>37.249403926037125</v>
      </c>
      <c r="D249">
        <f t="shared" si="15"/>
        <v>37.262824541962324</v>
      </c>
      <c r="E249">
        <f t="shared" si="13"/>
        <v>2.3558523658237522</v>
      </c>
    </row>
    <row r="250" spans="1:5">
      <c r="A250">
        <v>248</v>
      </c>
      <c r="B250" s="75">
        <f t="shared" si="12"/>
        <v>4.3284165449459371</v>
      </c>
      <c r="C250">
        <f t="shared" si="14"/>
        <v>37.905469474511783</v>
      </c>
      <c r="D250">
        <f t="shared" si="15"/>
        <v>37.91865788873789</v>
      </c>
      <c r="E250">
        <f t="shared" si="13"/>
        <v>2.4750868534162938</v>
      </c>
    </row>
    <row r="251" spans="1:5">
      <c r="A251">
        <v>249</v>
      </c>
      <c r="B251" s="75">
        <f t="shared" si="12"/>
        <v>4.3458698374658802</v>
      </c>
      <c r="C251">
        <f t="shared" si="14"/>
        <v>38.573081982406187</v>
      </c>
      <c r="D251">
        <f t="shared" si="15"/>
        <v>38.586042212455901</v>
      </c>
      <c r="E251">
        <f t="shared" si="13"/>
        <v>2.6050890646937979</v>
      </c>
    </row>
    <row r="252" spans="1:5">
      <c r="A252">
        <v>250</v>
      </c>
      <c r="B252" s="75">
        <f t="shared" si="12"/>
        <v>4.3633231299858242</v>
      </c>
      <c r="C252">
        <f t="shared" si="14"/>
        <v>39.25244482128241</v>
      </c>
      <c r="D252">
        <f t="shared" si="15"/>
        <v>39.265180815167781</v>
      </c>
      <c r="E252">
        <f t="shared" si="13"/>
        <v>2.7474774194546243</v>
      </c>
    </row>
    <row r="253" spans="1:5">
      <c r="A253">
        <v>251</v>
      </c>
      <c r="B253" s="75">
        <f t="shared" si="12"/>
        <v>4.3807764225057673</v>
      </c>
      <c r="C253">
        <f t="shared" si="14"/>
        <v>39.943764942148782</v>
      </c>
      <c r="D253">
        <f t="shared" si="15"/>
        <v>39.956280579573892</v>
      </c>
      <c r="E253">
        <f t="shared" si="13"/>
        <v>2.9042108776758231</v>
      </c>
    </row>
    <row r="254" spans="1:5">
      <c r="A254">
        <v>252</v>
      </c>
      <c r="B254" s="75">
        <f t="shared" si="12"/>
        <v>4.3982297150257104</v>
      </c>
      <c r="C254">
        <f t="shared" si="14"/>
        <v>40.647252938502604</v>
      </c>
      <c r="D254">
        <f t="shared" si="15"/>
        <v>40.659552032045411</v>
      </c>
      <c r="E254">
        <f t="shared" si="13"/>
        <v>3.0776835371752518</v>
      </c>
    </row>
    <row r="255" spans="1:5">
      <c r="A255">
        <v>253</v>
      </c>
      <c r="B255" s="75">
        <f t="shared" si="12"/>
        <v>4.4156830075456535</v>
      </c>
      <c r="C255">
        <f t="shared" si="14"/>
        <v>41.363123110482043</v>
      </c>
      <c r="D255">
        <f t="shared" si="15"/>
        <v>41.375209406755793</v>
      </c>
      <c r="E255">
        <f t="shared" si="13"/>
        <v>3.2708526184841364</v>
      </c>
    </row>
    <row r="256" spans="1:5">
      <c r="A256">
        <v>254</v>
      </c>
      <c r="B256" s="75">
        <f t="shared" si="12"/>
        <v>4.4331363000655974</v>
      </c>
      <c r="C256">
        <f t="shared" si="14"/>
        <v>42.091593530147463</v>
      </c>
      <c r="D256">
        <f t="shared" si="15"/>
        <v>42.103470710942005</v>
      </c>
      <c r="E256">
        <f t="shared" si="13"/>
        <v>3.4874144438409127</v>
      </c>
    </row>
    <row r="257" spans="1:5">
      <c r="A257">
        <v>255</v>
      </c>
      <c r="B257" s="75">
        <f t="shared" si="12"/>
        <v>4.4505895925855405</v>
      </c>
      <c r="C257">
        <f t="shared" si="14"/>
        <v>42.832886107911477</v>
      </c>
      <c r="D257">
        <f t="shared" si="15"/>
        <v>42.844557791314827</v>
      </c>
      <c r="E257">
        <f t="shared" si="13"/>
        <v>3.732050807568879</v>
      </c>
    </row>
    <row r="258" spans="1:5">
      <c r="A258">
        <v>256</v>
      </c>
      <c r="B258" s="75">
        <f t="shared" ref="B258:B321" si="16">RADIANS(A258)</f>
        <v>4.4680428851054836</v>
      </c>
      <c r="C258">
        <f t="shared" si="14"/>
        <v>43.587226660138683</v>
      </c>
      <c r="D258">
        <f t="shared" si="15"/>
        <v>43.598696401639174</v>
      </c>
      <c r="E258">
        <f t="shared" ref="E258:E321" si="17">TAN(B258)</f>
        <v>4.0107809335358438</v>
      </c>
    </row>
    <row r="259" spans="1:5">
      <c r="A259">
        <v>257</v>
      </c>
      <c r="B259" s="75">
        <f t="shared" si="16"/>
        <v>4.4854961776254267</v>
      </c>
      <c r="C259">
        <f t="shared" ref="C259:C322" si="18">SINH(B259)</f>
        <v>44.354844977934853</v>
      </c>
      <c r="D259">
        <f t="shared" ref="D259:D322" si="19">COSH(B259)</f>
        <v>44.366116271504232</v>
      </c>
      <c r="E259">
        <f t="shared" si="17"/>
        <v>4.3314758742841502</v>
      </c>
    </row>
    <row r="260" spans="1:5">
      <c r="A260">
        <v>258</v>
      </c>
      <c r="B260" s="75">
        <f t="shared" si="16"/>
        <v>4.5029494701453698</v>
      </c>
      <c r="C260">
        <f t="shared" si="18"/>
        <v>45.135974897147108</v>
      </c>
      <c r="D260">
        <f t="shared" si="19"/>
        <v>45.147051176304899</v>
      </c>
      <c r="E260">
        <f t="shared" si="17"/>
        <v>4.7046301094784431</v>
      </c>
    </row>
    <row r="261" spans="1:5">
      <c r="A261">
        <v>259</v>
      </c>
      <c r="B261" s="75">
        <f t="shared" si="16"/>
        <v>4.5204027626653138</v>
      </c>
      <c r="C261">
        <f t="shared" si="18"/>
        <v>45.930854369596268</v>
      </c>
      <c r="D261">
        <f t="shared" si="19"/>
        <v>45.941739008455706</v>
      </c>
      <c r="E261">
        <f t="shared" si="17"/>
        <v>5.144554015970316</v>
      </c>
    </row>
    <row r="262" spans="1:5">
      <c r="A262">
        <v>260</v>
      </c>
      <c r="B262" s="75">
        <f t="shared" si="16"/>
        <v>4.5378560551852569</v>
      </c>
      <c r="C262">
        <f t="shared" si="18"/>
        <v>46.739725535562776</v>
      </c>
      <c r="D262">
        <f t="shared" si="19"/>
        <v>46.750421849858633</v>
      </c>
      <c r="E262">
        <f t="shared" si="17"/>
        <v>5.6712818196177102</v>
      </c>
    </row>
    <row r="263" spans="1:5">
      <c r="A263">
        <v>261</v>
      </c>
      <c r="B263" s="75">
        <f t="shared" si="16"/>
        <v>4.5553093477052</v>
      </c>
      <c r="C263">
        <f t="shared" si="18"/>
        <v>47.562834797548966</v>
      </c>
      <c r="D263">
        <f t="shared" si="19"/>
        <v>47.573346045647604</v>
      </c>
      <c r="E263">
        <f t="shared" si="17"/>
        <v>6.3137515146750358</v>
      </c>
    </row>
    <row r="264" spans="1:5">
      <c r="A264">
        <v>262</v>
      </c>
      <c r="B264" s="75">
        <f t="shared" si="16"/>
        <v>4.5727626402251431</v>
      </c>
      <c r="C264">
        <f t="shared" si="18"/>
        <v>48.400432895339307</v>
      </c>
      <c r="D264">
        <f t="shared" si="19"/>
        <v>48.410762279231292</v>
      </c>
      <c r="E264">
        <f t="shared" si="17"/>
        <v>7.1153697223841892</v>
      </c>
    </row>
    <row r="265" spans="1:5">
      <c r="A265">
        <v>263</v>
      </c>
      <c r="B265" s="75">
        <f t="shared" si="16"/>
        <v>4.5902159327450871</v>
      </c>
      <c r="C265">
        <f t="shared" si="18"/>
        <v>49.252774982382121</v>
      </c>
      <c r="D265">
        <f t="shared" si="19"/>
        <v>49.2629256486576</v>
      </c>
      <c r="E265">
        <f t="shared" si="17"/>
        <v>8.1443464279746145</v>
      </c>
    </row>
    <row r="266" spans="1:5">
      <c r="A266">
        <v>264</v>
      </c>
      <c r="B266" s="75">
        <f t="shared" si="16"/>
        <v>4.6076692252650302</v>
      </c>
      <c r="C266">
        <f t="shared" si="18"/>
        <v>50.120120703515596</v>
      </c>
      <c r="D266">
        <f t="shared" si="19"/>
        <v>50.130095744322816</v>
      </c>
      <c r="E266">
        <f t="shared" si="17"/>
        <v>9.514364454222596</v>
      </c>
    </row>
    <row r="267" spans="1:5">
      <c r="A267">
        <v>265</v>
      </c>
      <c r="B267" s="75">
        <f t="shared" si="16"/>
        <v>4.6251225177849733</v>
      </c>
      <c r="C267">
        <f t="shared" si="18"/>
        <v>51.002734274062334</v>
      </c>
      <c r="D267">
        <f t="shared" si="19"/>
        <v>51.012536728049639</v>
      </c>
      <c r="E267">
        <f t="shared" si="17"/>
        <v>11.430052302761332</v>
      </c>
    </row>
    <row r="268" spans="1:5">
      <c r="A268">
        <v>266</v>
      </c>
      <c r="B268" s="75">
        <f t="shared" si="16"/>
        <v>4.6425758103049164</v>
      </c>
      <c r="C268">
        <f t="shared" si="18"/>
        <v>51.900884560315895</v>
      </c>
      <c r="D268">
        <f t="shared" si="19"/>
        <v>51.910517413557308</v>
      </c>
      <c r="E268">
        <f t="shared" si="17"/>
        <v>14.300666256711871</v>
      </c>
    </row>
    <row r="269" spans="1:5">
      <c r="A269">
        <v>267</v>
      </c>
      <c r="B269" s="75">
        <f t="shared" si="16"/>
        <v>4.6600291028248595</v>
      </c>
      <c r="C269">
        <f t="shared" si="18"/>
        <v>52.814845161444197</v>
      </c>
      <c r="D269">
        <f t="shared" si="19"/>
        <v>52.824311348349113</v>
      </c>
      <c r="E269">
        <f t="shared" si="17"/>
        <v>19.081136687728037</v>
      </c>
    </row>
    <row r="270" spans="1:5">
      <c r="A270">
        <v>268</v>
      </c>
      <c r="B270" s="75">
        <f t="shared" si="16"/>
        <v>4.6774823953448035</v>
      </c>
      <c r="C270">
        <f t="shared" si="18"/>
        <v>53.744894492834788</v>
      </c>
      <c r="D270">
        <f t="shared" si="19"/>
        <v>53.754196897041851</v>
      </c>
      <c r="E270">
        <f t="shared" si="17"/>
        <v>28.636253282915778</v>
      </c>
    </row>
    <row r="271" spans="1:5">
      <c r="A271">
        <v>269</v>
      </c>
      <c r="B271" s="75">
        <f t="shared" si="16"/>
        <v>4.6949356878647466</v>
      </c>
      <c r="C271">
        <f t="shared" si="18"/>
        <v>54.691315870907012</v>
      </c>
      <c r="D271">
        <f t="shared" si="19"/>
        <v>54.7004573261625</v>
      </c>
      <c r="E271">
        <f t="shared" si="17"/>
        <v>57.289961630759471</v>
      </c>
    </row>
    <row r="272" spans="1:5">
      <c r="A272">
        <v>270</v>
      </c>
      <c r="B272" s="75">
        <f t="shared" si="16"/>
        <v>4.7123889803846897</v>
      </c>
      <c r="C272">
        <f t="shared" si="18"/>
        <v>55.654397599417543</v>
      </c>
      <c r="D272">
        <f t="shared" si="19"/>
        <v>55.663380890438667</v>
      </c>
      <c r="E272">
        <f t="shared" si="17"/>
        <v>5441517425873024</v>
      </c>
    </row>
    <row r="273" spans="1:5">
      <c r="A273">
        <v>271</v>
      </c>
      <c r="B273" s="75">
        <f t="shared" si="16"/>
        <v>4.7298422729046328</v>
      </c>
      <c r="C273">
        <f t="shared" si="18"/>
        <v>56.634433057284802</v>
      </c>
      <c r="D273">
        <f t="shared" si="19"/>
        <v>56.643260920607965</v>
      </c>
      <c r="E273">
        <f t="shared" si="17"/>
        <v>-57.289961630760679</v>
      </c>
    </row>
    <row r="274" spans="1:5">
      <c r="A274">
        <v>272</v>
      </c>
      <c r="B274" s="75">
        <f t="shared" si="16"/>
        <v>4.7472955654245768</v>
      </c>
      <c r="C274">
        <f t="shared" si="18"/>
        <v>57.631720787959679</v>
      </c>
      <c r="D274">
        <f t="shared" si="19"/>
        <v>57.640395912774082</v>
      </c>
      <c r="E274">
        <f t="shared" si="17"/>
        <v>-28.636253282915352</v>
      </c>
    </row>
    <row r="275" spans="1:5">
      <c r="A275">
        <v>273</v>
      </c>
      <c r="B275" s="75">
        <f t="shared" si="16"/>
        <v>4.7647488579445199</v>
      </c>
      <c r="C275">
        <f t="shared" si="18"/>
        <v>58.646564590369117</v>
      </c>
      <c r="D275">
        <f t="shared" si="19"/>
        <v>58.655089619335989</v>
      </c>
      <c r="E275">
        <f t="shared" si="17"/>
        <v>-19.081136687728172</v>
      </c>
    </row>
    <row r="276" spans="1:5">
      <c r="A276">
        <v>274</v>
      </c>
      <c r="B276" s="75">
        <f t="shared" si="16"/>
        <v>4.782202150464463</v>
      </c>
      <c r="C276">
        <f t="shared" si="18"/>
        <v>59.679273611461255</v>
      </c>
      <c r="D276">
        <f t="shared" si="19"/>
        <v>59.687651141518842</v>
      </c>
      <c r="E276">
        <f t="shared" si="17"/>
        <v>-14.300666256711946</v>
      </c>
    </row>
    <row r="277" spans="1:5">
      <c r="A277">
        <v>275</v>
      </c>
      <c r="B277" s="75">
        <f t="shared" si="16"/>
        <v>4.7996554429844061</v>
      </c>
      <c r="C277">
        <f t="shared" si="18"/>
        <v>60.730162440379146</v>
      </c>
      <c r="D277">
        <f t="shared" si="19"/>
        <v>60.738395023533826</v>
      </c>
      <c r="E277">
        <f t="shared" si="17"/>
        <v>-11.43005230276138</v>
      </c>
    </row>
    <row r="278" spans="1:5">
      <c r="A278">
        <v>276</v>
      </c>
      <c r="B278" s="75">
        <f t="shared" si="16"/>
        <v>4.8171087355043491</v>
      </c>
      <c r="C278">
        <f t="shared" si="18"/>
        <v>61.79955120429257</v>
      </c>
      <c r="D278">
        <f t="shared" si="19"/>
        <v>61.807641348396231</v>
      </c>
      <c r="E278">
        <f t="shared" si="17"/>
        <v>-9.5143644542226298</v>
      </c>
    </row>
    <row r="279" spans="1:5">
      <c r="A279">
        <v>277</v>
      </c>
      <c r="B279" s="75">
        <f t="shared" si="16"/>
        <v>4.8345620280242931</v>
      </c>
      <c r="C279">
        <f t="shared" si="18"/>
        <v>62.887765665916888</v>
      </c>
      <c r="D279">
        <f t="shared" si="19"/>
        <v>62.89571583543092</v>
      </c>
      <c r="E279">
        <f t="shared" si="17"/>
        <v>-8.1443464279745807</v>
      </c>
    </row>
    <row r="280" spans="1:5">
      <c r="A280">
        <v>278</v>
      </c>
      <c r="B280" s="75">
        <f t="shared" si="16"/>
        <v>4.8520153205442362</v>
      </c>
      <c r="C280">
        <f t="shared" si="18"/>
        <v>63.995137322748327</v>
      </c>
      <c r="D280">
        <f t="shared" si="19"/>
        <v>64.002949939494314</v>
      </c>
      <c r="E280">
        <f t="shared" si="17"/>
        <v>-7.1153697223842087</v>
      </c>
    </row>
    <row r="281" spans="1:5">
      <c r="A281">
        <v>279</v>
      </c>
      <c r="B281" s="75">
        <f t="shared" si="16"/>
        <v>4.8694686130641793</v>
      </c>
      <c r="C281">
        <f t="shared" si="18"/>
        <v>65.122003508046802</v>
      </c>
      <c r="D281">
        <f t="shared" si="19"/>
        <v>65.129680951944337</v>
      </c>
      <c r="E281">
        <f t="shared" si="17"/>
        <v>-6.3137515146750509</v>
      </c>
    </row>
    <row r="282" spans="1:5">
      <c r="A282">
        <v>280</v>
      </c>
      <c r="B282" s="75">
        <f t="shared" si="16"/>
        <v>4.8869219055841224</v>
      </c>
      <c r="C282">
        <f t="shared" si="18"/>
        <v>66.268707493595855</v>
      </c>
      <c r="D282">
        <f t="shared" si="19"/>
        <v>66.276252103387435</v>
      </c>
      <c r="E282">
        <f t="shared" si="17"/>
        <v>-5.6712818196177226</v>
      </c>
    </row>
    <row r="283" spans="1:5">
      <c r="A283">
        <v>281</v>
      </c>
      <c r="B283" s="75">
        <f t="shared" si="16"/>
        <v>4.9043751981040664</v>
      </c>
      <c r="C283">
        <f t="shared" si="18"/>
        <v>67.435598594272051</v>
      </c>
      <c r="D283">
        <f t="shared" si="19"/>
        <v>67.443012668235582</v>
      </c>
      <c r="E283">
        <f t="shared" si="17"/>
        <v>-5.1445540159703018</v>
      </c>
    </row>
    <row r="284" spans="1:5">
      <c r="A284">
        <v>282</v>
      </c>
      <c r="B284" s="75">
        <f t="shared" si="16"/>
        <v>4.9218284906240095</v>
      </c>
      <c r="C284">
        <f t="shared" si="18"/>
        <v>68.623032274454744</v>
      </c>
      <c r="D284">
        <f t="shared" si="19"/>
        <v>68.630318071103659</v>
      </c>
      <c r="E284">
        <f t="shared" si="17"/>
        <v>-4.7046301094784519</v>
      </c>
    </row>
    <row r="285" spans="1:5">
      <c r="A285">
        <v>283</v>
      </c>
      <c r="B285" s="75">
        <f t="shared" si="16"/>
        <v>4.9392817831439526</v>
      </c>
      <c r="C285">
        <f t="shared" si="18"/>
        <v>69.831370256309953</v>
      </c>
      <c r="D285">
        <f t="shared" si="19"/>
        <v>69.83852999508116</v>
      </c>
      <c r="E285">
        <f t="shared" si="17"/>
        <v>-4.3314758742841573</v>
      </c>
    </row>
    <row r="286" spans="1:5">
      <c r="A286">
        <v>284</v>
      </c>
      <c r="B286" s="75">
        <f t="shared" si="16"/>
        <v>4.9567350756638957</v>
      </c>
      <c r="C286">
        <f t="shared" si="18"/>
        <v>71.060980629979682</v>
      </c>
      <c r="D286">
        <f t="shared" si="19"/>
        <v>71.068016491909688</v>
      </c>
      <c r="E286">
        <f t="shared" si="17"/>
        <v>-4.01078093353585</v>
      </c>
    </row>
    <row r="287" spans="1:5">
      <c r="A287">
        <v>285</v>
      </c>
      <c r="B287" s="75">
        <f t="shared" si="16"/>
        <v>4.9741883681838388</v>
      </c>
      <c r="C287">
        <f t="shared" si="18"/>
        <v>72.312237965711532</v>
      </c>
      <c r="D287">
        <f t="shared" si="19"/>
        <v>72.319152094100858</v>
      </c>
      <c r="E287">
        <f t="shared" si="17"/>
        <v>-3.7320508075688847</v>
      </c>
    </row>
    <row r="288" spans="1:5">
      <c r="A288">
        <v>286</v>
      </c>
      <c r="B288" s="75">
        <f t="shared" si="16"/>
        <v>4.9916416607037828</v>
      </c>
      <c r="C288">
        <f t="shared" si="18"/>
        <v>73.585523427962315</v>
      </c>
      <c r="D288">
        <f t="shared" si="19"/>
        <v>73.592317929028368</v>
      </c>
      <c r="E288">
        <f t="shared" si="17"/>
        <v>-3.487414443840906</v>
      </c>
    </row>
    <row r="289" spans="1:5">
      <c r="A289">
        <v>287</v>
      </c>
      <c r="B289" s="75">
        <f t="shared" si="16"/>
        <v>5.0090949532237259</v>
      </c>
      <c r="C289">
        <f t="shared" si="18"/>
        <v>74.881224891510016</v>
      </c>
      <c r="D289">
        <f t="shared" si="19"/>
        <v>74.887901835028714</v>
      </c>
      <c r="E289">
        <f t="shared" si="17"/>
        <v>-3.2708526184841409</v>
      </c>
    </row>
    <row r="290" spans="1:5">
      <c r="A290">
        <v>288</v>
      </c>
      <c r="B290" s="75">
        <f t="shared" si="16"/>
        <v>5.026548245743669</v>
      </c>
      <c r="C290">
        <f t="shared" si="18"/>
        <v>76.199737059610626</v>
      </c>
      <c r="D290">
        <f t="shared" si="19"/>
        <v>76.20629847954693</v>
      </c>
      <c r="E290">
        <f t="shared" si="17"/>
        <v>-3.0776835371752553</v>
      </c>
    </row>
    <row r="291" spans="1:5">
      <c r="A291">
        <v>289</v>
      </c>
      <c r="B291" s="75">
        <f t="shared" si="16"/>
        <v>5.0440015382636121</v>
      </c>
      <c r="C291">
        <f t="shared" si="18"/>
        <v>77.541461584234483</v>
      </c>
      <c r="D291">
        <f t="shared" si="19"/>
        <v>77.547909479361934</v>
      </c>
      <c r="E291">
        <f t="shared" si="17"/>
        <v>-2.9042108776758266</v>
      </c>
    </row>
    <row r="292" spans="1:5">
      <c r="A292">
        <v>290</v>
      </c>
      <c r="B292" s="75">
        <f t="shared" si="16"/>
        <v>5.0614548307835561</v>
      </c>
      <c r="C292">
        <f t="shared" si="18"/>
        <v>78.906807188419577</v>
      </c>
      <c r="D292">
        <f t="shared" si="19"/>
        <v>78.913143522929204</v>
      </c>
      <c r="E292">
        <f t="shared" si="17"/>
        <v>-2.7474774194546199</v>
      </c>
    </row>
    <row r="293" spans="1:5">
      <c r="A293">
        <v>291</v>
      </c>
      <c r="B293" s="75">
        <f t="shared" si="16"/>
        <v>5.0789081233034992</v>
      </c>
      <c r="C293">
        <f t="shared" si="18"/>
        <v>80.296189790778683</v>
      </c>
      <c r="D293">
        <f t="shared" si="19"/>
        <v>80.302416494877363</v>
      </c>
      <c r="E293">
        <f t="shared" si="17"/>
        <v>-2.605089064693801</v>
      </c>
    </row>
    <row r="294" spans="1:5">
      <c r="A294">
        <v>292</v>
      </c>
      <c r="B294" s="75">
        <f t="shared" si="16"/>
        <v>5.0963614158234423</v>
      </c>
      <c r="C294">
        <f t="shared" si="18"/>
        <v>81.710032632199017</v>
      </c>
      <c r="D294">
        <f t="shared" si="19"/>
        <v>81.716151602697408</v>
      </c>
      <c r="E294">
        <f t="shared" si="17"/>
        <v>-2.4750868534162964</v>
      </c>
    </row>
    <row r="295" spans="1:5">
      <c r="A295">
        <v>293</v>
      </c>
      <c r="B295" s="75">
        <f t="shared" si="16"/>
        <v>5.1138147083433854</v>
      </c>
      <c r="C295">
        <f t="shared" si="18"/>
        <v>83.148766404771777</v>
      </c>
      <c r="D295">
        <f t="shared" si="19"/>
        <v>83.154779505662219</v>
      </c>
      <c r="E295">
        <f t="shared" si="17"/>
        <v>-2.3558523658237549</v>
      </c>
    </row>
    <row r="296" spans="1:5">
      <c r="A296">
        <v>294</v>
      </c>
      <c r="B296" s="75">
        <f t="shared" si="16"/>
        <v>5.1312680008633285</v>
      </c>
      <c r="C296">
        <f t="shared" si="18"/>
        <v>84.612829382991819</v>
      </c>
      <c r="D296">
        <f t="shared" si="19"/>
        <v>84.61873844601611</v>
      </c>
      <c r="E296">
        <f t="shared" si="17"/>
        <v>-2.2460367739042191</v>
      </c>
    </row>
    <row r="297" spans="1:5">
      <c r="A297">
        <v>295</v>
      </c>
      <c r="B297" s="75">
        <f t="shared" si="16"/>
        <v>5.1487212933832724</v>
      </c>
      <c r="C297">
        <f t="shared" si="18"/>
        <v>86.10266755726731</v>
      </c>
      <c r="D297">
        <f t="shared" si="19"/>
        <v>86.108474382474654</v>
      </c>
      <c r="E297">
        <f t="shared" si="17"/>
        <v>-2.1445069205095577</v>
      </c>
    </row>
    <row r="298" spans="1:5">
      <c r="A298">
        <v>296</v>
      </c>
      <c r="B298" s="75">
        <f t="shared" si="16"/>
        <v>5.1661745859032155</v>
      </c>
      <c r="C298">
        <f t="shared" si="18"/>
        <v>87.618734769779124</v>
      </c>
      <c r="D298">
        <f t="shared" si="19"/>
        <v>87.62444112607453</v>
      </c>
      <c r="E298">
        <f t="shared" si="17"/>
        <v>-2.0503038415792965</v>
      </c>
    </row>
    <row r="299" spans="1:5">
      <c r="A299">
        <v>297</v>
      </c>
      <c r="B299" s="75">
        <f t="shared" si="16"/>
        <v>5.1836278784231586</v>
      </c>
      <c r="C299">
        <f t="shared" si="18"/>
        <v>89.161492852733176</v>
      </c>
      <c r="D299">
        <f t="shared" si="19"/>
        <v>89.167100478416302</v>
      </c>
      <c r="E299">
        <f t="shared" si="17"/>
        <v>-1.9626105055051515</v>
      </c>
    </row>
    <row r="300" spans="1:5">
      <c r="A300">
        <v>298</v>
      </c>
      <c r="B300" s="75">
        <f t="shared" si="16"/>
        <v>5.2010811709431017</v>
      </c>
      <c r="C300">
        <f t="shared" si="18"/>
        <v>90.731411769045749</v>
      </c>
      <c r="D300">
        <f t="shared" si="19"/>
        <v>90.73692237234043</v>
      </c>
      <c r="E300">
        <f t="shared" si="17"/>
        <v>-1.8807264653463338</v>
      </c>
    </row>
    <row r="301" spans="1:5">
      <c r="A301">
        <v>299</v>
      </c>
      <c r="B301" s="75">
        <f t="shared" si="16"/>
        <v>5.2185344634630457</v>
      </c>
      <c r="C301">
        <f t="shared" si="18"/>
        <v>92.328969755506293</v>
      </c>
      <c r="D301">
        <f t="shared" si="19"/>
        <v>92.334385015080883</v>
      </c>
      <c r="E301">
        <f t="shared" si="17"/>
        <v>-1.8040477552714227</v>
      </c>
    </row>
    <row r="302" spans="1:5">
      <c r="A302">
        <v>300</v>
      </c>
      <c r="B302" s="75">
        <f t="shared" si="16"/>
        <v>5.2359877559829888</v>
      </c>
      <c r="C302">
        <f t="shared" si="18"/>
        <v>93.954653468459867</v>
      </c>
      <c r="D302">
        <f t="shared" si="19"/>
        <v>93.959975033938662</v>
      </c>
      <c r="E302">
        <f t="shared" si="17"/>
        <v>-1.732050807568877</v>
      </c>
    </row>
    <row r="303" spans="1:5">
      <c r="A303">
        <v>301</v>
      </c>
      <c r="B303" s="75">
        <f t="shared" si="16"/>
        <v>5.2534410485029319</v>
      </c>
      <c r="C303">
        <f t="shared" si="18"/>
        <v>95.608958132055562</v>
      </c>
      <c r="D303">
        <f t="shared" si="19"/>
        <v>95.614187624521264</v>
      </c>
      <c r="E303">
        <f t="shared" si="17"/>
        <v>-1.6642794823505183</v>
      </c>
    </row>
    <row r="304" spans="1:5">
      <c r="A304">
        <v>302</v>
      </c>
      <c r="B304" s="75">
        <f t="shared" si="16"/>
        <v>5.270894341022875</v>
      </c>
      <c r="C304">
        <f t="shared" si="18"/>
        <v>97.292387689103862</v>
      </c>
      <c r="D304">
        <f t="shared" si="19"/>
        <v>97.29752670159138</v>
      </c>
      <c r="E304">
        <f t="shared" si="17"/>
        <v>-1.6003345290410513</v>
      </c>
    </row>
    <row r="305" spans="1:5">
      <c r="A305">
        <v>303</v>
      </c>
      <c r="B305" s="75">
        <f t="shared" si="16"/>
        <v>5.2883476335428181</v>
      </c>
      <c r="C305">
        <f t="shared" si="18"/>
        <v>99.005454954590292</v>
      </c>
      <c r="D305">
        <f t="shared" si="19"/>
        <v>99.0105050525721</v>
      </c>
      <c r="E305">
        <f t="shared" si="17"/>
        <v>-1.5398649638145847</v>
      </c>
    </row>
    <row r="306" spans="1:5">
      <c r="A306">
        <v>304</v>
      </c>
      <c r="B306" s="75">
        <f t="shared" si="16"/>
        <v>5.3058009260627621</v>
      </c>
      <c r="C306">
        <f t="shared" si="18"/>
        <v>100.74868177189197</v>
      </c>
      <c r="D306">
        <f t="shared" si="19"/>
        <v>100.75364449375493</v>
      </c>
      <c r="E306">
        <f t="shared" si="17"/>
        <v>-1.4825609685127397</v>
      </c>
    </row>
    <row r="307" spans="1:5">
      <c r="A307">
        <v>305</v>
      </c>
      <c r="B307" s="75">
        <f t="shared" si="16"/>
        <v>5.3232542185827052</v>
      </c>
      <c r="C307">
        <f t="shared" si="18"/>
        <v>102.52259917174378</v>
      </c>
      <c r="D307">
        <f t="shared" si="19"/>
        <v>102.52747602925781</v>
      </c>
      <c r="E307">
        <f t="shared" si="17"/>
        <v>-1.4281480067421146</v>
      </c>
    </row>
    <row r="308" spans="1:5">
      <c r="A308">
        <v>306</v>
      </c>
      <c r="B308" s="75">
        <f t="shared" si="16"/>
        <v>5.3407075111026483</v>
      </c>
      <c r="C308">
        <f t="shared" si="18"/>
        <v>104.32774753400432</v>
      </c>
      <c r="D308">
        <f t="shared" si="19"/>
        <v>104.33254001278289</v>
      </c>
      <c r="E308">
        <f t="shared" si="17"/>
        <v>-1.3763819204711742</v>
      </c>
    </row>
    <row r="309" spans="1:5">
      <c r="A309">
        <v>307</v>
      </c>
      <c r="B309" s="75">
        <f t="shared" si="16"/>
        <v>5.3581608036225914</v>
      </c>
      <c r="C309">
        <f t="shared" si="18"/>
        <v>106.16467675226872</v>
      </c>
      <c r="D309">
        <f t="shared" si="19"/>
        <v>106.16938631222141</v>
      </c>
      <c r="E309">
        <f t="shared" si="17"/>
        <v>-1.3270448216204112</v>
      </c>
    </row>
    <row r="310" spans="1:5">
      <c r="A310">
        <v>308</v>
      </c>
      <c r="B310" s="75">
        <f t="shared" si="16"/>
        <v>5.3756140961425354</v>
      </c>
      <c r="C310">
        <f t="shared" si="18"/>
        <v>108.03394640138036</v>
      </c>
      <c r="D310">
        <f t="shared" si="19"/>
        <v>108.03857447715758</v>
      </c>
      <c r="E310">
        <f t="shared" si="17"/>
        <v>-1.2799416321930781</v>
      </c>
    </row>
    <row r="311" spans="1:5">
      <c r="A311">
        <v>309</v>
      </c>
      <c r="B311" s="75">
        <f t="shared" si="16"/>
        <v>5.3930673886624785</v>
      </c>
      <c r="C311">
        <f t="shared" si="18"/>
        <v>109.93612590789101</v>
      </c>
      <c r="D311">
        <f t="shared" si="19"/>
        <v>109.94067390932105</v>
      </c>
      <c r="E311">
        <f t="shared" si="17"/>
        <v>-1.2348971565350513</v>
      </c>
    </row>
    <row r="312" spans="1:5">
      <c r="A312">
        <v>310</v>
      </c>
      <c r="B312" s="75">
        <f t="shared" si="16"/>
        <v>5.4105206811824216</v>
      </c>
      <c r="C312">
        <f t="shared" si="18"/>
        <v>111.87179472352302</v>
      </c>
      <c r="D312">
        <f t="shared" si="19"/>
        <v>111.87626403604152</v>
      </c>
      <c r="E312">
        <f t="shared" si="17"/>
        <v>-1.1917535925942102</v>
      </c>
    </row>
    <row r="313" spans="1:5">
      <c r="A313">
        <v>311</v>
      </c>
      <c r="B313" s="75">
        <f t="shared" si="16"/>
        <v>5.4279739737023647</v>
      </c>
      <c r="C313">
        <f t="shared" si="18"/>
        <v>113.8415425016846</v>
      </c>
      <c r="D313">
        <f t="shared" si="19"/>
        <v>113.84593448675655</v>
      </c>
      <c r="E313">
        <f t="shared" si="17"/>
        <v>-1.1503684072210103</v>
      </c>
    </row>
    <row r="314" spans="1:5">
      <c r="A314">
        <v>312</v>
      </c>
      <c r="B314" s="75">
        <f t="shared" si="16"/>
        <v>5.4454272662223078</v>
      </c>
      <c r="C314">
        <f t="shared" si="18"/>
        <v>115.84596927709305</v>
      </c>
      <c r="D314">
        <f t="shared" si="19"/>
        <v>115.85028527262756</v>
      </c>
      <c r="E314">
        <f t="shared" si="17"/>
        <v>-1.1106125148291941</v>
      </c>
    </row>
    <row r="315" spans="1:5">
      <c r="A315">
        <v>313</v>
      </c>
      <c r="B315" s="75">
        <f t="shared" si="16"/>
        <v>5.4628805587422518</v>
      </c>
      <c r="C315">
        <f t="shared" si="18"/>
        <v>117.88568564856064</v>
      </c>
      <c r="D315">
        <f t="shared" si="19"/>
        <v>117.88992696931854</v>
      </c>
      <c r="E315">
        <f t="shared" si="17"/>
        <v>-1.0723687100246821</v>
      </c>
    </row>
    <row r="316" spans="1:5">
      <c r="A316">
        <v>314</v>
      </c>
      <c r="B316" s="75">
        <f t="shared" si="16"/>
        <v>5.4803338512621949</v>
      </c>
      <c r="C316">
        <f t="shared" si="18"/>
        <v>119.96131296499792</v>
      </c>
      <c r="D316">
        <f t="shared" si="19"/>
        <v>119.96548090299217</v>
      </c>
      <c r="E316">
        <f t="shared" si="17"/>
        <v>-1.0355303137905696</v>
      </c>
    </row>
    <row r="317" spans="1:5">
      <c r="A317">
        <v>315</v>
      </c>
      <c r="B317" s="75">
        <f t="shared" si="16"/>
        <v>5.497787143782138</v>
      </c>
      <c r="C317">
        <f t="shared" si="18"/>
        <v>122.07348351469281</v>
      </c>
      <c r="D317">
        <f t="shared" si="19"/>
        <v>122.07757933958217</v>
      </c>
      <c r="E317">
        <f t="shared" si="17"/>
        <v>-1.0000000000000004</v>
      </c>
    </row>
    <row r="318" spans="1:5">
      <c r="A318">
        <v>316</v>
      </c>
      <c r="B318" s="75">
        <f t="shared" si="16"/>
        <v>5.5152404363020811</v>
      </c>
      <c r="C318">
        <f t="shared" si="18"/>
        <v>124.22284071792114</v>
      </c>
      <c r="D318">
        <f t="shared" si="19"/>
        <v>124.22686567739689</v>
      </c>
      <c r="E318">
        <f t="shared" si="17"/>
        <v>-0.96568877480707482</v>
      </c>
    </row>
    <row r="319" spans="1:5">
      <c r="A319">
        <v>317</v>
      </c>
      <c r="B319" s="75">
        <f t="shared" si="16"/>
        <v>5.532693728822025</v>
      </c>
      <c r="C319">
        <f t="shared" si="18"/>
        <v>126.41003932294888</v>
      </c>
      <c r="D319">
        <f t="shared" si="19"/>
        <v>126.4139946431149</v>
      </c>
      <c r="E319">
        <f t="shared" si="17"/>
        <v>-0.93251508613766121</v>
      </c>
    </row>
    <row r="320" spans="1:5">
      <c r="A320">
        <v>318</v>
      </c>
      <c r="B320" s="75">
        <f t="shared" si="16"/>
        <v>5.5501470213419681</v>
      </c>
      <c r="C320">
        <f t="shared" si="18"/>
        <v>128.63574560548443</v>
      </c>
      <c r="D320">
        <f t="shared" si="19"/>
        <v>128.63963249123071</v>
      </c>
      <c r="E320">
        <f t="shared" si="17"/>
        <v>-0.90040404429783982</v>
      </c>
    </row>
    <row r="321" spans="1:5">
      <c r="A321">
        <v>319</v>
      </c>
      <c r="B321" s="75">
        <f t="shared" si="16"/>
        <v>5.5676003138619112</v>
      </c>
      <c r="C321">
        <f t="shared" si="18"/>
        <v>130.90063757164364</v>
      </c>
      <c r="D321">
        <f t="shared" si="19"/>
        <v>130.90445720701342</v>
      </c>
      <c r="E321">
        <f t="shared" si="17"/>
        <v>-0.8692867378162269</v>
      </c>
    </row>
    <row r="322" spans="1:5">
      <c r="A322">
        <v>320</v>
      </c>
      <c r="B322" s="75">
        <f t="shared" ref="B322:B362" si="20">RADIANS(A322)</f>
        <v>5.5850536063818543</v>
      </c>
      <c r="C322">
        <f t="shared" si="18"/>
        <v>133.20540516448719</v>
      </c>
      <c r="D322">
        <f t="shared" si="19"/>
        <v>133.2091587130374</v>
      </c>
      <c r="E322">
        <f t="shared" ref="E322:E362" si="21">TAN(B322)</f>
        <v>-0.83909963117728059</v>
      </c>
    </row>
    <row r="323" spans="1:5">
      <c r="A323">
        <v>321</v>
      </c>
      <c r="B323" s="75">
        <f t="shared" si="20"/>
        <v>5.6025068989017974</v>
      </c>
      <c r="C323">
        <f t="shared" ref="C323:C362" si="22">SINH(B323)</f>
        <v>135.5507504741945</v>
      </c>
      <c r="D323">
        <f t="shared" ref="D323:D362" si="23">COSH(B323)</f>
        <v>135.55443907935046</v>
      </c>
      <c r="E323">
        <f t="shared" si="21"/>
        <v>-0.80978403319500802</v>
      </c>
    </row>
    <row r="324" spans="1:5">
      <c r="A324">
        <v>322</v>
      </c>
      <c r="B324" s="75">
        <f t="shared" si="20"/>
        <v>5.6199601914217414</v>
      </c>
      <c r="C324">
        <f t="shared" si="22"/>
        <v>137.93738795193835</v>
      </c>
      <c r="D324">
        <f t="shared" si="23"/>
        <v>137.94101273734199</v>
      </c>
      <c r="E324">
        <f t="shared" si="21"/>
        <v>-0.78128562650671707</v>
      </c>
    </row>
    <row r="325" spans="1:5">
      <c r="A325">
        <v>323</v>
      </c>
      <c r="B325" s="75">
        <f t="shared" si="20"/>
        <v>5.6374134839416845</v>
      </c>
      <c r="C325">
        <f t="shared" si="22"/>
        <v>140.36604462752419</v>
      </c>
      <c r="D325">
        <f t="shared" si="23"/>
        <v>140.36960669737633</v>
      </c>
      <c r="E325">
        <f t="shared" si="21"/>
        <v>-0.75355405010279419</v>
      </c>
    </row>
    <row r="326" spans="1:5">
      <c r="A326">
        <v>324</v>
      </c>
      <c r="B326" s="75">
        <f t="shared" si="20"/>
        <v>5.6548667764616276</v>
      </c>
      <c r="C326">
        <f t="shared" si="22"/>
        <v>142.83746033086234</v>
      </c>
      <c r="D326">
        <f t="shared" si="23"/>
        <v>142.84096077025899</v>
      </c>
      <c r="E326">
        <f t="shared" si="21"/>
        <v>-0.72654252800536123</v>
      </c>
    </row>
    <row r="327" spans="1:5">
      <c r="A327">
        <v>325</v>
      </c>
      <c r="B327" s="75">
        <f t="shared" si="20"/>
        <v>5.6723200689815707</v>
      </c>
      <c r="C327">
        <f t="shared" si="22"/>
        <v>145.35238791733832</v>
      </c>
      <c r="D327">
        <f t="shared" si="23"/>
        <v>145.35582779260142</v>
      </c>
      <c r="E327">
        <f t="shared" si="21"/>
        <v>-0.70020753820971038</v>
      </c>
    </row>
    <row r="328" spans="1:5">
      <c r="A328">
        <v>326</v>
      </c>
      <c r="B328" s="75">
        <f t="shared" si="20"/>
        <v>5.6897733615015147</v>
      </c>
      <c r="C328">
        <f t="shared" si="22"/>
        <v>147.91159349715187</v>
      </c>
      <c r="D328">
        <f t="shared" si="23"/>
        <v>147.91497385615392</v>
      </c>
      <c r="E328">
        <f t="shared" si="21"/>
        <v>-0.67450851684242619</v>
      </c>
    </row>
    <row r="329" spans="1:5">
      <c r="A329">
        <v>327</v>
      </c>
      <c r="B329" s="75">
        <f t="shared" si="20"/>
        <v>5.7072266540214578</v>
      </c>
      <c r="C329">
        <f t="shared" si="22"/>
        <v>150.51585666869278</v>
      </c>
      <c r="D329">
        <f t="shared" si="23"/>
        <v>150.51917854117619</v>
      </c>
      <c r="E329">
        <f t="shared" si="21"/>
        <v>-0.64940759319751051</v>
      </c>
    </row>
    <row r="330" spans="1:5">
      <c r="A330">
        <v>328</v>
      </c>
      <c r="B330" s="75">
        <f t="shared" si="20"/>
        <v>5.7246799465414009</v>
      </c>
      <c r="C330">
        <f t="shared" si="22"/>
        <v>153.16597075602701</v>
      </c>
      <c r="D330">
        <f t="shared" si="23"/>
        <v>153.16923515391764</v>
      </c>
      <c r="E330">
        <f t="shared" si="21"/>
        <v>-0.62486935190932769</v>
      </c>
    </row>
    <row r="331" spans="1:5">
      <c r="A331">
        <v>329</v>
      </c>
      <c r="B331" s="75">
        <f t="shared" si="20"/>
        <v>5.742133239061344</v>
      </c>
      <c r="C331">
        <f t="shared" si="22"/>
        <v>155.86274305056259</v>
      </c>
      <c r="D331">
        <f t="shared" si="23"/>
        <v>155.86595096827818</v>
      </c>
      <c r="E331">
        <f t="shared" si="21"/>
        <v>-0.60086061902756083</v>
      </c>
    </row>
    <row r="332" spans="1:5">
      <c r="A332">
        <v>330</v>
      </c>
      <c r="B332" s="75">
        <f t="shared" si="20"/>
        <v>5.7595865315812871</v>
      </c>
      <c r="C332">
        <f t="shared" si="22"/>
        <v>158.60699505697104</v>
      </c>
      <c r="D332">
        <f t="shared" si="23"/>
        <v>158.61014747172399</v>
      </c>
      <c r="E332">
        <f t="shared" si="21"/>
        <v>-0.57735026918962651</v>
      </c>
    </row>
    <row r="333" spans="1:5">
      <c r="A333">
        <v>331</v>
      </c>
      <c r="B333" s="75">
        <f t="shared" si="20"/>
        <v>5.7770398241012311</v>
      </c>
      <c r="C333">
        <f t="shared" si="22"/>
        <v>161.39956274343845</v>
      </c>
      <c r="D333">
        <f t="shared" si="23"/>
        <v>161.40266061553362</v>
      </c>
      <c r="E333">
        <f t="shared" si="21"/>
        <v>-0.55430905145276865</v>
      </c>
    </row>
    <row r="334" spans="1:5">
      <c r="A334">
        <v>332</v>
      </c>
      <c r="B334" s="75">
        <f t="shared" si="20"/>
        <v>5.7944931166211742</v>
      </c>
      <c r="C334">
        <f t="shared" si="22"/>
        <v>164.24129679632199</v>
      </c>
      <c r="D334">
        <f t="shared" si="23"/>
        <v>164.24434106944909</v>
      </c>
      <c r="E334">
        <f t="shared" si="21"/>
        <v>-0.53170943166147877</v>
      </c>
    </row>
    <row r="335" spans="1:5">
      <c r="A335">
        <v>333</v>
      </c>
      <c r="B335" s="75">
        <f t="shared" si="20"/>
        <v>5.8119464091411173</v>
      </c>
      <c r="C335">
        <f t="shared" si="22"/>
        <v>167.133062879291</v>
      </c>
      <c r="D335">
        <f t="shared" si="23"/>
        <v>167.13605448081228</v>
      </c>
      <c r="E335">
        <f t="shared" si="21"/>
        <v>-0.50952544949442913</v>
      </c>
    </row>
    <row r="336" spans="1:5">
      <c r="A336">
        <v>334</v>
      </c>
      <c r="B336" s="75">
        <f t="shared" si="20"/>
        <v>5.8293997016610604</v>
      </c>
      <c r="C336">
        <f t="shared" si="22"/>
        <v>170.07574189702959</v>
      </c>
      <c r="D336">
        <f t="shared" si="23"/>
        <v>170.07868173826202</v>
      </c>
      <c r="E336">
        <f t="shared" si="21"/>
        <v>-0.48773258856586194</v>
      </c>
    </row>
    <row r="337" spans="1:5">
      <c r="A337">
        <v>335</v>
      </c>
      <c r="B337" s="75">
        <f t="shared" si="20"/>
        <v>5.8468529941810043</v>
      </c>
      <c r="C337">
        <f t="shared" si="22"/>
        <v>173.07023026358246</v>
      </c>
      <c r="D337">
        <f t="shared" si="23"/>
        <v>173.0731192400757</v>
      </c>
      <c r="E337">
        <f t="shared" si="21"/>
        <v>-0.46630765815499825</v>
      </c>
    </row>
    <row r="338" spans="1:5">
      <c r="A338">
        <v>336</v>
      </c>
      <c r="B338" s="75">
        <f t="shared" si="20"/>
        <v>5.8643062867009474</v>
      </c>
      <c r="C338">
        <f t="shared" si="22"/>
        <v>176.11744017542466</v>
      </c>
      <c r="D338">
        <f t="shared" si="23"/>
        <v>176.12027916723358</v>
      </c>
      <c r="E338">
        <f t="shared" si="21"/>
        <v>-0.4452286853085361</v>
      </c>
    </row>
    <row r="339" spans="1:5">
      <c r="A339">
        <v>337</v>
      </c>
      <c r="B339" s="75">
        <f t="shared" si="20"/>
        <v>5.8817595792208905</v>
      </c>
      <c r="C339">
        <f t="shared" si="22"/>
        <v>179.21829988934053</v>
      </c>
      <c r="D339">
        <f t="shared" si="23"/>
        <v>179.2210897612934</v>
      </c>
      <c r="E339">
        <f t="shared" si="21"/>
        <v>-0.42447481620960492</v>
      </c>
    </row>
    <row r="340" spans="1:5">
      <c r="A340">
        <v>338</v>
      </c>
      <c r="B340" s="75">
        <f t="shared" si="20"/>
        <v>5.8992128717408336</v>
      </c>
      <c r="C340">
        <f t="shared" si="22"/>
        <v>182.37375400519323</v>
      </c>
      <c r="D340">
        <f t="shared" si="23"/>
        <v>182.37649560715528</v>
      </c>
      <c r="E340">
        <f t="shared" si="21"/>
        <v>-0.40402622583515718</v>
      </c>
    </row>
    <row r="341" spans="1:5">
      <c r="A341">
        <v>339</v>
      </c>
      <c r="B341" s="75">
        <f t="shared" si="20"/>
        <v>5.9166661642607767</v>
      </c>
      <c r="C341">
        <f t="shared" si="22"/>
        <v>185.58476375367417</v>
      </c>
      <c r="D341">
        <f t="shared" si="23"/>
        <v>185.58745792080629</v>
      </c>
      <c r="E341">
        <f t="shared" si="21"/>
        <v>-0.38386403503541638</v>
      </c>
    </row>
    <row r="342" spans="1:5">
      <c r="A342">
        <v>340</v>
      </c>
      <c r="B342" s="75">
        <f t="shared" si="20"/>
        <v>5.9341194567807207</v>
      </c>
      <c r="C342">
        <f t="shared" si="22"/>
        <v>188.85230728911776</v>
      </c>
      <c r="D342">
        <f t="shared" si="23"/>
        <v>188.85495484213104</v>
      </c>
      <c r="E342">
        <f t="shared" si="21"/>
        <v>-0.36397023426620218</v>
      </c>
    </row>
    <row r="343" spans="1:5">
      <c r="A343">
        <v>341</v>
      </c>
      <c r="B343" s="75">
        <f t="shared" si="20"/>
        <v>5.9515727493006638</v>
      </c>
      <c r="C343">
        <f t="shared" si="22"/>
        <v>192.1773799874716</v>
      </c>
      <c r="D343">
        <f t="shared" si="23"/>
        <v>192.17998173287728</v>
      </c>
      <c r="E343">
        <f t="shared" si="21"/>
        <v>-0.34432761328966527</v>
      </c>
    </row>
    <row r="344" spans="1:5">
      <c r="A344">
        <v>342</v>
      </c>
      <c r="B344" s="75">
        <f t="shared" si="20"/>
        <v>5.9690260418206069</v>
      </c>
      <c r="C344">
        <f t="shared" si="22"/>
        <v>195.56099474951361</v>
      </c>
      <c r="D344">
        <f t="shared" si="23"/>
        <v>195.56355147986881</v>
      </c>
      <c r="E344">
        <f t="shared" si="21"/>
        <v>-0.32491969623290656</v>
      </c>
    </row>
    <row r="345" spans="1:5">
      <c r="A345">
        <v>343</v>
      </c>
      <c r="B345" s="75">
        <f t="shared" si="20"/>
        <v>5.98647933434055</v>
      </c>
      <c r="C345">
        <f t="shared" si="22"/>
        <v>199.00418230940681</v>
      </c>
      <c r="D345">
        <f t="shared" si="23"/>
        <v>199.00669480355583</v>
      </c>
      <c r="E345">
        <f t="shared" si="21"/>
        <v>-0.30573068145866084</v>
      </c>
    </row>
    <row r="346" spans="1:5">
      <c r="A346">
        <v>344</v>
      </c>
      <c r="B346" s="75">
        <f t="shared" si="20"/>
        <v>6.003932626860494</v>
      </c>
      <c r="C346">
        <f t="shared" si="22"/>
        <v>202.5079915486869</v>
      </c>
      <c r="D346">
        <f t="shared" si="23"/>
        <v>202.51046057199869</v>
      </c>
      <c r="E346">
        <f t="shared" si="21"/>
        <v>-0.28674538575880765</v>
      </c>
    </row>
    <row r="347" spans="1:5">
      <c r="A347">
        <v>345</v>
      </c>
      <c r="B347" s="75">
        <f t="shared" si="20"/>
        <v>6.0213859193804371</v>
      </c>
      <c r="C347">
        <f t="shared" si="22"/>
        <v>206.07348981577738</v>
      </c>
      <c r="D347">
        <f t="shared" si="23"/>
        <v>206.07591612037859</v>
      </c>
      <c r="E347">
        <f t="shared" si="21"/>
        <v>-0.26794919243112264</v>
      </c>
    </row>
    <row r="348" spans="1:5">
      <c r="A348">
        <v>346</v>
      </c>
      <c r="B348" s="75">
        <f t="shared" si="20"/>
        <v>6.0388392119003802</v>
      </c>
      <c r="C348">
        <f t="shared" si="22"/>
        <v>209.70176325113189</v>
      </c>
      <c r="D348">
        <f t="shared" si="23"/>
        <v>209.70414757613585</v>
      </c>
      <c r="E348">
        <f t="shared" si="21"/>
        <v>-0.24932800284318082</v>
      </c>
    </row>
    <row r="349" spans="1:5">
      <c r="A349">
        <v>347</v>
      </c>
      <c r="B349" s="75">
        <f t="shared" si="20"/>
        <v>6.0562925044203233</v>
      </c>
      <c r="C349">
        <f t="shared" si="22"/>
        <v>213.39391711809901</v>
      </c>
      <c r="D349">
        <f t="shared" si="23"/>
        <v>213.39626018983114</v>
      </c>
      <c r="E349">
        <f t="shared" si="21"/>
        <v>-0.23086819112556348</v>
      </c>
    </row>
    <row r="350" spans="1:5">
      <c r="A350">
        <v>348</v>
      </c>
      <c r="B350" s="75">
        <f t="shared" si="20"/>
        <v>6.0737457969402664</v>
      </c>
      <c r="C350">
        <f t="shared" si="22"/>
        <v>217.15107613961354</v>
      </c>
      <c r="D350">
        <f t="shared" si="23"/>
        <v>217.15337867183243</v>
      </c>
      <c r="E350">
        <f t="shared" si="21"/>
        <v>-0.21255656167002268</v>
      </c>
    </row>
    <row r="351" spans="1:5">
      <c r="A351">
        <v>349</v>
      </c>
      <c r="B351" s="75">
        <f t="shared" si="20"/>
        <v>6.0911990894602104</v>
      </c>
      <c r="C351">
        <f t="shared" si="22"/>
        <v>220.97438484081565</v>
      </c>
      <c r="D351">
        <f t="shared" si="23"/>
        <v>220.97664753493049</v>
      </c>
      <c r="E351">
        <f t="shared" si="21"/>
        <v>-0.19438030913771831</v>
      </c>
    </row>
    <row r="352" spans="1:5">
      <c r="A352">
        <v>350</v>
      </c>
      <c r="B352" s="75">
        <f t="shared" si="20"/>
        <v>6.1086523819801535</v>
      </c>
      <c r="C352">
        <f t="shared" si="22"/>
        <v>224.86500789770116</v>
      </c>
      <c r="D352">
        <f t="shared" si="23"/>
        <v>224.86723144298549</v>
      </c>
      <c r="E352">
        <f t="shared" si="21"/>
        <v>-0.176326980708465</v>
      </c>
    </row>
    <row r="353" spans="1:5">
      <c r="A353">
        <v>351</v>
      </c>
      <c r="B353" s="75">
        <f t="shared" si="20"/>
        <v>6.1261056745000966</v>
      </c>
      <c r="C353">
        <f t="shared" si="22"/>
        <v>228.82413049191231</v>
      </c>
      <c r="D353">
        <f t="shared" si="23"/>
        <v>228.826315565714</v>
      </c>
      <c r="E353">
        <f t="shared" si="21"/>
        <v>-0.15838444032453655</v>
      </c>
    </row>
    <row r="354" spans="1:5">
      <c r="A354">
        <v>352</v>
      </c>
      <c r="B354" s="75">
        <f t="shared" si="20"/>
        <v>6.1435589670200397</v>
      </c>
      <c r="C354">
        <f t="shared" si="22"/>
        <v>232.85295867177322</v>
      </c>
      <c r="D354">
        <f t="shared" si="23"/>
        <v>232.85510593972063</v>
      </c>
      <c r="E354">
        <f t="shared" si="21"/>
        <v>-0.1405408347023919</v>
      </c>
    </row>
    <row r="355" spans="1:5">
      <c r="A355">
        <v>353</v>
      </c>
      <c r="B355" s="75">
        <f t="shared" si="20"/>
        <v>6.1610122595399837</v>
      </c>
      <c r="C355">
        <f t="shared" si="22"/>
        <v>236.95271971968279</v>
      </c>
      <c r="D355">
        <f t="shared" si="23"/>
        <v>236.95482983588781</v>
      </c>
      <c r="E355">
        <f t="shared" si="21"/>
        <v>-0.12278456090290434</v>
      </c>
    </row>
    <row r="356" spans="1:5">
      <c r="A356">
        <v>354</v>
      </c>
      <c r="B356" s="75">
        <f t="shared" si="20"/>
        <v>6.1784655520599268</v>
      </c>
      <c r="C356">
        <f t="shared" si="22"/>
        <v>241.12466252597511</v>
      </c>
      <c r="D356">
        <f t="shared" si="23"/>
        <v>241.12673613323221</v>
      </c>
      <c r="E356">
        <f t="shared" si="21"/>
        <v>-0.1051042352656764</v>
      </c>
    </row>
    <row r="357" spans="1:5">
      <c r="A357">
        <v>355</v>
      </c>
      <c r="B357" s="75">
        <f t="shared" si="20"/>
        <v>6.1959188445798699</v>
      </c>
      <c r="C357">
        <f t="shared" si="22"/>
        <v>245.37005796936404</v>
      </c>
      <c r="D357">
        <f t="shared" si="23"/>
        <v>245.37209569934612</v>
      </c>
      <c r="E357">
        <f t="shared" si="21"/>
        <v>-8.7488663525924146E-2</v>
      </c>
    </row>
    <row r="358" spans="1:5">
      <c r="A358">
        <v>356</v>
      </c>
      <c r="B358" s="75">
        <f t="shared" si="20"/>
        <v>6.213372137099813</v>
      </c>
      <c r="C358">
        <f t="shared" si="22"/>
        <v>249.69019930408402</v>
      </c>
      <c r="D358">
        <f t="shared" si="23"/>
        <v>249.6922017775349</v>
      </c>
      <c r="E358">
        <f t="shared" si="21"/>
        <v>-6.9926811943510761E-2</v>
      </c>
    </row>
    <row r="359" spans="1:5">
      <c r="A359">
        <v>357</v>
      </c>
      <c r="B359" s="75">
        <f t="shared" si="20"/>
        <v>6.2308254296197561</v>
      </c>
      <c r="C359">
        <f t="shared" si="22"/>
        <v>254.08640255384793</v>
      </c>
      <c r="D359">
        <f t="shared" si="23"/>
        <v>254.08837038077141</v>
      </c>
      <c r="E359">
        <f t="shared" si="21"/>
        <v>-5.2407779283041744E-2</v>
      </c>
    </row>
    <row r="360" spans="1:5">
      <c r="A360">
        <v>358</v>
      </c>
      <c r="B360" s="75">
        <f t="shared" si="20"/>
        <v>6.2482787221397</v>
      </c>
      <c r="C360">
        <f t="shared" si="22"/>
        <v>258.56000691274158</v>
      </c>
      <c r="D360">
        <f t="shared" si="23"/>
        <v>258.56194069258714</v>
      </c>
      <c r="E360">
        <f t="shared" si="21"/>
        <v>-3.4920769491747577E-2</v>
      </c>
    </row>
    <row r="361" spans="1:5">
      <c r="A361">
        <v>359</v>
      </c>
      <c r="B361" s="75">
        <f t="shared" si="20"/>
        <v>6.2657320146596431</v>
      </c>
      <c r="C361">
        <f t="shared" si="22"/>
        <v>263.11237515317447</v>
      </c>
      <c r="D361">
        <f t="shared" si="23"/>
        <v>263.11427547502018</v>
      </c>
      <c r="E361">
        <f t="shared" si="21"/>
        <v>-1.7455064928217634E-2</v>
      </c>
    </row>
    <row r="362" spans="1:5">
      <c r="A362">
        <v>360</v>
      </c>
      <c r="B362" s="75">
        <f t="shared" si="20"/>
        <v>6.2831853071795862</v>
      </c>
      <c r="C362">
        <f t="shared" si="22"/>
        <v>267.74489404101644</v>
      </c>
      <c r="D362">
        <f t="shared" si="23"/>
        <v>267.74676148374817</v>
      </c>
      <c r="E362">
        <f t="shared" si="21"/>
        <v>-2.45029690981724E-16</v>
      </c>
    </row>
  </sheetData>
  <phoneticPr fontId="2" type="noConversion"/>
  <pageMargins left="0.75" right="0.75" top="1" bottom="1" header="0.5" footer="0.5"/>
  <pageSetup paperSize="9" orientation="portrait" horizontalDpi="4294967293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selection activeCell="B8" sqref="B8"/>
    </sheetView>
  </sheetViews>
  <sheetFormatPr defaultColWidth="8.875" defaultRowHeight="16.5"/>
  <cols>
    <col min="1" max="1" width="4" style="25" customWidth="1"/>
    <col min="2" max="2" width="13" style="25" bestFit="1" customWidth="1"/>
    <col min="3" max="3" width="8.75" style="25" customWidth="1"/>
    <col min="4" max="4" width="7.5" style="25" bestFit="1" customWidth="1"/>
    <col min="5" max="5" width="16" style="25" bestFit="1" customWidth="1"/>
    <col min="6" max="6" width="9.75" style="25" bestFit="1" customWidth="1"/>
    <col min="7" max="7" width="4.25" style="25" customWidth="1"/>
    <col min="8" max="8" width="9.125" style="25" customWidth="1"/>
    <col min="9" max="9" width="7.375" style="25" customWidth="1"/>
    <col min="10" max="10" width="6.5" style="25" customWidth="1"/>
    <col min="11" max="11" width="57.875" style="25" bestFit="1" customWidth="1"/>
    <col min="12" max="12" width="8.875" style="25" customWidth="1"/>
    <col min="13" max="13" width="10.125" style="25" customWidth="1"/>
    <col min="14" max="14" width="9.625" style="25" customWidth="1"/>
    <col min="15" max="16384" width="8.875" style="25"/>
  </cols>
  <sheetData>
    <row r="1" spans="2:9" ht="29.25" customHeight="1"/>
    <row r="2" spans="2:9">
      <c r="B2" s="66" t="s">
        <v>71</v>
      </c>
      <c r="C2" s="67" t="s">
        <v>72</v>
      </c>
      <c r="D2" s="67" t="s">
        <v>73</v>
      </c>
      <c r="E2" s="67" t="s">
        <v>74</v>
      </c>
      <c r="F2" s="9" t="s">
        <v>75</v>
      </c>
      <c r="H2" s="62" t="str">
        <f>ROMAN(999,0)</f>
        <v>CMXCIX</v>
      </c>
      <c r="I2" s="62" t="s">
        <v>76</v>
      </c>
    </row>
    <row r="3" spans="2:9">
      <c r="B3" s="66">
        <f>EXP(1)</f>
        <v>2.7182818284590451</v>
      </c>
      <c r="C3" s="9">
        <f>LN(B3)</f>
        <v>1</v>
      </c>
      <c r="D3" s="9">
        <f>FACT(3.8)</f>
        <v>6</v>
      </c>
      <c r="E3" s="28">
        <f>FACTDOUBLE(3)</f>
        <v>3</v>
      </c>
      <c r="F3" s="28">
        <f>LOG(10)</f>
        <v>1</v>
      </c>
      <c r="H3" s="62" t="str">
        <f>ROMAN(999,1)</f>
        <v>LMVLIV</v>
      </c>
      <c r="I3" s="62" t="s">
        <v>77</v>
      </c>
    </row>
    <row r="4" spans="2:9">
      <c r="B4" s="66">
        <f>EXP(2)</f>
        <v>7.3890560989306504</v>
      </c>
      <c r="C4" s="9">
        <f>LN(B4)</f>
        <v>2</v>
      </c>
      <c r="D4" s="9">
        <f>FACT(0)</f>
        <v>1</v>
      </c>
      <c r="E4" s="28">
        <f>FACTDOUBLE(6.9)</f>
        <v>48</v>
      </c>
      <c r="F4" s="28">
        <f>LOG(8, 2)</f>
        <v>3</v>
      </c>
      <c r="H4" s="62" t="str">
        <f>ROMAN(999,2)</f>
        <v>XMIX</v>
      </c>
      <c r="I4" s="62" t="s">
        <v>78</v>
      </c>
    </row>
    <row r="5" spans="2:9">
      <c r="B5" s="66">
        <f>EXP(10)</f>
        <v>22026.465794806718</v>
      </c>
      <c r="C5" s="9">
        <f>LN(B5)</f>
        <v>10</v>
      </c>
      <c r="D5" s="9" t="e">
        <f>FACT(-10)</f>
        <v>#NUM!</v>
      </c>
      <c r="E5" s="28">
        <f>FACTDOUBLE(0)</f>
        <v>1</v>
      </c>
      <c r="F5" s="28">
        <f>LOG(2, EXP(1))</f>
        <v>0.69314718055994529</v>
      </c>
      <c r="H5" s="62" t="str">
        <f>ROMAN(999,3)</f>
        <v>VMIV</v>
      </c>
      <c r="I5" s="62" t="s">
        <v>79</v>
      </c>
    </row>
    <row r="6" spans="2:9">
      <c r="B6" s="66"/>
      <c r="C6" s="9"/>
      <c r="D6" s="9"/>
      <c r="E6" s="28"/>
      <c r="F6" s="28"/>
      <c r="H6" s="63" t="str">
        <f>ROMAN(999,4)</f>
        <v>IM</v>
      </c>
      <c r="I6" s="63" t="s">
        <v>80</v>
      </c>
    </row>
    <row r="7" spans="2:9">
      <c r="B7" s="66"/>
      <c r="C7" s="9"/>
      <c r="D7" s="9"/>
      <c r="E7" s="28"/>
      <c r="F7" s="28"/>
    </row>
    <row r="8" spans="2:9">
      <c r="B8" s="66"/>
      <c r="C8" s="9"/>
      <c r="D8" s="9">
        <f>FACT(5)</f>
        <v>120</v>
      </c>
      <c r="E8" s="28" t="e">
        <f>FACTDOUBLE(-10)</f>
        <v>#NUM!</v>
      </c>
      <c r="F8" s="9"/>
    </row>
    <row r="12" spans="2:9">
      <c r="B12" s="25">
        <f>PI()*3^2</f>
        <v>28.274333882308138</v>
      </c>
    </row>
    <row r="13" spans="2:9">
      <c r="B13" s="25">
        <f>PRODUCT(7*24*60)</f>
        <v>10080</v>
      </c>
    </row>
    <row r="14" spans="2:9">
      <c r="B14" s="71">
        <f>QUOTIENT( 1980,200)</f>
        <v>9</v>
      </c>
    </row>
  </sheetData>
  <phoneticPr fontId="2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showGridLines="0" workbookViewId="0">
      <selection activeCell="B8" sqref="B8"/>
    </sheetView>
  </sheetViews>
  <sheetFormatPr defaultColWidth="8.875" defaultRowHeight="16.5"/>
  <cols>
    <col min="1" max="1" width="9.125" style="25" customWidth="1"/>
    <col min="2" max="2" width="7.375" style="25" customWidth="1"/>
    <col min="3" max="3" width="6.5" style="25" customWidth="1"/>
    <col min="4" max="4" width="57.875" style="25" bestFit="1" customWidth="1"/>
    <col min="5" max="5" width="8.875" style="25" customWidth="1"/>
    <col min="6" max="6" width="10.125" style="25" customWidth="1"/>
    <col min="7" max="7" width="9.625" style="25" customWidth="1"/>
    <col min="8" max="16384" width="8.875" style="25"/>
  </cols>
  <sheetData>
    <row r="1" spans="1:4" ht="32.25" customHeight="1">
      <c r="A1" s="65" t="s">
        <v>98</v>
      </c>
      <c r="B1" s="70">
        <v>5678</v>
      </c>
    </row>
    <row r="2" spans="1:4">
      <c r="A2" s="66">
        <v>1000</v>
      </c>
      <c r="B2" s="68">
        <f>QUOTIENT(B$1,$A2)</f>
        <v>5</v>
      </c>
      <c r="D2" s="64" t="s">
        <v>82</v>
      </c>
    </row>
    <row r="3" spans="1:4">
      <c r="A3" s="66">
        <v>500</v>
      </c>
      <c r="B3" s="68">
        <f>QUOTIENT(B$1-SUMPRODUCT($A$2:A2,$B$2:B2),A3)</f>
        <v>1</v>
      </c>
      <c r="D3" s="72" t="s">
        <v>83</v>
      </c>
    </row>
    <row r="4" spans="1:4">
      <c r="A4" s="66">
        <v>100</v>
      </c>
      <c r="B4" s="68">
        <f>QUOTIENT($B$1-SUMPRODUCT($A$2:A3,$B$2:B3),A4)</f>
        <v>1</v>
      </c>
      <c r="D4" s="72" t="s">
        <v>84</v>
      </c>
    </row>
    <row r="5" spans="1:4">
      <c r="A5" s="66">
        <v>50</v>
      </c>
      <c r="B5" s="68">
        <f>QUOTIENT($B$1-SUMPRODUCT($A$2:A4,$B$2:B4),A5)</f>
        <v>1</v>
      </c>
      <c r="D5" s="72" t="s">
        <v>85</v>
      </c>
    </row>
    <row r="6" spans="1:4">
      <c r="A6" s="66">
        <v>10</v>
      </c>
      <c r="B6" s="68">
        <f>QUOTIENT($B$1-SUMPRODUCT($A$2:A5,$B$2:B5),A6)</f>
        <v>2</v>
      </c>
      <c r="D6" s="72" t="s">
        <v>86</v>
      </c>
    </row>
    <row r="7" spans="1:4">
      <c r="A7" s="66">
        <v>1</v>
      </c>
      <c r="B7" s="68">
        <f>QUOTIENT($B$1-SUMPRODUCT($A$2:A6,$B$2:B6),A7)</f>
        <v>8</v>
      </c>
      <c r="D7" s="72" t="s">
        <v>87</v>
      </c>
    </row>
    <row r="8" spans="1:4">
      <c r="A8" s="69" t="s">
        <v>81</v>
      </c>
      <c r="B8" s="70">
        <f>SUMPRODUCT(A2:A7,B2:B7)</f>
        <v>5678</v>
      </c>
      <c r="D8" s="73" t="s">
        <v>88</v>
      </c>
    </row>
    <row r="12" spans="1:4">
      <c r="C12" s="71"/>
    </row>
  </sheetData>
  <phoneticPr fontId="2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showGridLines="0" workbookViewId="0">
      <selection activeCell="C10" sqref="C10"/>
    </sheetView>
  </sheetViews>
  <sheetFormatPr defaultColWidth="8.875" defaultRowHeight="16.5"/>
  <cols>
    <col min="1" max="1" width="9.125" style="25" customWidth="1"/>
    <col min="2" max="2" width="7.375" style="25" customWidth="1"/>
    <col min="3" max="3" width="6.5" style="25" customWidth="1"/>
    <col min="4" max="4" width="57.875" style="25" bestFit="1" customWidth="1"/>
    <col min="5" max="5" width="8.875" style="25" customWidth="1"/>
    <col min="6" max="6" width="10.125" style="25" customWidth="1"/>
    <col min="7" max="7" width="9.625" style="25" customWidth="1"/>
    <col min="8" max="16384" width="8.875" style="25"/>
  </cols>
  <sheetData>
    <row r="1" spans="1:2">
      <c r="A1" s="62" t="str">
        <f>ROMAN(999,0)</f>
        <v>CMXCIX</v>
      </c>
      <c r="B1" s="62" t="s">
        <v>89</v>
      </c>
    </row>
    <row r="2" spans="1:2">
      <c r="A2" s="62" t="str">
        <f>ROMAN(999,1)</f>
        <v>LMVLIV</v>
      </c>
      <c r="B2" s="62" t="s">
        <v>90</v>
      </c>
    </row>
    <row r="3" spans="1:2">
      <c r="A3" s="62" t="str">
        <f>ROMAN(999,2)</f>
        <v>XMIX</v>
      </c>
      <c r="B3" s="62" t="s">
        <v>68</v>
      </c>
    </row>
    <row r="4" spans="1:2">
      <c r="A4" s="62" t="str">
        <f>ROMAN(999,3)</f>
        <v>VMIV</v>
      </c>
      <c r="B4" s="62" t="s">
        <v>69</v>
      </c>
    </row>
    <row r="5" spans="1:2">
      <c r="A5" s="63" t="str">
        <f>ROMAN(999,4)</f>
        <v>IM</v>
      </c>
      <c r="B5" s="63" t="s">
        <v>70</v>
      </c>
    </row>
  </sheetData>
  <phoneticPr fontId="2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showGridLines="0" workbookViewId="0">
      <selection activeCell="I18" sqref="I18"/>
    </sheetView>
  </sheetViews>
  <sheetFormatPr defaultColWidth="8.875" defaultRowHeight="16.5"/>
  <cols>
    <col min="1" max="1" width="8.875" style="26" customWidth="1"/>
    <col min="2" max="2" width="11.125" style="26" customWidth="1"/>
    <col min="3" max="3" width="11.25" style="26" customWidth="1"/>
    <col min="4" max="4" width="13.125" style="26" bestFit="1" customWidth="1"/>
    <col min="5" max="5" width="10.25" style="26" bestFit="1" customWidth="1"/>
    <col min="6" max="6" width="8.875" style="26" customWidth="1"/>
    <col min="7" max="7" width="4.375" style="26" customWidth="1"/>
    <col min="8" max="8" width="11.375" style="26" bestFit="1" customWidth="1"/>
    <col min="9" max="9" width="6.5" style="26" bestFit="1" customWidth="1"/>
    <col min="10" max="10" width="8.25" style="26" bestFit="1" customWidth="1"/>
    <col min="11" max="11" width="11.25" style="26" bestFit="1" customWidth="1"/>
    <col min="12" max="16384" width="8.875" style="26"/>
  </cols>
  <sheetData>
    <row r="1" spans="1:11">
      <c r="A1" s="83" t="s">
        <v>3</v>
      </c>
      <c r="B1" s="83"/>
      <c r="C1" s="83"/>
      <c r="D1" s="83"/>
      <c r="E1" s="83"/>
    </row>
    <row r="2" spans="1:11">
      <c r="A2" s="82">
        <v>123.4567</v>
      </c>
      <c r="B2" s="3" t="s">
        <v>62</v>
      </c>
      <c r="C2" s="2" t="s">
        <v>63</v>
      </c>
      <c r="D2" s="4" t="s">
        <v>64</v>
      </c>
      <c r="E2" s="5" t="s">
        <v>65</v>
      </c>
      <c r="F2" s="10" t="s">
        <v>66</v>
      </c>
      <c r="I2" s="78" t="s">
        <v>67</v>
      </c>
      <c r="J2" s="78" t="s">
        <v>1</v>
      </c>
      <c r="K2" s="78" t="s">
        <v>2</v>
      </c>
    </row>
    <row r="3" spans="1:11">
      <c r="A3" s="82"/>
      <c r="B3" s="42">
        <v>-2</v>
      </c>
      <c r="C3" s="44">
        <f>ROUND($A$2,B3)</f>
        <v>100</v>
      </c>
      <c r="D3" s="45">
        <f>ROUNDDOWN($A$2,B3)</f>
        <v>100</v>
      </c>
      <c r="E3" s="46">
        <f>ROUNDUP($A$2,B3)</f>
        <v>200</v>
      </c>
      <c r="F3" s="47">
        <f>TRUNC($A$2,B3)</f>
        <v>100</v>
      </c>
      <c r="I3" s="42">
        <v>2.2450000000000001</v>
      </c>
      <c r="J3" s="48">
        <v>2.2450000000000001</v>
      </c>
      <c r="K3" s="49">
        <f>ROUND(2.245,2)</f>
        <v>2.25</v>
      </c>
    </row>
    <row r="4" spans="1:11">
      <c r="A4" s="82"/>
      <c r="B4" s="42">
        <v>-1</v>
      </c>
      <c r="C4" s="44">
        <f>ROUND($A$2,B4)</f>
        <v>120</v>
      </c>
      <c r="D4" s="45">
        <f>ROUNDDOWN($A$2,B4)</f>
        <v>120</v>
      </c>
      <c r="E4" s="46">
        <f>ROUNDUP($A$2,B4)</f>
        <v>130</v>
      </c>
      <c r="F4" s="47">
        <f>TRUNC($A$2,B4)</f>
        <v>120</v>
      </c>
      <c r="I4" s="76"/>
      <c r="J4" s="77"/>
      <c r="K4" s="76"/>
    </row>
    <row r="5" spans="1:11">
      <c r="A5" s="82"/>
      <c r="B5" s="42">
        <v>0</v>
      </c>
      <c r="C5" s="44">
        <f>ROUND($A$2,B5)</f>
        <v>123</v>
      </c>
      <c r="D5" s="45">
        <f>ROUNDDOWN($A$2,B5)</f>
        <v>123</v>
      </c>
      <c r="E5" s="46">
        <f>ROUNDUP($A$2,B5)</f>
        <v>124</v>
      </c>
      <c r="F5" s="47">
        <f>TRUNC($A$2,B5)</f>
        <v>123</v>
      </c>
    </row>
    <row r="6" spans="1:11">
      <c r="A6" s="82"/>
      <c r="B6" s="42">
        <v>1</v>
      </c>
      <c r="C6" s="44">
        <f>ROUND($A$2,B6)</f>
        <v>123.5</v>
      </c>
      <c r="D6" s="45">
        <f>ROUNDDOWN($A$2,B6)</f>
        <v>123.4</v>
      </c>
      <c r="E6" s="46">
        <f>ROUNDUP($A$2,B6)</f>
        <v>123.5</v>
      </c>
      <c r="F6" s="47">
        <f>TRUNC($A$2,B6)</f>
        <v>123.4</v>
      </c>
      <c r="I6" s="42">
        <f>I3*100</f>
        <v>224.5</v>
      </c>
      <c r="J6" s="41">
        <f>J3*100</f>
        <v>224.5</v>
      </c>
      <c r="K6" s="49">
        <f>K3*100</f>
        <v>225</v>
      </c>
    </row>
    <row r="7" spans="1:11">
      <c r="A7" s="82"/>
      <c r="B7" s="42">
        <v>2</v>
      </c>
      <c r="C7" s="44">
        <f>ROUND($A$2,B7)</f>
        <v>123.46</v>
      </c>
      <c r="D7" s="45">
        <f>ROUNDDOWN($A$2,B7)</f>
        <v>123.45</v>
      </c>
      <c r="E7" s="46">
        <f>ROUNDUP($A$2,B7)</f>
        <v>123.46000000000001</v>
      </c>
      <c r="F7" s="47">
        <f>TRUNC($A$2,B7)</f>
        <v>123.45</v>
      </c>
    </row>
    <row r="8" spans="1:11" ht="14.25" customHeight="1"/>
    <row r="9" spans="1:11">
      <c r="A9" s="50" t="s">
        <v>67</v>
      </c>
      <c r="B9" s="51" t="str">
        <f>"今年平均預算為"&amp;AVERAGE(C3:C7)&amp;"百萬元"</f>
        <v>今年平均預算為117.992百萬元</v>
      </c>
      <c r="C9" s="52"/>
      <c r="D9" s="53"/>
    </row>
    <row r="10" spans="1:11">
      <c r="A10" s="44" t="s">
        <v>0</v>
      </c>
      <c r="B10" s="54" t="str">
        <f>"今年平均預算為"&amp;ROUND(AVERAGE(C3:C7),0)&amp;"百萬元"</f>
        <v>今年平均預算為118百萬元</v>
      </c>
      <c r="C10" s="55"/>
      <c r="D10" s="56"/>
    </row>
  </sheetData>
  <mergeCells count="2">
    <mergeCell ref="A2:A7"/>
    <mergeCell ref="A1:E1"/>
  </mergeCells>
  <phoneticPr fontId="2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>
      <selection activeCell="G2" sqref="G2"/>
    </sheetView>
  </sheetViews>
  <sheetFormatPr defaultColWidth="8.875" defaultRowHeight="16.5"/>
  <cols>
    <col min="1" max="16384" width="8.875" style="26"/>
  </cols>
  <sheetData>
    <row r="1" spans="1:7">
      <c r="A1" s="6" t="s">
        <v>47</v>
      </c>
      <c r="B1" s="6" t="s">
        <v>48</v>
      </c>
      <c r="C1" s="6" t="s">
        <v>33</v>
      </c>
      <c r="D1" s="6" t="s">
        <v>34</v>
      </c>
      <c r="E1" s="6" t="s">
        <v>49</v>
      </c>
      <c r="F1" s="7" t="s">
        <v>50</v>
      </c>
      <c r="G1" s="26">
        <f>SUM(C2:C9,E2:E9)</f>
        <v>1408</v>
      </c>
    </row>
    <row r="2" spans="1:7">
      <c r="A2" s="41" t="s">
        <v>51</v>
      </c>
      <c r="B2" s="42" t="s">
        <v>4</v>
      </c>
      <c r="C2" s="8">
        <v>82</v>
      </c>
      <c r="D2" s="8">
        <v>92</v>
      </c>
      <c r="E2" s="8">
        <v>77</v>
      </c>
      <c r="F2" s="27">
        <f>SUM(C2:E2)</f>
        <v>251</v>
      </c>
      <c r="G2" s="26">
        <f>SUM(AVERAGE(C2:C9),AVERAGE(E2:E9))</f>
        <v>176</v>
      </c>
    </row>
    <row r="3" spans="1:7">
      <c r="A3" s="41" t="s">
        <v>5</v>
      </c>
      <c r="B3" s="42" t="s">
        <v>6</v>
      </c>
      <c r="C3" s="8">
        <v>97</v>
      </c>
      <c r="D3" s="8">
        <v>65</v>
      </c>
      <c r="E3" s="8">
        <v>83</v>
      </c>
      <c r="F3" s="27">
        <f t="shared" ref="F3:F9" si="0">SUM(C3:E3)</f>
        <v>245</v>
      </c>
    </row>
    <row r="4" spans="1:7">
      <c r="A4" s="41" t="s">
        <v>7</v>
      </c>
      <c r="B4" s="42" t="s">
        <v>8</v>
      </c>
      <c r="C4" s="8">
        <v>89</v>
      </c>
      <c r="D4" s="8">
        <v>72</v>
      </c>
      <c r="E4" s="8">
        <v>94</v>
      </c>
      <c r="F4" s="27">
        <f t="shared" si="0"/>
        <v>255</v>
      </c>
    </row>
    <row r="5" spans="1:7">
      <c r="A5" s="41" t="s">
        <v>9</v>
      </c>
      <c r="B5" s="42" t="s">
        <v>10</v>
      </c>
      <c r="C5" s="8">
        <v>99</v>
      </c>
      <c r="D5" s="8">
        <v>90</v>
      </c>
      <c r="E5" s="8">
        <v>77</v>
      </c>
      <c r="F5" s="27">
        <f t="shared" si="0"/>
        <v>266</v>
      </c>
    </row>
    <row r="6" spans="1:7">
      <c r="A6" s="41" t="s">
        <v>11</v>
      </c>
      <c r="B6" s="42" t="s">
        <v>52</v>
      </c>
      <c r="C6" s="8">
        <v>89</v>
      </c>
      <c r="D6" s="8">
        <v>79</v>
      </c>
      <c r="E6" s="8">
        <v>94</v>
      </c>
      <c r="F6" s="27">
        <f t="shared" si="0"/>
        <v>262</v>
      </c>
    </row>
    <row r="7" spans="1:7">
      <c r="A7" s="41" t="s">
        <v>12</v>
      </c>
      <c r="B7" s="43" t="s">
        <v>53</v>
      </c>
      <c r="C7" s="8">
        <v>94</v>
      </c>
      <c r="D7" s="8">
        <v>73</v>
      </c>
      <c r="E7" s="8">
        <v>88</v>
      </c>
      <c r="F7" s="27">
        <f t="shared" si="0"/>
        <v>255</v>
      </c>
    </row>
    <row r="8" spans="1:7">
      <c r="A8" s="41" t="s">
        <v>13</v>
      </c>
      <c r="B8" s="43" t="s">
        <v>54</v>
      </c>
      <c r="C8" s="8">
        <v>77</v>
      </c>
      <c r="D8" s="8">
        <v>93</v>
      </c>
      <c r="E8" s="8">
        <v>93</v>
      </c>
      <c r="F8" s="27">
        <f t="shared" si="0"/>
        <v>263</v>
      </c>
    </row>
    <row r="9" spans="1:7">
      <c r="A9" s="41" t="s">
        <v>14</v>
      </c>
      <c r="B9" s="42" t="s">
        <v>55</v>
      </c>
      <c r="C9" s="8">
        <v>93</v>
      </c>
      <c r="D9" s="8">
        <v>72</v>
      </c>
      <c r="E9" s="8">
        <v>82</v>
      </c>
      <c r="F9" s="27">
        <f t="shared" si="0"/>
        <v>247</v>
      </c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workbookViewId="0">
      <selection activeCell="C10" sqref="C10"/>
    </sheetView>
  </sheetViews>
  <sheetFormatPr defaultColWidth="8.875" defaultRowHeight="16.5"/>
  <cols>
    <col min="1" max="1" width="8.875" style="26" customWidth="1"/>
    <col min="2" max="2" width="8.375" style="26" customWidth="1"/>
    <col min="3" max="3" width="8.875" style="26" customWidth="1"/>
    <col min="4" max="4" width="9.25" style="26" bestFit="1" customWidth="1"/>
    <col min="5" max="16384" width="8.875" style="26"/>
  </cols>
  <sheetData>
    <row r="1" spans="1:4">
      <c r="A1" s="27" t="s">
        <v>42</v>
      </c>
      <c r="B1" s="27" t="s">
        <v>43</v>
      </c>
      <c r="C1" s="27" t="s">
        <v>44</v>
      </c>
      <c r="D1" s="27" t="s">
        <v>45</v>
      </c>
    </row>
    <row r="2" spans="1:4">
      <c r="A2" s="32" t="s">
        <v>46</v>
      </c>
      <c r="B2" s="33">
        <v>1772</v>
      </c>
      <c r="C2" s="34">
        <v>23</v>
      </c>
      <c r="D2" s="35">
        <f>B2*C2</f>
        <v>40756</v>
      </c>
    </row>
    <row r="3" spans="1:4">
      <c r="A3" s="32" t="s">
        <v>15</v>
      </c>
      <c r="B3" s="36">
        <v>1017</v>
      </c>
      <c r="C3" s="37">
        <v>27</v>
      </c>
      <c r="D3" s="38">
        <f t="shared" ref="D3:D9" si="0">B3*C3</f>
        <v>27459</v>
      </c>
    </row>
    <row r="4" spans="1:4">
      <c r="A4" s="32" t="s">
        <v>16</v>
      </c>
      <c r="B4" s="36">
        <v>1857</v>
      </c>
      <c r="C4" s="37">
        <v>44</v>
      </c>
      <c r="D4" s="38">
        <f t="shared" si="0"/>
        <v>81708</v>
      </c>
    </row>
    <row r="5" spans="1:4">
      <c r="A5" s="32" t="s">
        <v>17</v>
      </c>
      <c r="B5" s="36">
        <v>1967</v>
      </c>
      <c r="C5" s="37">
        <v>38</v>
      </c>
      <c r="D5" s="38">
        <f t="shared" si="0"/>
        <v>74746</v>
      </c>
    </row>
    <row r="6" spans="1:4">
      <c r="A6" s="32" t="s">
        <v>18</v>
      </c>
      <c r="B6" s="36">
        <v>1840</v>
      </c>
      <c r="C6" s="37">
        <v>25</v>
      </c>
      <c r="D6" s="38">
        <f t="shared" si="0"/>
        <v>46000</v>
      </c>
    </row>
    <row r="7" spans="1:4">
      <c r="A7" s="32" t="s">
        <v>19</v>
      </c>
      <c r="B7" s="36">
        <v>1836</v>
      </c>
      <c r="C7" s="37">
        <v>85</v>
      </c>
      <c r="D7" s="38">
        <f t="shared" si="0"/>
        <v>156060</v>
      </c>
    </row>
    <row r="8" spans="1:4">
      <c r="A8" s="32" t="s">
        <v>20</v>
      </c>
      <c r="B8" s="36">
        <v>1999</v>
      </c>
      <c r="C8" s="37">
        <v>82</v>
      </c>
      <c r="D8" s="38">
        <f t="shared" si="0"/>
        <v>163918</v>
      </c>
    </row>
    <row r="9" spans="1:4">
      <c r="A9" s="32" t="s">
        <v>21</v>
      </c>
      <c r="B9" s="36">
        <v>1083</v>
      </c>
      <c r="C9" s="37">
        <v>24</v>
      </c>
      <c r="D9" s="38">
        <f t="shared" si="0"/>
        <v>25992</v>
      </c>
    </row>
    <row r="10" spans="1:4">
      <c r="C10" s="25">
        <f>SUBTOTAL(9,C2:C9)</f>
        <v>348</v>
      </c>
      <c r="D10" s="25">
        <f>SUBTOTAL(9,D2:D9)</f>
        <v>616639</v>
      </c>
    </row>
    <row r="12" spans="1:4">
      <c r="A12" s="39" t="s">
        <v>44</v>
      </c>
      <c r="B12" s="26">
        <f>SUMIF(C2:C9,"&gt;50")</f>
        <v>167</v>
      </c>
      <c r="C12" s="1" t="s">
        <v>60</v>
      </c>
    </row>
    <row r="13" spans="1:4">
      <c r="A13" s="40" t="s">
        <v>45</v>
      </c>
      <c r="B13" s="26">
        <f>SUMIF(C2:C9,"&gt;50",D2:D9)</f>
        <v>319978</v>
      </c>
      <c r="C13" s="1" t="s">
        <v>61</v>
      </c>
    </row>
  </sheetData>
  <autoFilter ref="A1:D9"/>
  <phoneticPr fontId="2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GridLines="0" workbookViewId="0">
      <selection activeCell="G8" sqref="G8"/>
    </sheetView>
  </sheetViews>
  <sheetFormatPr defaultColWidth="14.5" defaultRowHeight="16.5"/>
  <cols>
    <col min="1" max="1" width="12.875" style="12" bestFit="1" customWidth="1"/>
    <col min="2" max="4" width="6" style="12" bestFit="1" customWidth="1"/>
    <col min="5" max="5" width="10.5" style="12" customWidth="1"/>
    <col min="6" max="6" width="10.5" style="12" bestFit="1" customWidth="1"/>
    <col min="7" max="9" width="6" style="12" bestFit="1" customWidth="1"/>
    <col min="10" max="10" width="2" style="12" customWidth="1"/>
    <col min="11" max="11" width="10.5" style="12" bestFit="1" customWidth="1"/>
    <col min="12" max="16384" width="14.5" style="12"/>
  </cols>
  <sheetData>
    <row r="1" spans="1:11">
      <c r="A1" s="11" t="s">
        <v>32</v>
      </c>
      <c r="B1" s="11" t="s">
        <v>33</v>
      </c>
      <c r="C1" s="11" t="s">
        <v>34</v>
      </c>
      <c r="D1" s="11" t="s">
        <v>35</v>
      </c>
      <c r="F1" s="11" t="s">
        <v>36</v>
      </c>
      <c r="G1" s="11" t="s">
        <v>33</v>
      </c>
      <c r="H1" s="11" t="s">
        <v>34</v>
      </c>
      <c r="I1" s="11" t="s">
        <v>35</v>
      </c>
      <c r="K1" s="11" t="s">
        <v>37</v>
      </c>
    </row>
    <row r="2" spans="1:11">
      <c r="A2" s="11" t="s">
        <v>38</v>
      </c>
      <c r="B2" s="13">
        <v>100</v>
      </c>
      <c r="C2" s="13">
        <v>90</v>
      </c>
      <c r="D2" s="13">
        <v>72</v>
      </c>
      <c r="F2" s="11" t="s">
        <v>38</v>
      </c>
      <c r="G2" s="14">
        <v>0.4</v>
      </c>
      <c r="H2" s="14">
        <v>0.3</v>
      </c>
      <c r="I2" s="14">
        <v>0.3</v>
      </c>
      <c r="K2" s="15">
        <f>SUMPRODUCT(B2:D2,G2:I2)</f>
        <v>88.6</v>
      </c>
    </row>
    <row r="3" spans="1:11">
      <c r="A3" s="11" t="s">
        <v>39</v>
      </c>
      <c r="B3" s="13">
        <v>90</v>
      </c>
      <c r="C3" s="13">
        <v>88</v>
      </c>
      <c r="D3" s="13">
        <v>80</v>
      </c>
      <c r="F3" s="11" t="s">
        <v>39</v>
      </c>
      <c r="G3" s="14">
        <v>0.25</v>
      </c>
      <c r="H3" s="14">
        <v>0.4</v>
      </c>
      <c r="I3" s="14">
        <v>0.25</v>
      </c>
      <c r="K3" s="16"/>
    </row>
    <row r="4" spans="1:11">
      <c r="A4" s="11" t="s">
        <v>40</v>
      </c>
      <c r="B4" s="13">
        <v>85</v>
      </c>
      <c r="C4" s="13">
        <v>72</v>
      </c>
      <c r="D4" s="13">
        <v>100</v>
      </c>
      <c r="F4" s="11" t="s">
        <v>40</v>
      </c>
      <c r="G4" s="14">
        <v>0.35</v>
      </c>
      <c r="H4" s="14">
        <v>0.3</v>
      </c>
      <c r="I4" s="14">
        <v>0.35</v>
      </c>
      <c r="K4" s="16"/>
    </row>
    <row r="8" spans="1:11" s="19" customFormat="1">
      <c r="A8" s="24" t="s">
        <v>41</v>
      </c>
      <c r="B8" s="17">
        <v>0.4</v>
      </c>
      <c r="C8" s="17">
        <v>0.3</v>
      </c>
      <c r="D8" s="17">
        <v>0.3</v>
      </c>
      <c r="E8" s="18"/>
    </row>
    <row r="9" spans="1:11" s="19" customFormat="1">
      <c r="A9" s="20"/>
      <c r="B9" s="21" t="s">
        <v>33</v>
      </c>
      <c r="C9" s="21" t="s">
        <v>34</v>
      </c>
      <c r="D9" s="21" t="s">
        <v>35</v>
      </c>
      <c r="E9" s="21" t="s">
        <v>37</v>
      </c>
    </row>
    <row r="10" spans="1:11" s="19" customFormat="1">
      <c r="A10" s="20" t="s">
        <v>38</v>
      </c>
      <c r="B10" s="22">
        <v>100</v>
      </c>
      <c r="C10" s="22">
        <v>90</v>
      </c>
      <c r="D10" s="22">
        <v>72</v>
      </c>
      <c r="E10" s="23">
        <f>SUMPRODUCT($B$8:$D$8,B10:D10)</f>
        <v>88.6</v>
      </c>
    </row>
    <row r="11" spans="1:11" s="19" customFormat="1">
      <c r="A11" s="20" t="s">
        <v>39</v>
      </c>
      <c r="B11" s="22">
        <v>90</v>
      </c>
      <c r="C11" s="22">
        <v>88</v>
      </c>
      <c r="D11" s="22">
        <v>80</v>
      </c>
      <c r="E11" s="23">
        <f>SUMPRODUCT($B$8:$D$8,B11:D11)</f>
        <v>86.4</v>
      </c>
    </row>
    <row r="12" spans="1:11" s="19" customFormat="1">
      <c r="A12" s="20" t="s">
        <v>40</v>
      </c>
      <c r="B12" s="22">
        <v>85</v>
      </c>
      <c r="C12" s="22">
        <v>72</v>
      </c>
      <c r="D12" s="22">
        <v>100</v>
      </c>
      <c r="E12" s="23">
        <f>SUMPRODUCT($B$8:$D$8,B12:D12)</f>
        <v>85.6</v>
      </c>
    </row>
  </sheetData>
  <phoneticPr fontId="2" type="noConversion"/>
  <pageMargins left="0.75" right="0.75" top="1" bottom="1" header="0.5" footer="0.5"/>
  <pageSetup paperSize="269" orientation="landscape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showGridLines="0" workbookViewId="0">
      <selection activeCell="F5" sqref="F5"/>
    </sheetView>
  </sheetViews>
  <sheetFormatPr defaultColWidth="8.875" defaultRowHeight="16.5"/>
  <cols>
    <col min="1" max="1" width="3.375" style="26" customWidth="1"/>
    <col min="2" max="5" width="7" style="30" bestFit="1" customWidth="1"/>
    <col min="6" max="6" width="7.375" style="30" customWidth="1"/>
    <col min="7" max="16384" width="8.875" style="26"/>
  </cols>
  <sheetData>
    <row r="1" spans="2:7" s="25" customFormat="1">
      <c r="B1" s="9" t="s">
        <v>22</v>
      </c>
      <c r="C1" s="9" t="s">
        <v>23</v>
      </c>
      <c r="D1" s="9" t="s">
        <v>24</v>
      </c>
      <c r="E1" s="9" t="s">
        <v>25</v>
      </c>
      <c r="F1" s="9" t="s">
        <v>27</v>
      </c>
    </row>
    <row r="2" spans="2:7">
      <c r="B2" s="9">
        <v>2</v>
      </c>
      <c r="C2" s="9">
        <v>3</v>
      </c>
      <c r="D2" s="9"/>
      <c r="E2" s="9"/>
      <c r="F2" s="28">
        <f>SUMSQ(B2,C2,D2,E2)</f>
        <v>13</v>
      </c>
      <c r="G2" s="29" t="s">
        <v>28</v>
      </c>
    </row>
    <row r="3" spans="2:7">
      <c r="B3" s="27">
        <v>2</v>
      </c>
      <c r="C3" s="27">
        <v>3</v>
      </c>
      <c r="D3" s="27" t="b">
        <v>1</v>
      </c>
      <c r="E3" s="27"/>
      <c r="F3" s="28">
        <f>SUMSQ(B3:E3)</f>
        <v>13</v>
      </c>
      <c r="G3" s="29" t="s">
        <v>29</v>
      </c>
    </row>
    <row r="4" spans="2:7">
      <c r="B4" s="27">
        <v>2</v>
      </c>
      <c r="C4" s="27">
        <v>3</v>
      </c>
      <c r="D4" s="27" t="b">
        <v>1</v>
      </c>
      <c r="E4" s="27" t="s">
        <v>26</v>
      </c>
      <c r="F4" s="28">
        <f>SUMSQ(B4:E4)</f>
        <v>13</v>
      </c>
      <c r="G4" s="29" t="s">
        <v>30</v>
      </c>
    </row>
    <row r="5" spans="2:7">
      <c r="F5" s="31">
        <f>SUMSQ(2,3,TRUE,{1,2})</f>
        <v>19</v>
      </c>
      <c r="G5" s="29" t="s">
        <v>31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5</vt:i4>
      </vt:variant>
    </vt:vector>
  </HeadingPairs>
  <TitlesOfParts>
    <vt:vector size="16" baseType="lpstr">
      <vt:lpstr>Ceiling</vt:lpstr>
      <vt:lpstr>E-L</vt:lpstr>
      <vt:lpstr>QUOTIENT</vt:lpstr>
      <vt:lpstr>ROMAN</vt:lpstr>
      <vt:lpstr>Round</vt:lpstr>
      <vt:lpstr>Sum</vt:lpstr>
      <vt:lpstr>Sumif</vt:lpstr>
      <vt:lpstr>Sumproduct</vt:lpstr>
      <vt:lpstr>SumSQ</vt:lpstr>
      <vt:lpstr>三角函數</vt:lpstr>
      <vt:lpstr>雙曲線正餘弦值</vt:lpstr>
      <vt:lpstr>雙曲線正餘弦值!Print_Area</vt:lpstr>
      <vt:lpstr>每跳一次</vt:lpstr>
      <vt:lpstr>每跳間閣</vt:lpstr>
      <vt:lpstr>乘車里程數</vt:lpstr>
      <vt:lpstr>基本費</vt:lpstr>
    </vt:vector>
  </TitlesOfParts>
  <Company>Karen &amp; Kenny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</dc:creator>
  <cp:lastModifiedBy>Windows 使用者</cp:lastModifiedBy>
  <cp:lastPrinted>2005-07-30T01:15:38Z</cp:lastPrinted>
  <dcterms:created xsi:type="dcterms:W3CDTF">2005-07-07T05:55:06Z</dcterms:created>
  <dcterms:modified xsi:type="dcterms:W3CDTF">2013-09-16T05:22:23Z</dcterms:modified>
</cp:coreProperties>
</file>