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改版\新範例檔案\"/>
    </mc:Choice>
  </mc:AlternateContent>
  <bookViews>
    <workbookView xWindow="480" yWindow="15" windowWidth="11370" windowHeight="7050"/>
  </bookViews>
  <sheets>
    <sheet name="自強活動" sheetId="1" r:id="rId1"/>
    <sheet name="半成品" sheetId="3" r:id="rId2"/>
  </sheets>
  <definedNames>
    <definedName name="AREA" localSheetId="1">半成品!$B$12:$G$21</definedName>
    <definedName name="AREA">自強活動!$B$12:$G$21</definedName>
    <definedName name="DATA" localSheetId="1">半成品!$B$24:$D$27</definedName>
    <definedName name="DATA">自強活動!$B$24:$D$27</definedName>
    <definedName name="_xlnm.Print_Area" localSheetId="1">半成品!$A$2:$H$30</definedName>
    <definedName name="_xlnm.Print_Area" localSheetId="0">自強活動!$A$2:$H$30</definedName>
    <definedName name="收費表" localSheetId="1">半成品!$B$7:$F$9</definedName>
    <definedName name="收費表">自強活動!$B$7:$F$9</definedName>
    <definedName name="自行開車" localSheetId="1">半成品!$F$13:$F$21</definedName>
    <definedName name="自行開車">自強活動!$F$13:$F$21</definedName>
    <definedName name="活動名稱" localSheetId="1">半成品!$D$13:$D$21</definedName>
    <definedName name="活動名稱">自強活動!$D$13:$D$21</definedName>
    <definedName name="參加梯隊" localSheetId="1">半成品!$C$13:$C$21</definedName>
    <definedName name="參加梯隊">自強活動!$C$13:$C$21</definedName>
    <definedName name="梯隊">自強活動!$B$7:$B$9</definedName>
    <definedName name="眷屬人數" localSheetId="1">半成品!$E$13:$E$21</definedName>
    <definedName name="眷屬人數">自強活動!$E$13:$E$21</definedName>
    <definedName name="應收費用" localSheetId="1">半成品!$G$13:$G$21</definedName>
    <definedName name="應收費用">自強活動!$G$13:$G$21</definedName>
    <definedName name="總參加人數">自強活動!$C$25:$C$27</definedName>
  </definedNames>
  <calcPr calcId="152511"/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C25" i="1"/>
  <c r="C26" i="1"/>
  <c r="C27" i="1"/>
  <c r="F24" i="1"/>
  <c r="D25" i="1"/>
  <c r="D13" i="1"/>
  <c r="B2" i="3"/>
  <c r="B2" i="1"/>
  <c r="D14" i="1"/>
  <c r="D15" i="1"/>
  <c r="D16" i="1"/>
  <c r="D17" i="1"/>
  <c r="D18" i="1"/>
  <c r="D19" i="1"/>
  <c r="D20" i="1"/>
  <c r="D21" i="1"/>
  <c r="D26" i="1"/>
  <c r="D27" i="1"/>
</calcChain>
</file>

<file path=xl/sharedStrings.xml><?xml version="1.0" encoding="utf-8"?>
<sst xmlns="http://schemas.openxmlformats.org/spreadsheetml/2006/main" count="71" uniqueCount="65">
  <si>
    <t>各梯隊收費表</t>
    <phoneticPr fontId="2" type="noConversion"/>
  </si>
  <si>
    <t>梯隊</t>
    <phoneticPr fontId="2" type="noConversion"/>
  </si>
  <si>
    <t>活動名稱</t>
    <phoneticPr fontId="2" type="noConversion"/>
  </si>
  <si>
    <t>費用</t>
    <phoneticPr fontId="2" type="noConversion"/>
  </si>
  <si>
    <t>自行開車扣除額</t>
    <phoneticPr fontId="2" type="noConversion"/>
  </si>
  <si>
    <t>本人</t>
    <phoneticPr fontId="2" type="noConversion"/>
  </si>
  <si>
    <t>眷屬</t>
    <phoneticPr fontId="2" type="noConversion"/>
  </si>
  <si>
    <t>阿里山三日遊</t>
    <phoneticPr fontId="2" type="noConversion"/>
  </si>
  <si>
    <t>奧萬大二日遊</t>
    <phoneticPr fontId="2" type="noConversion"/>
  </si>
  <si>
    <t>擎天崗一日遊</t>
    <phoneticPr fontId="2" type="noConversion"/>
  </si>
  <si>
    <t>各梯隊統計表</t>
    <phoneticPr fontId="2" type="noConversion"/>
  </si>
  <si>
    <t>總參加人數</t>
    <phoneticPr fontId="2" type="noConversion"/>
  </si>
  <si>
    <t>應收費用</t>
    <phoneticPr fontId="2" type="noConversion"/>
  </si>
  <si>
    <t>本次最熱門梯隊</t>
    <phoneticPr fontId="2" type="noConversion"/>
  </si>
  <si>
    <t>報名統計表</t>
    <phoneticPr fontId="2" type="noConversion"/>
  </si>
  <si>
    <t>編號</t>
    <phoneticPr fontId="2" type="noConversion"/>
  </si>
  <si>
    <t>參加梯隊</t>
    <phoneticPr fontId="2" type="noConversion"/>
  </si>
  <si>
    <t>眷屬人數</t>
    <phoneticPr fontId="2" type="noConversion"/>
  </si>
  <si>
    <t>自行開車</t>
    <phoneticPr fontId="2" type="noConversion"/>
  </si>
  <si>
    <t>各梯隊收費表</t>
    <phoneticPr fontId="2" type="noConversion"/>
  </si>
  <si>
    <t>梯隊</t>
    <phoneticPr fontId="2" type="noConversion"/>
  </si>
  <si>
    <t>活動名稱</t>
    <phoneticPr fontId="2" type="noConversion"/>
  </si>
  <si>
    <t>費用</t>
    <phoneticPr fontId="2" type="noConversion"/>
  </si>
  <si>
    <t>自行開車扣除額</t>
    <phoneticPr fontId="2" type="noConversion"/>
  </si>
  <si>
    <t>本人</t>
    <phoneticPr fontId="2" type="noConversion"/>
  </si>
  <si>
    <t>眷屬</t>
    <phoneticPr fontId="2" type="noConversion"/>
  </si>
  <si>
    <t>阿里山三日遊</t>
    <phoneticPr fontId="2" type="noConversion"/>
  </si>
  <si>
    <t>奧萬大二日遊</t>
    <phoneticPr fontId="2" type="noConversion"/>
  </si>
  <si>
    <t>擎天崗一日遊</t>
    <phoneticPr fontId="2" type="noConversion"/>
  </si>
  <si>
    <t>報名統計表</t>
    <phoneticPr fontId="2" type="noConversion"/>
  </si>
  <si>
    <t>編號</t>
    <phoneticPr fontId="2" type="noConversion"/>
  </si>
  <si>
    <t>參加梯隊</t>
    <phoneticPr fontId="2" type="noConversion"/>
  </si>
  <si>
    <t>眷屬人數</t>
    <phoneticPr fontId="2" type="noConversion"/>
  </si>
  <si>
    <t>自行開車</t>
    <phoneticPr fontId="2" type="noConversion"/>
  </si>
  <si>
    <t>應收費用</t>
    <phoneticPr fontId="2" type="noConversion"/>
  </si>
  <si>
    <t>總參加人數</t>
    <phoneticPr fontId="2" type="noConversion"/>
  </si>
  <si>
    <t>各梯隊統計表</t>
    <phoneticPr fontId="2" type="noConversion"/>
  </si>
  <si>
    <t>本次最熱門梯隊</t>
    <phoneticPr fontId="2" type="noConversion"/>
  </si>
  <si>
    <t>收費表</t>
  </si>
  <si>
    <t>自行開車</t>
  </si>
  <si>
    <t>活動名稱</t>
  </si>
  <si>
    <t>參加梯隊</t>
  </si>
  <si>
    <t>梯隊</t>
  </si>
  <si>
    <t>眷屬人數</t>
  </si>
  <si>
    <t>應收費用</t>
  </si>
  <si>
    <t>總參加人數</t>
  </si>
  <si>
    <t>儲存格位址</t>
  </si>
  <si>
    <t>所表示的意義</t>
  </si>
  <si>
    <t>=$B$7:$F$9</t>
    <phoneticPr fontId="2" type="noConversion"/>
  </si>
  <si>
    <t>整個收費表</t>
    <phoneticPr fontId="2" type="noConversion"/>
  </si>
  <si>
    <t>=$F$13:$F$21</t>
    <phoneticPr fontId="2" type="noConversion"/>
  </si>
  <si>
    <t>是否開車欄</t>
    <phoneticPr fontId="2" type="noConversion"/>
  </si>
  <si>
    <t>=$C$7:$C$9</t>
    <phoneticPr fontId="2" type="noConversion"/>
  </si>
  <si>
    <t>所有梯隊的名稱</t>
    <phoneticPr fontId="2" type="noConversion"/>
  </si>
  <si>
    <t>=$C$13:$C$21</t>
    <phoneticPr fontId="2" type="noConversion"/>
  </si>
  <si>
    <t>報名表中欲參加梯隊</t>
    <phoneticPr fontId="2" type="noConversion"/>
  </si>
  <si>
    <t>=$B$25:$B$27</t>
    <phoneticPr fontId="2" type="noConversion"/>
  </si>
  <si>
    <t>統計表中梯隊代號欄</t>
    <phoneticPr fontId="2" type="noConversion"/>
  </si>
  <si>
    <t>=$E$13:$E$21</t>
    <phoneticPr fontId="2" type="noConversion"/>
  </si>
  <si>
    <t>報名表中的眷屬人數</t>
    <phoneticPr fontId="2" type="noConversion"/>
  </si>
  <si>
    <t>=$G$13:$G$21</t>
    <phoneticPr fontId="2" type="noConversion"/>
  </si>
  <si>
    <t>報名表應收費用欄</t>
    <phoneticPr fontId="2" type="noConversion"/>
  </si>
  <si>
    <t>=$C$25:$C$27</t>
    <phoneticPr fontId="2" type="noConversion"/>
  </si>
  <si>
    <t>統計表中各梯隊總人數</t>
    <phoneticPr fontId="2" type="noConversion"/>
  </si>
  <si>
    <t>名稱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</si>
</sst>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81" formatCode="#,##0&quot;元&quot;"/>
    <numFmt numFmtId="182" formatCode="#,##0;[Red]\-#,##0&quot; 元/人&quot;"/>
    <numFmt numFmtId="186" formatCode="[=1]&quot;是&quot;;[=0]&quot;否&quot;;General"/>
    <numFmt numFmtId="199" formatCode="#,##0;[Red]\(#,##0\)&quot; 元/人&quot;"/>
    <numFmt numFmtId="203" formatCode="[=1]&quot;是&quot;;[=0]&quot;否&quot;;&quot;請輸入0或1&quot;"/>
  </numFmts>
  <fonts count="10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8"/>
      <name val="新細明體"/>
      <family val="1"/>
      <charset val="136"/>
    </font>
    <font>
      <sz val="14"/>
      <name val="新細明體"/>
      <family val="1"/>
      <charset val="136"/>
    </font>
    <font>
      <sz val="16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1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8"/>
      </right>
      <top style="thin">
        <color indexed="64"/>
      </top>
      <bottom style="thin">
        <color indexed="64"/>
      </bottom>
      <diagonal/>
    </border>
    <border>
      <left style="double">
        <color indexed="18"/>
      </left>
      <right style="thin">
        <color indexed="64"/>
      </right>
      <top style="thin">
        <color indexed="64"/>
      </top>
      <bottom style="double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8"/>
      </bottom>
      <diagonal/>
    </border>
    <border>
      <left style="thin">
        <color indexed="64"/>
      </left>
      <right style="double">
        <color indexed="18"/>
      </right>
      <top style="thin">
        <color indexed="64"/>
      </top>
      <bottom style="double">
        <color indexed="18"/>
      </bottom>
      <diagonal/>
    </border>
    <border>
      <left style="double">
        <color indexed="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0"/>
      </right>
      <top style="thin">
        <color indexed="64"/>
      </top>
      <bottom style="thin">
        <color indexed="64"/>
      </bottom>
      <diagonal/>
    </border>
    <border>
      <left style="double">
        <color indexed="60"/>
      </left>
      <right style="thin">
        <color indexed="64"/>
      </right>
      <top style="thin">
        <color indexed="64"/>
      </top>
      <bottom style="double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0"/>
      </bottom>
      <diagonal/>
    </border>
    <border>
      <left style="thin">
        <color indexed="64"/>
      </left>
      <right style="double">
        <color indexed="60"/>
      </right>
      <top style="thin">
        <color indexed="64"/>
      </top>
      <bottom style="double">
        <color indexed="60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0"/>
      </left>
      <right/>
      <top style="double">
        <color indexed="60"/>
      </top>
      <bottom style="thin">
        <color indexed="64"/>
      </bottom>
      <diagonal/>
    </border>
    <border>
      <left/>
      <right/>
      <top style="double">
        <color indexed="60"/>
      </top>
      <bottom style="thin">
        <color indexed="64"/>
      </bottom>
      <diagonal/>
    </border>
    <border>
      <left/>
      <right style="double">
        <color indexed="60"/>
      </right>
      <top style="double">
        <color indexed="60"/>
      </top>
      <bottom style="thin">
        <color indexed="64"/>
      </bottom>
      <diagonal/>
    </border>
    <border>
      <left style="double">
        <color indexed="18"/>
      </left>
      <right style="thin">
        <color indexed="64"/>
      </right>
      <top style="double">
        <color indexed="1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8"/>
      </top>
      <bottom style="thin">
        <color indexed="64"/>
      </bottom>
      <diagonal/>
    </border>
    <border>
      <left style="thin">
        <color indexed="64"/>
      </left>
      <right style="double">
        <color indexed="18"/>
      </right>
      <top style="double">
        <color indexed="18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81" fontId="1" fillId="0" borderId="1" xfId="0" applyNumberFormat="1" applyFont="1" applyBorder="1" applyAlignment="1">
      <alignment vertical="center" wrapText="1"/>
    </xf>
    <xf numFmtId="182" fontId="1" fillId="0" borderId="3" xfId="0" applyNumberFormat="1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181" fontId="1" fillId="0" borderId="5" xfId="0" applyNumberFormat="1" applyFont="1" applyBorder="1" applyAlignment="1">
      <alignment vertical="center" wrapText="1"/>
    </xf>
    <xf numFmtId="182" fontId="1" fillId="0" borderId="6" xfId="0" applyNumberFormat="1" applyFont="1" applyFill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86" fontId="1" fillId="0" borderId="1" xfId="0" applyNumberFormat="1" applyFont="1" applyBorder="1" applyAlignment="1">
      <alignment horizontal="center" vertical="center" wrapText="1"/>
    </xf>
    <xf numFmtId="181" fontId="1" fillId="4" borderId="8" xfId="1" applyNumberFormat="1" applyFont="1" applyFill="1" applyBorder="1" applyAlignment="1">
      <alignment horizontal="righ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181" fontId="1" fillId="4" borderId="11" xfId="1" applyNumberFormat="1" applyFont="1" applyFill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181" fontId="1" fillId="4" borderId="13" xfId="1" applyNumberFormat="1" applyFont="1" applyFill="1" applyBorder="1" applyAlignment="1">
      <alignment horizontal="right" vertical="center" wrapText="1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181" fontId="1" fillId="4" borderId="16" xfId="1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81" fontId="1" fillId="0" borderId="0" xfId="1" applyNumberFormat="1" applyFont="1" applyFill="1" applyBorder="1" applyAlignment="1">
      <alignment horizontal="right" vertical="center" wrapText="1"/>
    </xf>
    <xf numFmtId="186" fontId="1" fillId="0" borderId="0" xfId="0" applyNumberFormat="1" applyFont="1" applyFill="1" applyBorder="1" applyAlignment="1">
      <alignment horizontal="center" vertical="center" wrapText="1"/>
    </xf>
    <xf numFmtId="0" fontId="8" fillId="0" borderId="43" xfId="0" applyFont="1" applyFill="1" applyBorder="1" applyAlignment="1">
      <alignment horizontal="justify" vertical="top" wrapText="1"/>
    </xf>
    <xf numFmtId="0" fontId="8" fillId="0" borderId="44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horizontal="justify" vertical="top" wrapText="1"/>
    </xf>
    <xf numFmtId="0" fontId="9" fillId="0" borderId="0" xfId="0" applyFont="1" applyAlignment="1">
      <alignment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/>
    <xf numFmtId="0" fontId="9" fillId="0" borderId="41" xfId="0" quotePrefix="1" applyFont="1" applyBorder="1"/>
    <xf numFmtId="0" fontId="9" fillId="0" borderId="7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203" fontId="9" fillId="0" borderId="1" xfId="0" applyNumberFormat="1" applyFont="1" applyBorder="1" applyAlignment="1">
      <alignment horizontal="center" vertical="center" wrapText="1"/>
    </xf>
    <xf numFmtId="181" fontId="9" fillId="4" borderId="8" xfId="1" applyNumberFormat="1" applyFont="1" applyFill="1" applyBorder="1" applyAlignment="1">
      <alignment horizontal="right" vertical="center" wrapText="1"/>
    </xf>
    <xf numFmtId="0" fontId="9" fillId="0" borderId="1" xfId="0" quotePrefix="1" applyFont="1" applyBorder="1"/>
    <xf numFmtId="186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Fill="1" applyBorder="1"/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/>
    </xf>
    <xf numFmtId="186" fontId="9" fillId="0" borderId="5" xfId="0" applyNumberFormat="1" applyFont="1" applyBorder="1" applyAlignment="1">
      <alignment horizontal="center" vertical="center" wrapText="1"/>
    </xf>
    <xf numFmtId="181" fontId="9" fillId="4" borderId="11" xfId="1" applyNumberFormat="1" applyFont="1" applyFill="1" applyBorder="1" applyAlignment="1">
      <alignment horizontal="right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86" fontId="9" fillId="0" borderId="0" xfId="0" applyNumberFormat="1" applyFont="1" applyFill="1" applyBorder="1" applyAlignment="1">
      <alignment horizontal="center" vertical="center" wrapText="1"/>
    </xf>
    <xf numFmtId="181" fontId="9" fillId="0" borderId="0" xfId="1" applyNumberFormat="1" applyFont="1" applyFill="1" applyBorder="1" applyAlignment="1">
      <alignment horizontal="right" vertical="center" wrapText="1"/>
    </xf>
    <xf numFmtId="0" fontId="7" fillId="0" borderId="0" xfId="0" applyFont="1"/>
    <xf numFmtId="0" fontId="7" fillId="0" borderId="12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181" fontId="7" fillId="4" borderId="13" xfId="1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181" fontId="7" fillId="4" borderId="16" xfId="1" applyNumberFormat="1" applyFont="1" applyFill="1" applyBorder="1" applyAlignment="1">
      <alignment horizontal="right" vertical="center" wrapText="1"/>
    </xf>
    <xf numFmtId="199" fontId="1" fillId="0" borderId="3" xfId="0" applyNumberFormat="1" applyFont="1" applyFill="1" applyBorder="1" applyAlignment="1">
      <alignment vertical="center" wrapText="1"/>
    </xf>
    <xf numFmtId="199" fontId="1" fillId="0" borderId="6" xfId="0" applyNumberFormat="1" applyFont="1" applyFill="1" applyBorder="1" applyAlignment="1">
      <alignment vertical="center" wrapText="1"/>
    </xf>
    <xf numFmtId="0" fontId="9" fillId="0" borderId="0" xfId="0" applyFont="1"/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5" borderId="27" xfId="0" applyFont="1" applyFill="1" applyBorder="1" applyAlignment="1">
      <alignment horizontal="center"/>
    </xf>
    <xf numFmtId="0" fontId="9" fillId="5" borderId="28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/>
    <xf numFmtId="0" fontId="6" fillId="4" borderId="17" xfId="0" applyFont="1" applyFill="1" applyBorder="1" applyAlignment="1"/>
    <xf numFmtId="0" fontId="6" fillId="4" borderId="19" xfId="0" applyFont="1" applyFill="1" applyBorder="1" applyAlignment="1"/>
    <xf numFmtId="0" fontId="6" fillId="4" borderId="20" xfId="0" applyFont="1" applyFill="1" applyBorder="1" applyAlignment="1"/>
    <xf numFmtId="0" fontId="9" fillId="5" borderId="29" xfId="0" applyFont="1" applyFill="1" applyBorder="1" applyAlignment="1">
      <alignment horizontal="center"/>
    </xf>
    <xf numFmtId="0" fontId="9" fillId="5" borderId="30" xfId="0" applyFont="1" applyFill="1" applyBorder="1" applyAlignment="1">
      <alignment horizontal="center"/>
    </xf>
    <xf numFmtId="0" fontId="9" fillId="5" borderId="3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wrapText="1"/>
    </xf>
    <xf numFmtId="0" fontId="1" fillId="5" borderId="25" xfId="0" applyFont="1" applyFill="1" applyBorder="1" applyAlignment="1">
      <alignment horizontal="center" wrapText="1"/>
    </xf>
    <xf numFmtId="0" fontId="1" fillId="5" borderId="26" xfId="0" applyFont="1" applyFill="1" applyBorder="1" applyAlignment="1">
      <alignment horizontal="center" wrapText="1"/>
    </xf>
    <xf numFmtId="0" fontId="1" fillId="5" borderId="32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/>
    </xf>
    <xf numFmtId="0" fontId="5" fillId="5" borderId="28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5" fillId="5" borderId="31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wrapText="1"/>
    </xf>
    <xf numFmtId="0" fontId="4" fillId="5" borderId="25" xfId="0" applyFont="1" applyFill="1" applyBorder="1" applyAlignment="1">
      <alignment horizontal="center" wrapText="1"/>
    </xf>
    <xf numFmtId="0" fontId="4" fillId="5" borderId="26" xfId="0" applyFont="1" applyFill="1" applyBorder="1" applyAlignment="1">
      <alignment horizont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0</xdr:colOff>
      <xdr:row>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90525" y="171450"/>
          <a:ext cx="5267325" cy="352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3500000" algn="ctr" rotWithShape="0">
            <a:srgbClr val="808080">
              <a:alpha val="5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0</xdr:colOff>
      <xdr:row>2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390525" y="361950"/>
          <a:ext cx="5514975" cy="381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3500000" algn="ctr" rotWithShape="0">
            <a:srgbClr val="808080">
              <a:alpha val="5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showGridLines="0" tabSelected="1" topLeftCell="B1" workbookViewId="0">
      <selection activeCell="F18" sqref="F18"/>
    </sheetView>
  </sheetViews>
  <sheetFormatPr defaultColWidth="8.875" defaultRowHeight="16.5"/>
  <cols>
    <col min="1" max="1" width="5.125" style="68" customWidth="1"/>
    <col min="2" max="2" width="6.875" style="68" customWidth="1"/>
    <col min="3" max="3" width="15.125" style="68" customWidth="1"/>
    <col min="4" max="4" width="14.625" style="68" customWidth="1"/>
    <col min="5" max="5" width="10.625" style="68" customWidth="1"/>
    <col min="6" max="6" width="12.25" style="68" customWidth="1"/>
    <col min="7" max="7" width="9.625" style="68" customWidth="1"/>
    <col min="8" max="8" width="4.5" style="68" customWidth="1"/>
    <col min="9" max="9" width="11.375" style="68" customWidth="1"/>
    <col min="10" max="10" width="19.5" style="68" customWidth="1"/>
    <col min="11" max="11" width="22.75" style="68" bestFit="1" customWidth="1"/>
    <col min="12" max="12" width="22.625" style="68" bestFit="1" customWidth="1"/>
    <col min="13" max="13" width="14.875" style="68" bestFit="1" customWidth="1"/>
    <col min="14" max="16384" width="8.875" style="68"/>
  </cols>
  <sheetData>
    <row r="1" spans="2:11" s="2" customFormat="1" ht="13.5" customHeight="1" thickBot="1"/>
    <row r="2" spans="2:11" s="3" customFormat="1" ht="27.75" customHeight="1" thickTop="1" thickBot="1">
      <c r="B2" s="91" t="str">
        <f ca="1">YEAR(TODAY())&amp;"年自強活動"</f>
        <v>2013年自強活動</v>
      </c>
      <c r="C2" s="92"/>
      <c r="D2" s="92"/>
      <c r="E2" s="92"/>
      <c r="F2" s="92"/>
      <c r="G2" s="93"/>
    </row>
    <row r="3" spans="2:11" s="3" customFormat="1" ht="9" customHeight="1" thickTop="1" thickBot="1">
      <c r="B3" s="16"/>
      <c r="C3" s="16"/>
      <c r="D3" s="16"/>
      <c r="E3" s="16"/>
      <c r="F3" s="16"/>
      <c r="G3" s="16"/>
    </row>
    <row r="4" spans="2:11" s="3" customFormat="1" ht="20.25" customHeight="1" thickTop="1">
      <c r="B4" s="94" t="s">
        <v>0</v>
      </c>
      <c r="C4" s="95"/>
      <c r="D4" s="95"/>
      <c r="E4" s="95"/>
      <c r="F4" s="96"/>
    </row>
    <row r="5" spans="2:11" s="3" customFormat="1">
      <c r="B5" s="100" t="s">
        <v>1</v>
      </c>
      <c r="C5" s="102" t="s">
        <v>2</v>
      </c>
      <c r="D5" s="106" t="s">
        <v>3</v>
      </c>
      <c r="E5" s="107"/>
      <c r="F5" s="104" t="s">
        <v>4</v>
      </c>
    </row>
    <row r="6" spans="2:11" s="3" customFormat="1">
      <c r="B6" s="101"/>
      <c r="C6" s="103"/>
      <c r="D6" s="4" t="s">
        <v>5</v>
      </c>
      <c r="E6" s="4" t="s">
        <v>6</v>
      </c>
      <c r="F6" s="105"/>
    </row>
    <row r="7" spans="2:11" s="3" customFormat="1" ht="20.25" customHeight="1">
      <c r="B7" s="5">
        <v>1</v>
      </c>
      <c r="C7" s="6" t="s">
        <v>7</v>
      </c>
      <c r="D7" s="7">
        <v>2000</v>
      </c>
      <c r="E7" s="7">
        <v>2500</v>
      </c>
      <c r="F7" s="76">
        <v>-700</v>
      </c>
    </row>
    <row r="8" spans="2:11" s="3" customFormat="1" ht="20.25" customHeight="1">
      <c r="B8" s="5">
        <v>2</v>
      </c>
      <c r="C8" s="6" t="s">
        <v>8</v>
      </c>
      <c r="D8" s="7">
        <v>1000</v>
      </c>
      <c r="E8" s="7">
        <v>1300</v>
      </c>
      <c r="F8" s="76">
        <v>-500</v>
      </c>
    </row>
    <row r="9" spans="2:11" s="3" customFormat="1" ht="20.25" customHeight="1" thickBot="1">
      <c r="B9" s="9">
        <v>3</v>
      </c>
      <c r="C9" s="10" t="s">
        <v>9</v>
      </c>
      <c r="D9" s="11">
        <v>500</v>
      </c>
      <c r="E9" s="11">
        <v>700</v>
      </c>
      <c r="F9" s="77">
        <v>-200</v>
      </c>
    </row>
    <row r="10" spans="2:11" s="3" customFormat="1" ht="10.5" customHeight="1" thickTop="1" thickBot="1"/>
    <row r="11" spans="2:11" s="43" customFormat="1" ht="20.25" customHeight="1" thickTop="1" thickBot="1">
      <c r="B11" s="97" t="s">
        <v>14</v>
      </c>
      <c r="C11" s="98"/>
      <c r="D11" s="98"/>
      <c r="E11" s="98"/>
      <c r="F11" s="98"/>
      <c r="G11" s="99"/>
      <c r="H11" s="3"/>
      <c r="I11" s="40" t="s">
        <v>64</v>
      </c>
      <c r="J11" s="41" t="s">
        <v>46</v>
      </c>
      <c r="K11" s="42" t="s">
        <v>47</v>
      </c>
    </row>
    <row r="12" spans="2:11" s="47" customFormat="1" ht="22.5" customHeight="1">
      <c r="B12" s="44" t="s">
        <v>15</v>
      </c>
      <c r="C12" s="45" t="s">
        <v>16</v>
      </c>
      <c r="D12" s="45" t="s">
        <v>2</v>
      </c>
      <c r="E12" s="45" t="s">
        <v>17</v>
      </c>
      <c r="F12" s="45" t="s">
        <v>18</v>
      </c>
      <c r="G12" s="46" t="s">
        <v>12</v>
      </c>
      <c r="I12" s="48" t="s">
        <v>38</v>
      </c>
      <c r="J12" s="49" t="s">
        <v>48</v>
      </c>
      <c r="K12" s="48" t="s">
        <v>49</v>
      </c>
    </row>
    <row r="13" spans="2:11" s="47" customFormat="1" ht="17.25" customHeight="1">
      <c r="B13" s="50">
        <v>1</v>
      </c>
      <c r="C13" s="51">
        <v>3</v>
      </c>
      <c r="D13" s="52" t="str">
        <f t="shared" ref="D13:D21" si="0">IF(ISBLANK(C13),"",VLOOKUP(參加梯隊,收費表,2))</f>
        <v>擎天崗一日遊</v>
      </c>
      <c r="E13" s="51">
        <v>0</v>
      </c>
      <c r="F13" s="53">
        <v>1</v>
      </c>
      <c r="G13" s="54">
        <f t="shared" ref="G13:G21" si="1">IF(ISBLANK(C13),"",VLOOKUP(參加梯隊,收費表,3)+眷屬人數*VLOOKUP(參加梯隊,收費表,4)+IF(自行開車=1,(眷屬人數+1)*VLOOKUP(參加梯隊,收費表,5),0))</f>
        <v>300</v>
      </c>
      <c r="I13" s="55" t="s">
        <v>39</v>
      </c>
      <c r="J13" s="49" t="s">
        <v>50</v>
      </c>
      <c r="K13" s="48" t="s">
        <v>51</v>
      </c>
    </row>
    <row r="14" spans="2:11" s="47" customFormat="1" ht="17.25" customHeight="1">
      <c r="B14" s="50">
        <v>2</v>
      </c>
      <c r="C14" s="51">
        <v>2</v>
      </c>
      <c r="D14" s="52" t="str">
        <f t="shared" si="0"/>
        <v>奧萬大二日遊</v>
      </c>
      <c r="E14" s="51">
        <v>1</v>
      </c>
      <c r="F14" s="56">
        <v>0</v>
      </c>
      <c r="G14" s="54">
        <f t="shared" si="1"/>
        <v>2300</v>
      </c>
      <c r="I14" s="48" t="s">
        <v>40</v>
      </c>
      <c r="J14" s="49" t="s">
        <v>52</v>
      </c>
      <c r="K14" s="57" t="s">
        <v>53</v>
      </c>
    </row>
    <row r="15" spans="2:11" s="47" customFormat="1" ht="17.25" customHeight="1">
      <c r="B15" s="50">
        <v>3</v>
      </c>
      <c r="C15" s="51">
        <v>2</v>
      </c>
      <c r="D15" s="52" t="str">
        <f t="shared" si="0"/>
        <v>奧萬大二日遊</v>
      </c>
      <c r="E15" s="51">
        <v>2</v>
      </c>
      <c r="F15" s="56">
        <v>1</v>
      </c>
      <c r="G15" s="54">
        <f t="shared" si="1"/>
        <v>2100</v>
      </c>
      <c r="I15" s="48" t="s">
        <v>41</v>
      </c>
      <c r="J15" s="49" t="s">
        <v>54</v>
      </c>
      <c r="K15" s="57" t="s">
        <v>55</v>
      </c>
    </row>
    <row r="16" spans="2:11" s="47" customFormat="1" ht="17.25" customHeight="1">
      <c r="B16" s="50">
        <v>4</v>
      </c>
      <c r="C16" s="51">
        <v>1</v>
      </c>
      <c r="D16" s="52" t="str">
        <f t="shared" si="0"/>
        <v>阿里山三日遊</v>
      </c>
      <c r="E16" s="51">
        <v>4</v>
      </c>
      <c r="F16" s="56">
        <v>1</v>
      </c>
      <c r="G16" s="54">
        <f t="shared" si="1"/>
        <v>8500</v>
      </c>
      <c r="I16" s="48" t="s">
        <v>42</v>
      </c>
      <c r="J16" s="49" t="s">
        <v>56</v>
      </c>
      <c r="K16" s="48" t="s">
        <v>57</v>
      </c>
    </row>
    <row r="17" spans="2:11" s="47" customFormat="1" ht="17.25" customHeight="1">
      <c r="B17" s="50">
        <v>5</v>
      </c>
      <c r="C17" s="51">
        <v>2</v>
      </c>
      <c r="D17" s="52" t="str">
        <f t="shared" si="0"/>
        <v>奧萬大二日遊</v>
      </c>
      <c r="E17" s="51">
        <v>3</v>
      </c>
      <c r="F17" s="56">
        <v>1</v>
      </c>
      <c r="G17" s="54">
        <f t="shared" si="1"/>
        <v>2900</v>
      </c>
      <c r="I17" s="48" t="s">
        <v>43</v>
      </c>
      <c r="J17" s="49" t="s">
        <v>58</v>
      </c>
      <c r="K17" s="48" t="s">
        <v>59</v>
      </c>
    </row>
    <row r="18" spans="2:11" s="47" customFormat="1" ht="17.25" customHeight="1">
      <c r="B18" s="50">
        <v>6</v>
      </c>
      <c r="C18" s="51">
        <v>1</v>
      </c>
      <c r="D18" s="52" t="str">
        <f t="shared" si="0"/>
        <v>阿里山三日遊</v>
      </c>
      <c r="E18" s="51">
        <v>1</v>
      </c>
      <c r="F18" s="56">
        <v>0</v>
      </c>
      <c r="G18" s="54">
        <f t="shared" si="1"/>
        <v>4500</v>
      </c>
      <c r="I18" s="48" t="s">
        <v>44</v>
      </c>
      <c r="J18" s="49" t="s">
        <v>60</v>
      </c>
      <c r="K18" s="48" t="s">
        <v>61</v>
      </c>
    </row>
    <row r="19" spans="2:11" s="47" customFormat="1" ht="17.25" customHeight="1">
      <c r="B19" s="50">
        <v>7</v>
      </c>
      <c r="C19" s="51">
        <v>1</v>
      </c>
      <c r="D19" s="52" t="str">
        <f t="shared" si="0"/>
        <v>阿里山三日遊</v>
      </c>
      <c r="E19" s="51">
        <v>0</v>
      </c>
      <c r="F19" s="56">
        <v>0</v>
      </c>
      <c r="G19" s="54">
        <f t="shared" si="1"/>
        <v>2000</v>
      </c>
      <c r="I19" s="48" t="s">
        <v>45</v>
      </c>
      <c r="J19" s="49" t="s">
        <v>62</v>
      </c>
      <c r="K19" s="48" t="s">
        <v>63</v>
      </c>
    </row>
    <row r="20" spans="2:11" s="47" customFormat="1" ht="17.25" customHeight="1">
      <c r="B20" s="50">
        <v>8</v>
      </c>
      <c r="C20" s="51">
        <v>3</v>
      </c>
      <c r="D20" s="52" t="str">
        <f t="shared" si="0"/>
        <v>擎天崗一日遊</v>
      </c>
      <c r="E20" s="51">
        <v>1</v>
      </c>
      <c r="F20" s="56">
        <v>0</v>
      </c>
      <c r="G20" s="54">
        <f t="shared" si="1"/>
        <v>1200</v>
      </c>
    </row>
    <row r="21" spans="2:11" s="47" customFormat="1" ht="17.25" customHeight="1" thickBot="1">
      <c r="B21" s="58">
        <v>9</v>
      </c>
      <c r="C21" s="59">
        <v>1</v>
      </c>
      <c r="D21" s="60" t="str">
        <f t="shared" si="0"/>
        <v>阿里山三日遊</v>
      </c>
      <c r="E21" s="59">
        <v>1</v>
      </c>
      <c r="F21" s="61">
        <v>0</v>
      </c>
      <c r="G21" s="62">
        <f t="shared" si="1"/>
        <v>4500</v>
      </c>
    </row>
    <row r="22" spans="2:11" s="47" customFormat="1" ht="8.25" customHeight="1" thickTop="1" thickBot="1">
      <c r="B22" s="63"/>
      <c r="C22" s="63"/>
      <c r="D22" s="64"/>
      <c r="E22" s="65"/>
      <c r="F22" s="66"/>
      <c r="G22" s="67"/>
    </row>
    <row r="23" spans="2:11" s="78" customFormat="1" ht="21.75" customHeight="1" thickTop="1" thickBot="1">
      <c r="B23" s="88" t="s">
        <v>10</v>
      </c>
      <c r="C23" s="89"/>
      <c r="D23" s="90"/>
      <c r="F23" s="81" t="s">
        <v>13</v>
      </c>
      <c r="G23" s="82"/>
    </row>
    <row r="24" spans="2:11">
      <c r="B24" s="79" t="s">
        <v>1</v>
      </c>
      <c r="C24" s="45" t="s">
        <v>11</v>
      </c>
      <c r="D24" s="80" t="s">
        <v>12</v>
      </c>
      <c r="E24" s="78"/>
      <c r="F24" s="83" t="str">
        <f>LOOKUP(MATCH(MAX(總參加人數),總參加人數,0),梯隊,C7:C9)</f>
        <v>阿里山三日遊</v>
      </c>
      <c r="G24" s="84"/>
    </row>
    <row r="25" spans="2:11">
      <c r="B25" s="69">
        <v>1</v>
      </c>
      <c r="C25" s="70">
        <f>COUNTIF(參加梯隊,"="&amp;B25)+SUMIF(參加梯隊,"="&amp;B25,眷屬人數)</f>
        <v>10</v>
      </c>
      <c r="D25" s="71">
        <f>SUMIF(參加梯隊,"="&amp;B25,應收費用)</f>
        <v>19500</v>
      </c>
      <c r="F25" s="85"/>
      <c r="G25" s="84"/>
    </row>
    <row r="26" spans="2:11" ht="17.25" thickBot="1">
      <c r="B26" s="72">
        <v>2</v>
      </c>
      <c r="C26" s="70">
        <f>COUNTIF(參加梯隊,"="&amp;B26)+SUMIF(參加梯隊,"="&amp;B26,眷屬人數)</f>
        <v>9</v>
      </c>
      <c r="D26" s="71">
        <f>SUMIF(參加梯隊,"="&amp;B26,應收費用)</f>
        <v>7300</v>
      </c>
      <c r="F26" s="86"/>
      <c r="G26" s="87"/>
    </row>
    <row r="27" spans="2:11" ht="18" thickTop="1" thickBot="1">
      <c r="B27" s="73">
        <v>3</v>
      </c>
      <c r="C27" s="74">
        <f>COUNTIF(參加梯隊,"="&amp;B27)+SUMIF(參加梯隊,"="&amp;B27,眷屬人數)</f>
        <v>3</v>
      </c>
      <c r="D27" s="75">
        <f>SUMIF(參加梯隊,"="&amp;B27,應收費用)</f>
        <v>1500</v>
      </c>
    </row>
    <row r="28" spans="2:11" ht="17.25" thickTop="1"/>
  </sheetData>
  <mergeCells count="10">
    <mergeCell ref="F23:G23"/>
    <mergeCell ref="F24:G26"/>
    <mergeCell ref="B23:D23"/>
    <mergeCell ref="B2:G2"/>
    <mergeCell ref="B4:F4"/>
    <mergeCell ref="B11:G11"/>
    <mergeCell ref="B5:B6"/>
    <mergeCell ref="C5:C6"/>
    <mergeCell ref="F5:F6"/>
    <mergeCell ref="D5:E5"/>
  </mergeCells>
  <phoneticPr fontId="2" type="noConversion"/>
  <printOptions headings="1"/>
  <pageMargins left="0.75" right="0.75" top="1" bottom="1" header="0.5" footer="0.5"/>
  <pageSetup paperSize="9" orientation="portrait" horizontalDpi="4294967292" r:id="rId1"/>
  <headerFooter alignWithMargins="0">
    <oddHeader>&amp;R&amp;"Times New Roman,標準"&amp;D</oddHeader>
    <oddFooter>&amp;C&amp;"Times New Roman,標準"&amp;F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showGridLines="0" topLeftCell="A7" workbookViewId="0">
      <selection activeCell="D29" sqref="D29"/>
    </sheetView>
  </sheetViews>
  <sheetFormatPr defaultColWidth="8.875" defaultRowHeight="16.5"/>
  <cols>
    <col min="1" max="1" width="5.125" style="2" customWidth="1"/>
    <col min="2" max="2" width="8.875" style="2"/>
    <col min="3" max="3" width="13.125" style="2" bestFit="1" customWidth="1"/>
    <col min="4" max="4" width="14.625" style="2" customWidth="1"/>
    <col min="5" max="5" width="12.125" style="2" customWidth="1"/>
    <col min="6" max="6" width="12.25" style="2" customWidth="1"/>
    <col min="7" max="7" width="11.375" style="2" customWidth="1"/>
    <col min="8" max="8" width="4.5" style="2" customWidth="1"/>
    <col min="9" max="16384" width="8.875" style="2"/>
  </cols>
  <sheetData>
    <row r="1" spans="2:7" ht="28.5" customHeight="1" thickBot="1"/>
    <row r="2" spans="2:7" s="3" customFormat="1" ht="30" customHeight="1" thickTop="1" thickBot="1">
      <c r="B2" s="113" t="str">
        <f ca="1">YEAR(TODAY())&amp;"年自強活動"</f>
        <v>2013年自強活動</v>
      </c>
      <c r="C2" s="114"/>
      <c r="D2" s="114"/>
      <c r="E2" s="114"/>
      <c r="F2" s="114"/>
      <c r="G2" s="115"/>
    </row>
    <row r="3" spans="2:7" s="3" customFormat="1" ht="9" customHeight="1" thickTop="1" thickBot="1">
      <c r="B3" s="1"/>
      <c r="C3" s="1"/>
      <c r="D3" s="1"/>
      <c r="E3" s="1"/>
      <c r="F3" s="1"/>
      <c r="G3" s="1"/>
    </row>
    <row r="4" spans="2:7" s="3" customFormat="1" ht="20.25" customHeight="1" thickTop="1">
      <c r="B4" s="116" t="s">
        <v>19</v>
      </c>
      <c r="C4" s="117"/>
      <c r="D4" s="117"/>
      <c r="E4" s="117"/>
      <c r="F4" s="118"/>
    </row>
    <row r="5" spans="2:7" s="3" customFormat="1">
      <c r="B5" s="100" t="s">
        <v>20</v>
      </c>
      <c r="C5" s="102" t="s">
        <v>21</v>
      </c>
      <c r="D5" s="106" t="s">
        <v>22</v>
      </c>
      <c r="E5" s="107"/>
      <c r="F5" s="104" t="s">
        <v>23</v>
      </c>
    </row>
    <row r="6" spans="2:7" s="3" customFormat="1">
      <c r="B6" s="101"/>
      <c r="C6" s="103"/>
      <c r="D6" s="4" t="s">
        <v>24</v>
      </c>
      <c r="E6" s="4" t="s">
        <v>25</v>
      </c>
      <c r="F6" s="105"/>
    </row>
    <row r="7" spans="2:7" s="3" customFormat="1" ht="24.75" customHeight="1">
      <c r="B7" s="5">
        <v>1</v>
      </c>
      <c r="C7" s="6" t="s">
        <v>26</v>
      </c>
      <c r="D7" s="7">
        <v>2000</v>
      </c>
      <c r="E7" s="7">
        <v>2500</v>
      </c>
      <c r="F7" s="8">
        <v>-700</v>
      </c>
    </row>
    <row r="8" spans="2:7" s="3" customFormat="1" ht="21.75" customHeight="1">
      <c r="B8" s="5">
        <v>2</v>
      </c>
      <c r="C8" s="6" t="s">
        <v>27</v>
      </c>
      <c r="D8" s="7">
        <v>1000</v>
      </c>
      <c r="E8" s="7">
        <v>1300</v>
      </c>
      <c r="F8" s="8">
        <v>-500</v>
      </c>
    </row>
    <row r="9" spans="2:7" s="3" customFormat="1" ht="21.75" customHeight="1" thickBot="1">
      <c r="B9" s="9">
        <v>3</v>
      </c>
      <c r="C9" s="10" t="s">
        <v>28</v>
      </c>
      <c r="D9" s="11">
        <v>500</v>
      </c>
      <c r="E9" s="11">
        <v>700</v>
      </c>
      <c r="F9" s="12">
        <v>-200</v>
      </c>
    </row>
    <row r="10" spans="2:7" s="3" customFormat="1" ht="14.25" customHeight="1" thickTop="1" thickBot="1"/>
    <row r="11" spans="2:7" s="3" customFormat="1" ht="27" customHeight="1" thickTop="1">
      <c r="B11" s="97" t="s">
        <v>29</v>
      </c>
      <c r="C11" s="98"/>
      <c r="D11" s="98"/>
      <c r="E11" s="98"/>
      <c r="F11" s="98"/>
      <c r="G11" s="99"/>
    </row>
    <row r="12" spans="2:7" s="16" customFormat="1" ht="27.75" customHeight="1">
      <c r="B12" s="13" t="s">
        <v>30</v>
      </c>
      <c r="C12" s="14" t="s">
        <v>31</v>
      </c>
      <c r="D12" s="14" t="s">
        <v>21</v>
      </c>
      <c r="E12" s="14" t="s">
        <v>32</v>
      </c>
      <c r="F12" s="14" t="s">
        <v>33</v>
      </c>
      <c r="G12" s="15" t="s">
        <v>34</v>
      </c>
    </row>
    <row r="13" spans="2:7" s="16" customFormat="1" ht="24.75" customHeight="1">
      <c r="B13" s="17">
        <v>1</v>
      </c>
      <c r="C13" s="18"/>
      <c r="D13" s="19"/>
      <c r="E13" s="18"/>
      <c r="F13" s="20"/>
      <c r="G13" s="21"/>
    </row>
    <row r="14" spans="2:7" s="16" customFormat="1" ht="24.75" customHeight="1">
      <c r="B14" s="17">
        <v>2</v>
      </c>
      <c r="C14" s="18"/>
      <c r="D14" s="19"/>
      <c r="E14" s="18"/>
      <c r="F14" s="20"/>
      <c r="G14" s="21"/>
    </row>
    <row r="15" spans="2:7" s="16" customFormat="1" ht="24.75" customHeight="1">
      <c r="B15" s="17">
        <v>3</v>
      </c>
      <c r="C15" s="18"/>
      <c r="D15" s="19"/>
      <c r="E15" s="18"/>
      <c r="F15" s="20"/>
      <c r="G15" s="21"/>
    </row>
    <row r="16" spans="2:7" s="16" customFormat="1" ht="24.75" customHeight="1">
      <c r="B16" s="17">
        <v>4</v>
      </c>
      <c r="C16" s="18"/>
      <c r="D16" s="19"/>
      <c r="E16" s="18"/>
      <c r="F16" s="20"/>
      <c r="G16" s="21"/>
    </row>
    <row r="17" spans="2:7" s="16" customFormat="1" ht="24.75" customHeight="1">
      <c r="B17" s="17">
        <v>5</v>
      </c>
      <c r="C17" s="18"/>
      <c r="D17" s="19"/>
      <c r="E17" s="18"/>
      <c r="F17" s="20"/>
      <c r="G17" s="21"/>
    </row>
    <row r="18" spans="2:7" s="16" customFormat="1" ht="24.75" customHeight="1">
      <c r="B18" s="17">
        <v>6</v>
      </c>
      <c r="C18" s="18"/>
      <c r="D18" s="19"/>
      <c r="E18" s="18"/>
      <c r="F18" s="20"/>
      <c r="G18" s="21"/>
    </row>
    <row r="19" spans="2:7" s="16" customFormat="1" ht="24.75" customHeight="1">
      <c r="B19" s="17">
        <v>7</v>
      </c>
      <c r="C19" s="18"/>
      <c r="D19" s="19"/>
      <c r="E19" s="18"/>
      <c r="F19" s="20"/>
      <c r="G19" s="21"/>
    </row>
    <row r="20" spans="2:7" s="16" customFormat="1" ht="24.75" customHeight="1">
      <c r="B20" s="17">
        <v>8</v>
      </c>
      <c r="C20" s="18"/>
      <c r="D20" s="19"/>
      <c r="E20" s="18"/>
      <c r="F20" s="20"/>
      <c r="G20" s="21"/>
    </row>
    <row r="21" spans="2:7" s="16" customFormat="1" ht="24.75" customHeight="1" thickBot="1">
      <c r="B21" s="22">
        <v>9</v>
      </c>
      <c r="C21" s="23"/>
      <c r="D21" s="24"/>
      <c r="E21" s="23"/>
      <c r="F21" s="23"/>
      <c r="G21" s="25"/>
    </row>
    <row r="22" spans="2:7" s="16" customFormat="1" ht="24.75" customHeight="1" thickTop="1" thickBot="1">
      <c r="B22" s="26"/>
      <c r="C22" s="26"/>
      <c r="D22" s="36"/>
      <c r="E22" s="37"/>
      <c r="F22" s="39"/>
      <c r="G22" s="38"/>
    </row>
    <row r="23" spans="2:7" ht="22.5" thickTop="1" thickBot="1">
      <c r="B23" s="110" t="s">
        <v>36</v>
      </c>
      <c r="C23" s="111"/>
      <c r="D23" s="112"/>
      <c r="F23" s="108" t="s">
        <v>37</v>
      </c>
      <c r="G23" s="109"/>
    </row>
    <row r="24" spans="2:7">
      <c r="B24" s="27" t="s">
        <v>20</v>
      </c>
      <c r="C24" s="14" t="s">
        <v>35</v>
      </c>
      <c r="D24" s="28" t="s">
        <v>34</v>
      </c>
      <c r="F24" s="83"/>
      <c r="G24" s="84"/>
    </row>
    <row r="25" spans="2:7">
      <c r="B25" s="29">
        <v>1</v>
      </c>
      <c r="C25" s="30"/>
      <c r="D25" s="31"/>
      <c r="F25" s="85"/>
      <c r="G25" s="84"/>
    </row>
    <row r="26" spans="2:7" ht="16.5" customHeight="1" thickBot="1">
      <c r="B26" s="32">
        <v>2</v>
      </c>
      <c r="C26" s="30"/>
      <c r="D26" s="31"/>
      <c r="F26" s="86"/>
      <c r="G26" s="87"/>
    </row>
    <row r="27" spans="2:7" ht="18" thickTop="1" thickBot="1">
      <c r="B27" s="33">
        <v>3</v>
      </c>
      <c r="C27" s="34"/>
      <c r="D27" s="35"/>
    </row>
    <row r="28" spans="2:7" ht="17.25" thickTop="1"/>
  </sheetData>
  <mergeCells count="10">
    <mergeCell ref="F23:G23"/>
    <mergeCell ref="F24:G26"/>
    <mergeCell ref="B23:D23"/>
    <mergeCell ref="B2:G2"/>
    <mergeCell ref="B4:F4"/>
    <mergeCell ref="B11:G11"/>
    <mergeCell ref="B5:B6"/>
    <mergeCell ref="C5:C6"/>
    <mergeCell ref="F5:F6"/>
    <mergeCell ref="D5:E5"/>
  </mergeCells>
  <phoneticPr fontId="2" type="noConversion"/>
  <printOptions headings="1"/>
  <pageMargins left="0.75" right="0.75" top="1" bottom="1" header="0.5" footer="0.5"/>
  <pageSetup paperSize="9" orientation="portrait" horizontalDpi="4294967292" r:id="rId1"/>
  <headerFooter alignWithMargins="0">
    <oddHeader>&amp;R&amp;"Times New Roman,標準"&amp;D</oddHeader>
    <oddFooter>&amp;C&amp;"Times New Roman,標準"&amp;F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20</vt:i4>
      </vt:variant>
    </vt:vector>
  </HeadingPairs>
  <TitlesOfParts>
    <vt:vector size="22" baseType="lpstr">
      <vt:lpstr>自強活動</vt:lpstr>
      <vt:lpstr>半成品</vt:lpstr>
      <vt:lpstr>半成品!AREA</vt:lpstr>
      <vt:lpstr>AREA</vt:lpstr>
      <vt:lpstr>半成品!DATA</vt:lpstr>
      <vt:lpstr>DATA</vt:lpstr>
      <vt:lpstr>半成品!Print_Area</vt:lpstr>
      <vt:lpstr>自強活動!Print_Area</vt:lpstr>
      <vt:lpstr>半成品!收費表</vt:lpstr>
      <vt:lpstr>收費表</vt:lpstr>
      <vt:lpstr>半成品!自行開車</vt:lpstr>
      <vt:lpstr>自行開車</vt:lpstr>
      <vt:lpstr>半成品!活動名稱</vt:lpstr>
      <vt:lpstr>活動名稱</vt:lpstr>
      <vt:lpstr>半成品!參加梯隊</vt:lpstr>
      <vt:lpstr>參加梯隊</vt:lpstr>
      <vt:lpstr>梯隊</vt:lpstr>
      <vt:lpstr>半成品!眷屬人數</vt:lpstr>
      <vt:lpstr>眷屬人數</vt:lpstr>
      <vt:lpstr>半成品!應收費用</vt:lpstr>
      <vt:lpstr>應收費用</vt:lpstr>
      <vt:lpstr>總參加人數</vt:lpstr>
    </vt:vector>
  </TitlesOfParts>
  <Company>CGU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陳偉忠</dc:creator>
  <cp:lastModifiedBy>Windows 使用者</cp:lastModifiedBy>
  <dcterms:created xsi:type="dcterms:W3CDTF">2002-03-18T06:49:23Z</dcterms:created>
  <dcterms:modified xsi:type="dcterms:W3CDTF">2013-07-22T06:18:06Z</dcterms:modified>
</cp:coreProperties>
</file>