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95" yWindow="0" windowWidth="10725" windowHeight="7560" tabRatio="766" activeTab="2"/>
  </bookViews>
  <sheets>
    <sheet name="得分" sheetId="20" r:id="rId1"/>
    <sheet name="七月" sheetId="6" r:id="rId2"/>
    <sheet name="八月" sheetId="7" r:id="rId3"/>
    <sheet name="九月" sheetId="8" r:id="rId4"/>
    <sheet name="動態連結" sheetId="1" r:id="rId5"/>
    <sheet name="立體運算公式" sheetId="12" r:id="rId6"/>
    <sheet name="合併彙算" sheetId="14" r:id="rId7"/>
    <sheet name="合併彙算與資料連結" sheetId="21" r:id="rId8"/>
  </sheets>
  <calcPr calcId="145621"/>
</workbook>
</file>

<file path=xl/calcChain.xml><?xml version="1.0" encoding="utf-8"?>
<calcChain xmlns="http://schemas.openxmlformats.org/spreadsheetml/2006/main">
  <c r="E3" i="6" l="1"/>
  <c r="G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G17" i="6"/>
  <c r="G1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I3" i="6"/>
  <c r="I4" i="6"/>
  <c r="E4" i="8"/>
  <c r="G4" i="8"/>
  <c r="G3" i="8"/>
  <c r="E5" i="8"/>
  <c r="G5" i="8" s="1"/>
  <c r="E6" i="8"/>
  <c r="G6" i="8" s="1"/>
  <c r="E7" i="8"/>
  <c r="G7" i="8" s="1"/>
  <c r="E8" i="8"/>
  <c r="G8" i="8" s="1"/>
  <c r="E9" i="8"/>
  <c r="G9" i="8" s="1"/>
  <c r="H9" i="8" s="1"/>
  <c r="E10" i="8"/>
  <c r="G10" i="8" s="1"/>
  <c r="G11" i="8"/>
  <c r="E12" i="8"/>
  <c r="G12" i="8"/>
  <c r="E13" i="8"/>
  <c r="G13" i="8"/>
  <c r="H13" i="8" s="1"/>
  <c r="E14" i="8"/>
  <c r="G14" i="8"/>
  <c r="E15" i="8"/>
  <c r="G15" i="8"/>
  <c r="H15" i="8" s="1"/>
  <c r="E16" i="8"/>
  <c r="G16" i="8"/>
  <c r="G17" i="8"/>
  <c r="G18" i="8"/>
  <c r="H3" i="8"/>
  <c r="H11" i="8"/>
  <c r="H17" i="8"/>
  <c r="H18" i="8"/>
  <c r="I18" i="8" s="1"/>
  <c r="E4" i="7"/>
  <c r="G4" i="7" s="1"/>
  <c r="G3" i="7"/>
  <c r="E5" i="7"/>
  <c r="G5" i="7"/>
  <c r="E6" i="7"/>
  <c r="G6" i="7"/>
  <c r="E7" i="7"/>
  <c r="G7" i="7"/>
  <c r="E8" i="7"/>
  <c r="G8" i="7"/>
  <c r="E9" i="7"/>
  <c r="G9" i="7"/>
  <c r="E10" i="7"/>
  <c r="G10" i="7"/>
  <c r="G11" i="7"/>
  <c r="E12" i="7"/>
  <c r="G12" i="7" s="1"/>
  <c r="H12" i="7" s="1"/>
  <c r="G13" i="7"/>
  <c r="G14" i="7"/>
  <c r="G15" i="7"/>
  <c r="E16" i="7"/>
  <c r="G16" i="7"/>
  <c r="E17" i="7"/>
  <c r="G17" i="7"/>
  <c r="E18" i="7"/>
  <c r="G18" i="7"/>
  <c r="H3" i="7"/>
  <c r="I3" i="7" s="1"/>
  <c r="H11" i="7"/>
  <c r="H13" i="7"/>
  <c r="H14" i="7"/>
  <c r="H15" i="7"/>
  <c r="I5" i="6"/>
  <c r="I6" i="6"/>
  <c r="I7" i="6"/>
  <c r="I8" i="6"/>
  <c r="I9" i="6"/>
  <c r="I10" i="6"/>
  <c r="I11" i="6"/>
  <c r="I12" i="6"/>
  <c r="I13" i="6"/>
  <c r="I14" i="6"/>
  <c r="I15" i="6"/>
  <c r="I16" i="6"/>
  <c r="E3" i="8"/>
  <c r="I3" i="8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E11" i="8"/>
  <c r="I11" i="8"/>
  <c r="E17" i="8"/>
  <c r="I17" i="8"/>
  <c r="E18" i="8"/>
  <c r="E3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E11" i="7"/>
  <c r="I11" i="7"/>
  <c r="E13" i="7"/>
  <c r="I13" i="7"/>
  <c r="E14" i="7"/>
  <c r="I14" i="7"/>
  <c r="E15" i="7"/>
  <c r="I15" i="7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17" i="6"/>
  <c r="I17" i="6"/>
  <c r="E18" i="6"/>
  <c r="I18" i="6"/>
  <c r="H9" i="7" l="1"/>
  <c r="H7" i="7"/>
  <c r="H5" i="7"/>
  <c r="H7" i="8"/>
  <c r="H5" i="8"/>
  <c r="H12" i="8"/>
  <c r="H14" i="8"/>
  <c r="H16" i="8"/>
  <c r="H4" i="8"/>
  <c r="H17" i="7"/>
  <c r="H4" i="7"/>
  <c r="H6" i="7"/>
  <c r="H8" i="7"/>
  <c r="H10" i="7"/>
  <c r="H16" i="7"/>
  <c r="H18" i="7"/>
  <c r="I18" i="7" s="1"/>
  <c r="H10" i="8"/>
  <c r="H8" i="8"/>
  <c r="I8" i="8" s="1"/>
  <c r="H6" i="8"/>
  <c r="I10" i="7" l="1"/>
  <c r="I6" i="7"/>
  <c r="I17" i="7"/>
  <c r="I16" i="8"/>
  <c r="I12" i="8"/>
  <c r="I7" i="8"/>
  <c r="I13" i="8"/>
  <c r="I5" i="7"/>
  <c r="I9" i="7"/>
  <c r="I6" i="8"/>
  <c r="I10" i="8"/>
  <c r="I16" i="7"/>
  <c r="I8" i="7"/>
  <c r="I4" i="7"/>
  <c r="I4" i="8"/>
  <c r="I14" i="8"/>
  <c r="I5" i="8"/>
  <c r="I9" i="8"/>
  <c r="I15" i="8"/>
  <c r="I7" i="7"/>
  <c r="I12" i="7"/>
</calcChain>
</file>

<file path=xl/sharedStrings.xml><?xml version="1.0" encoding="utf-8"?>
<sst xmlns="http://schemas.openxmlformats.org/spreadsheetml/2006/main" count="165" uniqueCount="58">
  <si>
    <t>地點：</t>
  </si>
  <si>
    <t>日期：</t>
  </si>
  <si>
    <t>No</t>
  </si>
  <si>
    <t>姓名</t>
  </si>
  <si>
    <t>OUT</t>
  </si>
  <si>
    <t>IN</t>
  </si>
  <si>
    <t>總桿</t>
  </si>
  <si>
    <t>差點</t>
  </si>
  <si>
    <t>淨桿</t>
  </si>
  <si>
    <t>名次</t>
  </si>
  <si>
    <t>得分</t>
  </si>
  <si>
    <t>洪勝利</t>
  </si>
  <si>
    <t>洪勝利</t>
    <phoneticPr fontId="5" type="noConversion"/>
  </si>
  <si>
    <t>累進積分</t>
    <phoneticPr fontId="5" type="noConversion"/>
  </si>
  <si>
    <r>
      <t>倒數第二名得</t>
    </r>
    <r>
      <rPr>
        <sz val="12"/>
        <rFont val="Times New Roman"/>
        <family val="1"/>
      </rPr>
      <t xml:space="preserve"> 2 </t>
    </r>
    <r>
      <rPr>
        <sz val="12"/>
        <rFont val="新細明體"/>
        <family val="1"/>
        <charset val="136"/>
      </rPr>
      <t>分</t>
    </r>
    <phoneticPr fontId="1" type="noConversion"/>
  </si>
  <si>
    <t>第七名後各得一分</t>
    <phoneticPr fontId="1" type="noConversion"/>
  </si>
  <si>
    <t>積分</t>
    <phoneticPr fontId="1" type="noConversion"/>
  </si>
  <si>
    <t>陳偉忠</t>
    <phoneticPr fontId="1" type="noConversion"/>
  </si>
  <si>
    <t>林宏諭</t>
    <phoneticPr fontId="1" type="noConversion"/>
  </si>
  <si>
    <t>陳友敬</t>
    <phoneticPr fontId="5" type="noConversion"/>
  </si>
  <si>
    <t>林毓恆</t>
    <phoneticPr fontId="5" type="noConversion"/>
  </si>
  <si>
    <t>陳玉玲</t>
    <phoneticPr fontId="5" type="noConversion"/>
  </si>
  <si>
    <t>陳玉玲</t>
    <phoneticPr fontId="5" type="noConversion"/>
  </si>
  <si>
    <t>莊慧玲</t>
    <phoneticPr fontId="5" type="noConversion"/>
  </si>
  <si>
    <t>吳若權</t>
    <phoneticPr fontId="5" type="noConversion"/>
  </si>
  <si>
    <t>張淑滿</t>
    <phoneticPr fontId="5" type="noConversion"/>
  </si>
  <si>
    <t>施大偉</t>
    <phoneticPr fontId="5" type="noConversion"/>
  </si>
  <si>
    <t>吳宜真</t>
    <phoneticPr fontId="5" type="noConversion"/>
  </si>
  <si>
    <t>李榮宗</t>
    <phoneticPr fontId="5" type="noConversion"/>
  </si>
  <si>
    <t>蔡福源</t>
    <phoneticPr fontId="5" type="noConversion"/>
  </si>
  <si>
    <t>周淑娥</t>
    <phoneticPr fontId="5" type="noConversion"/>
  </si>
  <si>
    <t>林美清</t>
    <phoneticPr fontId="5" type="noConversion"/>
  </si>
  <si>
    <t>陳儀庭</t>
    <phoneticPr fontId="5" type="noConversion"/>
  </si>
  <si>
    <t>台北球場</t>
    <phoneticPr fontId="5" type="noConversion"/>
  </si>
  <si>
    <t>陳友敬</t>
    <phoneticPr fontId="5" type="noConversion"/>
  </si>
  <si>
    <t>林宏諭</t>
    <phoneticPr fontId="1" type="noConversion"/>
  </si>
  <si>
    <t>林毓恆</t>
    <phoneticPr fontId="5" type="noConversion"/>
  </si>
  <si>
    <t>莊慧玲</t>
    <phoneticPr fontId="5" type="noConversion"/>
  </si>
  <si>
    <t>吳若權</t>
    <phoneticPr fontId="5" type="noConversion"/>
  </si>
  <si>
    <t>張淑滿</t>
    <phoneticPr fontId="5" type="noConversion"/>
  </si>
  <si>
    <t>施大偉</t>
    <phoneticPr fontId="5" type="noConversion"/>
  </si>
  <si>
    <t>吳宜真</t>
    <phoneticPr fontId="5" type="noConversion"/>
  </si>
  <si>
    <t>周淑娥</t>
    <phoneticPr fontId="5" type="noConversion"/>
  </si>
  <si>
    <t>地點：</t>
    <phoneticPr fontId="5" type="noConversion"/>
  </si>
  <si>
    <t>楊梅第一</t>
    <phoneticPr fontId="5" type="noConversion"/>
  </si>
  <si>
    <t>日期：</t>
    <phoneticPr fontId="5" type="noConversion"/>
  </si>
  <si>
    <t>1998/812</t>
    <phoneticPr fontId="5" type="noConversion"/>
  </si>
  <si>
    <t>No</t>
    <phoneticPr fontId="5" type="noConversion"/>
  </si>
  <si>
    <t>姓名</t>
    <phoneticPr fontId="5" type="noConversion"/>
  </si>
  <si>
    <t>OUT</t>
    <phoneticPr fontId="5" type="noConversion"/>
  </si>
  <si>
    <t>IN</t>
    <phoneticPr fontId="5" type="noConversion"/>
  </si>
  <si>
    <t>總桿</t>
    <phoneticPr fontId="5" type="noConversion"/>
  </si>
  <si>
    <t>差點</t>
    <phoneticPr fontId="5" type="noConversion"/>
  </si>
  <si>
    <t>淨桿</t>
    <phoneticPr fontId="5" type="noConversion"/>
  </si>
  <si>
    <t>名次</t>
    <phoneticPr fontId="5" type="noConversion"/>
  </si>
  <si>
    <t>得分</t>
    <phoneticPr fontId="5" type="noConversion"/>
  </si>
  <si>
    <t>洪勝利</t>
    <phoneticPr fontId="5" type="noConversion"/>
  </si>
  <si>
    <t>八里國際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</si>
</sst>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6" formatCode="0.0"/>
    <numFmt numFmtId="188" formatCode="[=0]&quot;&quot;;General;0"/>
    <numFmt numFmtId="189" formatCode="[=0]&quot;&quot;;General;0.0"/>
  </numFmts>
  <fonts count="8"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超研澤中明"/>
      <family val="3"/>
      <charset val="136"/>
    </font>
    <font>
      <sz val="9"/>
      <name val="超研澤中明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3" fillId="0" borderId="0" xfId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 vertical="center"/>
    </xf>
    <xf numFmtId="14" fontId="4" fillId="0" borderId="0" xfId="1" applyNumberFormat="1" applyFont="1" applyAlignment="1">
      <alignment horizontal="centerContinuous"/>
    </xf>
    <xf numFmtId="0" fontId="4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88" fontId="4" fillId="0" borderId="1" xfId="1" applyNumberFormat="1" applyFont="1" applyBorder="1" applyAlignment="1">
      <alignment horizontal="center" vertical="center"/>
    </xf>
    <xf numFmtId="189" fontId="4" fillId="0" borderId="1" xfId="1" applyNumberFormat="1" applyFont="1" applyBorder="1" applyAlignment="1">
      <alignment horizontal="center" vertical="center"/>
    </xf>
    <xf numFmtId="0" fontId="3" fillId="0" borderId="0" xfId="1" applyAlignment="1">
      <alignment vertical="center"/>
    </xf>
    <xf numFmtId="186" fontId="4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/>
    </xf>
    <xf numFmtId="0" fontId="3" fillId="0" borderId="0" xfId="1" applyFont="1" applyAlignment="1">
      <alignment vertical="center"/>
    </xf>
    <xf numFmtId="0" fontId="7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wrapText="1"/>
    </xf>
    <xf numFmtId="0" fontId="2" fillId="0" borderId="0" xfId="0" applyFont="1"/>
    <xf numFmtId="0" fontId="4" fillId="0" borderId="0" xfId="1" applyFont="1"/>
    <xf numFmtId="0" fontId="4" fillId="0" borderId="1" xfId="1" applyFont="1" applyBorder="1" applyAlignment="1">
      <alignment horizontal="center"/>
    </xf>
    <xf numFmtId="0" fontId="4" fillId="0" borderId="1" xfId="1" quotePrefix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Continuous"/>
    </xf>
    <xf numFmtId="0" fontId="4" fillId="0" borderId="4" xfId="1" applyFont="1" applyBorder="1" applyAlignment="1">
      <alignment horizontal="left" wrapText="1"/>
    </xf>
  </cellXfs>
  <cellStyles count="2">
    <cellStyle name="一般" xfId="0" builtinId="0"/>
    <cellStyle name="一般_聯福第十屆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2</xdr:col>
      <xdr:colOff>114300</xdr:colOff>
      <xdr:row>2</xdr:row>
      <xdr:rowOff>28575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409575" y="209550"/>
          <a:ext cx="4857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月份</a:t>
          </a:r>
        </a:p>
        <a:p>
          <a:pPr algn="l" rtl="0">
            <a:defRPr sz="1000"/>
          </a:pPr>
          <a:endParaRPr lang="zh-TW" altLang="en-US" sz="1000" b="0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200025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3074" name="WordArt 2"/>
        <xdr:cNvSpPr>
          <a:spLocks noChangeArrowheads="1" noChangeShapeType="1" noTextEdit="1"/>
        </xdr:cNvSpPr>
      </xdr:nvSpPr>
      <xdr:spPr bwMode="auto">
        <a:xfrm>
          <a:off x="200025" y="0"/>
          <a:ext cx="3705225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zh-TW" altLang="en-U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標楷體"/>
              <a:ea typeface="標楷體"/>
            </a:rPr>
            <a:t>聯福高爾夫聯誼會第十屆七月份月賽表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2</xdr:col>
      <xdr:colOff>114300</xdr:colOff>
      <xdr:row>2</xdr:row>
      <xdr:rowOff>28575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09575" y="209550"/>
          <a:ext cx="4857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月份</a:t>
          </a:r>
        </a:p>
        <a:p>
          <a:pPr algn="l" rtl="0">
            <a:defRPr sz="1000"/>
          </a:pPr>
          <a:endParaRPr lang="zh-TW" altLang="en-US" sz="1000" b="0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200025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098" name="WordArt 2"/>
        <xdr:cNvSpPr>
          <a:spLocks noChangeArrowheads="1" noChangeShapeType="1" noTextEdit="1"/>
        </xdr:cNvSpPr>
      </xdr:nvSpPr>
      <xdr:spPr bwMode="auto">
        <a:xfrm>
          <a:off x="200025" y="0"/>
          <a:ext cx="3705225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zh-TW" altLang="en-U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標楷體"/>
              <a:ea typeface="標楷體"/>
            </a:rPr>
            <a:t>聯福高爾夫聯誼會第十屆八月份月賽表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2</xdr:col>
      <xdr:colOff>114300</xdr:colOff>
      <xdr:row>2</xdr:row>
      <xdr:rowOff>28575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438150" y="209550"/>
          <a:ext cx="4857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月份</a:t>
          </a:r>
        </a:p>
        <a:p>
          <a:pPr algn="l" rtl="0">
            <a:defRPr sz="1000"/>
          </a:pPr>
          <a:endParaRPr lang="zh-TW" altLang="en-US" sz="1000" b="0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209550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5122" name="WordArt 2"/>
        <xdr:cNvSpPr>
          <a:spLocks noChangeArrowheads="1" noChangeShapeType="1" noTextEdit="1"/>
        </xdr:cNvSpPr>
      </xdr:nvSpPr>
      <xdr:spPr bwMode="auto">
        <a:xfrm>
          <a:off x="209550" y="0"/>
          <a:ext cx="3724275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zh-TW" altLang="en-U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標楷體"/>
              <a:ea typeface="標楷體"/>
            </a:rPr>
            <a:t>聯福高爾夫聯誼會第十屆九月份月賽表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31"/>
  <sheetViews>
    <sheetView showGridLines="0" workbookViewId="0">
      <selection activeCell="F5" sqref="F5"/>
    </sheetView>
  </sheetViews>
  <sheetFormatPr defaultColWidth="8" defaultRowHeight="16.5"/>
  <cols>
    <col min="1" max="16384" width="8" style="1"/>
  </cols>
  <sheetData>
    <row r="1" spans="2:9" ht="31.7" customHeight="1">
      <c r="B1" s="16" t="s">
        <v>9</v>
      </c>
      <c r="C1" s="16" t="s">
        <v>10</v>
      </c>
    </row>
    <row r="2" spans="2:9" s="10" customFormat="1" ht="20.25" customHeight="1">
      <c r="B2" s="7">
        <v>1</v>
      </c>
      <c r="C2" s="7">
        <v>12</v>
      </c>
      <c r="E2" s="22"/>
      <c r="F2" s="22"/>
      <c r="G2" s="22"/>
      <c r="H2" s="22"/>
      <c r="I2" s="22"/>
    </row>
    <row r="3" spans="2:9" s="10" customFormat="1" ht="20.25" customHeight="1">
      <c r="B3" s="7">
        <v>2</v>
      </c>
      <c r="C3" s="7">
        <v>10</v>
      </c>
      <c r="G3" s="22"/>
      <c r="H3" s="22"/>
      <c r="I3" s="22"/>
    </row>
    <row r="4" spans="2:9" s="10" customFormat="1" ht="20.25" customHeight="1">
      <c r="B4" s="7">
        <v>3</v>
      </c>
      <c r="C4" s="7">
        <v>8</v>
      </c>
      <c r="G4" s="22"/>
      <c r="H4" s="22"/>
      <c r="I4" s="22"/>
    </row>
    <row r="5" spans="2:9" s="10" customFormat="1" ht="20.25" customHeight="1">
      <c r="B5" s="7">
        <v>4</v>
      </c>
      <c r="C5" s="7">
        <v>6</v>
      </c>
      <c r="G5" s="22"/>
      <c r="H5" s="22"/>
      <c r="I5" s="22"/>
    </row>
    <row r="6" spans="2:9" s="10" customFormat="1" ht="20.25" customHeight="1">
      <c r="B6" s="7">
        <v>5</v>
      </c>
      <c r="C6" s="7">
        <v>5</v>
      </c>
    </row>
    <row r="7" spans="2:9" s="10" customFormat="1" ht="20.25" customHeight="1">
      <c r="B7" s="7">
        <v>6</v>
      </c>
      <c r="C7" s="7">
        <v>4</v>
      </c>
    </row>
    <row r="8" spans="2:9" s="10" customFormat="1" ht="20.25" customHeight="1">
      <c r="B8" s="7">
        <v>7</v>
      </c>
      <c r="C8" s="7">
        <v>3</v>
      </c>
    </row>
    <row r="9" spans="2:9" s="10" customFormat="1" ht="20.25" customHeight="1"/>
    <row r="10" spans="2:9" s="10" customFormat="1" ht="20.25" customHeight="1">
      <c r="B10" s="17" t="s">
        <v>14</v>
      </c>
    </row>
    <row r="11" spans="2:9" s="10" customFormat="1" ht="20.25" customHeight="1">
      <c r="B11" s="17" t="s">
        <v>15</v>
      </c>
    </row>
    <row r="12" spans="2:9" s="10" customFormat="1" ht="20.25" customHeight="1"/>
    <row r="13" spans="2:9" s="10" customFormat="1" ht="20.25" customHeight="1"/>
    <row r="14" spans="2:9" s="10" customFormat="1" ht="20.25" customHeight="1"/>
    <row r="15" spans="2:9" s="10" customFormat="1" ht="20.25" customHeight="1"/>
    <row r="16" spans="2:9" s="10" customFormat="1" ht="20.25" customHeight="1"/>
    <row r="17" s="10" customFormat="1" ht="20.25" customHeight="1"/>
    <row r="18" s="10" customFormat="1" ht="20.25" customHeight="1"/>
    <row r="19" s="10" customFormat="1" ht="20.25" customHeight="1"/>
    <row r="20" s="10" customFormat="1" ht="20.25" customHeight="1"/>
    <row r="21" s="10" customFormat="1" ht="20.25" customHeight="1"/>
    <row r="22" s="10" customFormat="1" ht="20.25" customHeight="1"/>
    <row r="23" s="10" customFormat="1" ht="20.25" customHeight="1"/>
    <row r="24" s="10" customFormat="1" ht="20.25" customHeight="1"/>
    <row r="25" s="10" customFormat="1" ht="20.25" customHeight="1"/>
    <row r="26" s="10" customFormat="1" ht="20.25" customHeight="1"/>
    <row r="27" s="10" customFormat="1" ht="20.25" customHeight="1"/>
    <row r="28" s="10" customFormat="1" ht="20.25" customHeight="1"/>
    <row r="29" s="10" customFormat="1" ht="20.25" customHeight="1"/>
    <row r="30" s="10" customFormat="1" ht="20.25" customHeight="1"/>
    <row r="31" s="10" customFormat="1" ht="20.25" customHeight="1"/>
  </sheetData>
  <phoneticPr fontId="1" type="noConversion"/>
  <pageMargins left="0.75" right="0.6" top="1" bottom="1" header="0.5" footer="0.5"/>
  <pageSetup paperSize="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8"/>
  <sheetViews>
    <sheetView showGridLines="0" workbookViewId="0">
      <selection activeCell="F6" sqref="F6"/>
    </sheetView>
  </sheetViews>
  <sheetFormatPr defaultColWidth="8" defaultRowHeight="16.5"/>
  <cols>
    <col min="1" max="1" width="3.375" style="23" bestFit="1" customWidth="1"/>
    <col min="2" max="2" width="6.875" style="23" customWidth="1"/>
    <col min="3" max="6" width="5.75" style="23" customWidth="1"/>
    <col min="7" max="7" width="6.5" style="23" bestFit="1" customWidth="1"/>
    <col min="8" max="9" width="5.75" style="23" customWidth="1"/>
    <col min="10" max="16384" width="8" style="23"/>
  </cols>
  <sheetData>
    <row r="1" spans="1:9">
      <c r="A1" s="2"/>
      <c r="B1" s="2" t="s">
        <v>43</v>
      </c>
      <c r="C1" s="3" t="s">
        <v>57</v>
      </c>
      <c r="D1" s="2"/>
      <c r="E1" s="2"/>
      <c r="F1" s="2"/>
      <c r="G1" s="4" t="s">
        <v>45</v>
      </c>
      <c r="H1" s="5">
        <v>35984</v>
      </c>
      <c r="I1" s="27"/>
    </row>
    <row r="2" spans="1:9" ht="31.7" customHeight="1">
      <c r="A2" s="24" t="s">
        <v>47</v>
      </c>
      <c r="B2" s="28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</row>
    <row r="3" spans="1:9" s="26" customFormat="1" ht="20.25" customHeight="1">
      <c r="A3" s="6">
        <v>1</v>
      </c>
      <c r="B3" s="6" t="s">
        <v>34</v>
      </c>
      <c r="C3" s="6">
        <v>51</v>
      </c>
      <c r="D3" s="6">
        <v>53</v>
      </c>
      <c r="E3" s="8">
        <f t="shared" ref="E3:E18" si="0">SUM(C3:D3)</f>
        <v>104</v>
      </c>
      <c r="F3" s="11">
        <v>16</v>
      </c>
      <c r="G3" s="9">
        <f t="shared" ref="G3:G18" si="1">IF(ISBLANK(C3),"",E3-F3)</f>
        <v>88</v>
      </c>
      <c r="H3" s="6">
        <f t="shared" ref="H3:H18" si="2">IF(ISBLANK(C3),"",RANK(G3,$G$3:$G$18,1))</f>
        <v>14</v>
      </c>
      <c r="I3" s="25">
        <f>IF(H3="","",IF(H3=(LARGE($H$3:$H$18,2)),2,IF(H3&gt;7,1,VLOOKUP(H3,得分!$B$1:$C$8,2))))</f>
        <v>1</v>
      </c>
    </row>
    <row r="4" spans="1:9" s="26" customFormat="1" ht="20.25" customHeight="1">
      <c r="A4" s="6">
        <f t="shared" ref="A4:A18" si="3">A3+1</f>
        <v>2</v>
      </c>
      <c r="B4" s="6" t="s">
        <v>35</v>
      </c>
      <c r="C4" s="6">
        <v>47</v>
      </c>
      <c r="D4" s="6">
        <v>41</v>
      </c>
      <c r="E4" s="8">
        <f t="shared" si="0"/>
        <v>88</v>
      </c>
      <c r="F4" s="11">
        <v>14.4</v>
      </c>
      <c r="G4" s="9">
        <f t="shared" si="1"/>
        <v>73.599999999999994</v>
      </c>
      <c r="H4" s="6">
        <f t="shared" si="2"/>
        <v>5</v>
      </c>
      <c r="I4" s="25">
        <f>IF(H4="","",IF(H4=(LARGE($H$3:$H$18,2)),2,IF(H4&gt;7,1,VLOOKUP(H4,得分!$B$1:$C$8,2))))</f>
        <v>5</v>
      </c>
    </row>
    <row r="5" spans="1:9" s="26" customFormat="1" ht="20.25" customHeight="1">
      <c r="A5" s="6">
        <f t="shared" si="3"/>
        <v>3</v>
      </c>
      <c r="B5" s="6" t="s">
        <v>17</v>
      </c>
      <c r="C5" s="6">
        <v>45</v>
      </c>
      <c r="D5" s="6">
        <v>43</v>
      </c>
      <c r="E5" s="8">
        <f t="shared" si="0"/>
        <v>88</v>
      </c>
      <c r="F5" s="11">
        <v>12.8</v>
      </c>
      <c r="G5" s="9">
        <f t="shared" si="1"/>
        <v>75.2</v>
      </c>
      <c r="H5" s="6">
        <f t="shared" si="2"/>
        <v>8</v>
      </c>
      <c r="I5" s="25">
        <f>IF(H5="","",IF(H5=(LARGE($H$3:$H$18,2)),2,IF(H5&gt;7,1,VLOOKUP(H5,得分!$B$1:$C$8,2))))</f>
        <v>1</v>
      </c>
    </row>
    <row r="6" spans="1:9" s="26" customFormat="1" ht="20.25" customHeight="1">
      <c r="A6" s="6">
        <f t="shared" si="3"/>
        <v>4</v>
      </c>
      <c r="B6" s="6" t="s">
        <v>36</v>
      </c>
      <c r="C6" s="6">
        <v>46</v>
      </c>
      <c r="D6" s="6">
        <v>47</v>
      </c>
      <c r="E6" s="8">
        <f t="shared" si="0"/>
        <v>93</v>
      </c>
      <c r="F6" s="11">
        <v>8.8000000000000007</v>
      </c>
      <c r="G6" s="9">
        <f t="shared" si="1"/>
        <v>84.2</v>
      </c>
      <c r="H6" s="6">
        <f t="shared" si="2"/>
        <v>12</v>
      </c>
      <c r="I6" s="25">
        <f>IF(H6="","",IF(H6=(LARGE($H$3:$H$18,2)),2,IF(H6&gt;7,1,VLOOKUP(H6,得分!$B$1:$C$8,2))))</f>
        <v>1</v>
      </c>
    </row>
    <row r="7" spans="1:9" s="26" customFormat="1" ht="20.25" customHeight="1">
      <c r="A7" s="6">
        <f t="shared" si="3"/>
        <v>5</v>
      </c>
      <c r="B7" s="6" t="s">
        <v>22</v>
      </c>
      <c r="C7" s="6">
        <v>48</v>
      </c>
      <c r="D7" s="6">
        <v>47</v>
      </c>
      <c r="E7" s="8">
        <f t="shared" si="0"/>
        <v>95</v>
      </c>
      <c r="F7" s="11">
        <v>23</v>
      </c>
      <c r="G7" s="9">
        <f t="shared" si="1"/>
        <v>72</v>
      </c>
      <c r="H7" s="6">
        <f t="shared" si="2"/>
        <v>3</v>
      </c>
      <c r="I7" s="25">
        <f>IF(H7="","",IF(H7=(LARGE($H$3:$H$18,2)),2,IF(H7&gt;7,1,VLOOKUP(H7,得分!$B$1:$C$8,2))))</f>
        <v>8</v>
      </c>
    </row>
    <row r="8" spans="1:9" s="26" customFormat="1" ht="20.25" customHeight="1">
      <c r="A8" s="6">
        <f t="shared" si="3"/>
        <v>6</v>
      </c>
      <c r="B8" s="6" t="s">
        <v>37</v>
      </c>
      <c r="C8" s="6">
        <v>53</v>
      </c>
      <c r="D8" s="6">
        <v>52</v>
      </c>
      <c r="E8" s="8">
        <f t="shared" si="0"/>
        <v>105</v>
      </c>
      <c r="F8" s="11">
        <v>17.2</v>
      </c>
      <c r="G8" s="9">
        <f t="shared" si="1"/>
        <v>87.8</v>
      </c>
      <c r="H8" s="6">
        <f t="shared" si="2"/>
        <v>13</v>
      </c>
      <c r="I8" s="25">
        <f>IF(H8="","",IF(H8=(LARGE($H$3:$H$18,2)),2,IF(H8&gt;7,1,VLOOKUP(H8,得分!$B$1:$C$8,2))))</f>
        <v>2</v>
      </c>
    </row>
    <row r="9" spans="1:9" s="26" customFormat="1" ht="20.25" customHeight="1">
      <c r="A9" s="6">
        <f t="shared" si="3"/>
        <v>7</v>
      </c>
      <c r="B9" s="6" t="s">
        <v>38</v>
      </c>
      <c r="C9" s="6">
        <v>37</v>
      </c>
      <c r="D9" s="6">
        <v>41</v>
      </c>
      <c r="E9" s="8">
        <f t="shared" si="0"/>
        <v>78</v>
      </c>
      <c r="F9" s="11">
        <v>12.8</v>
      </c>
      <c r="G9" s="9">
        <f t="shared" si="1"/>
        <v>65.2</v>
      </c>
      <c r="H9" s="6">
        <f t="shared" si="2"/>
        <v>1</v>
      </c>
      <c r="I9" s="25">
        <f>IF(H9="","",IF(H9=(LARGE($H$3:$H$18,2)),2,IF(H9&gt;7,1,VLOOKUP(H9,得分!$B$1:$C$8,2))))</f>
        <v>12</v>
      </c>
    </row>
    <row r="10" spans="1:9" s="26" customFormat="1" ht="20.25" customHeight="1">
      <c r="A10" s="6">
        <f t="shared" si="3"/>
        <v>8</v>
      </c>
      <c r="B10" s="6" t="s">
        <v>39</v>
      </c>
      <c r="C10" s="6">
        <v>48</v>
      </c>
      <c r="D10" s="6">
        <v>47</v>
      </c>
      <c r="E10" s="8">
        <f t="shared" si="0"/>
        <v>95</v>
      </c>
      <c r="F10" s="11">
        <v>20</v>
      </c>
      <c r="G10" s="9">
        <f t="shared" si="1"/>
        <v>75</v>
      </c>
      <c r="H10" s="6">
        <f t="shared" si="2"/>
        <v>7</v>
      </c>
      <c r="I10" s="25">
        <f>IF(H10="","",IF(H10=(LARGE($H$3:$H$18,2)),2,IF(H10&gt;7,1,VLOOKUP(H10,得分!$B$1:$C$8,2))))</f>
        <v>3</v>
      </c>
    </row>
    <row r="11" spans="1:9" s="26" customFormat="1" ht="20.25" customHeight="1">
      <c r="A11" s="6">
        <f t="shared" si="3"/>
        <v>9</v>
      </c>
      <c r="B11" s="6" t="s">
        <v>40</v>
      </c>
      <c r="C11" s="6">
        <v>56</v>
      </c>
      <c r="D11" s="6">
        <v>53</v>
      </c>
      <c r="E11" s="8">
        <f t="shared" si="0"/>
        <v>109</v>
      </c>
      <c r="F11" s="11">
        <v>26.4</v>
      </c>
      <c r="G11" s="9">
        <f t="shared" si="1"/>
        <v>82.6</v>
      </c>
      <c r="H11" s="6">
        <f t="shared" si="2"/>
        <v>11</v>
      </c>
      <c r="I11" s="25">
        <f>IF(H11="","",IF(H11=(LARGE($H$3:$H$18,2)),2,IF(H11&gt;7,1,VLOOKUP(H11,得分!$B$1:$C$8,2))))</f>
        <v>1</v>
      </c>
    </row>
    <row r="12" spans="1:9" s="26" customFormat="1" ht="20.25" customHeight="1">
      <c r="A12" s="6">
        <f t="shared" si="3"/>
        <v>10</v>
      </c>
      <c r="B12" s="6" t="s">
        <v>41</v>
      </c>
      <c r="C12" s="6">
        <v>48</v>
      </c>
      <c r="D12" s="6">
        <v>49</v>
      </c>
      <c r="E12" s="8">
        <f t="shared" si="0"/>
        <v>97</v>
      </c>
      <c r="F12" s="11">
        <v>24.6</v>
      </c>
      <c r="G12" s="9">
        <f t="shared" si="1"/>
        <v>72.400000000000006</v>
      </c>
      <c r="H12" s="6">
        <f t="shared" si="2"/>
        <v>4</v>
      </c>
      <c r="I12" s="25">
        <f>IF(H12="","",IF(H12=(LARGE($H$3:$H$18,2)),2,IF(H12&gt;7,1,VLOOKUP(H12,得分!$B$1:$C$8,2))))</f>
        <v>6</v>
      </c>
    </row>
    <row r="13" spans="1:9" s="26" customFormat="1" ht="20.25" customHeight="1">
      <c r="A13" s="6">
        <f t="shared" si="3"/>
        <v>11</v>
      </c>
      <c r="B13" s="6" t="s">
        <v>28</v>
      </c>
      <c r="C13" s="6">
        <v>51</v>
      </c>
      <c r="D13" s="6">
        <v>50</v>
      </c>
      <c r="E13" s="8">
        <f t="shared" si="0"/>
        <v>101</v>
      </c>
      <c r="F13" s="11">
        <v>26.4</v>
      </c>
      <c r="G13" s="9">
        <f t="shared" si="1"/>
        <v>74.599999999999994</v>
      </c>
      <c r="H13" s="6">
        <f t="shared" si="2"/>
        <v>6</v>
      </c>
      <c r="I13" s="25">
        <f>IF(H13="","",IF(H13=(LARGE($H$3:$H$18,2)),2,IF(H13&gt;7,1,VLOOKUP(H13,得分!$B$1:$C$8,2))))</f>
        <v>4</v>
      </c>
    </row>
    <row r="14" spans="1:9" s="26" customFormat="1" ht="20.25" customHeight="1">
      <c r="A14" s="6">
        <f t="shared" si="3"/>
        <v>12</v>
      </c>
      <c r="B14" s="6" t="s">
        <v>56</v>
      </c>
      <c r="C14" s="6">
        <v>47</v>
      </c>
      <c r="D14" s="6">
        <v>50</v>
      </c>
      <c r="E14" s="8">
        <f t="shared" si="0"/>
        <v>97</v>
      </c>
      <c r="F14" s="11">
        <v>27.2</v>
      </c>
      <c r="G14" s="9">
        <f t="shared" si="1"/>
        <v>69.8</v>
      </c>
      <c r="H14" s="6">
        <f t="shared" si="2"/>
        <v>2</v>
      </c>
      <c r="I14" s="25">
        <f>IF(H14="","",IF(H14=(LARGE($H$3:$H$18,2)),2,IF(H14&gt;7,1,VLOOKUP(H14,得分!$B$1:$C$8,2))))</f>
        <v>10</v>
      </c>
    </row>
    <row r="15" spans="1:9" s="26" customFormat="1" ht="20.25" customHeight="1">
      <c r="A15" s="6">
        <f t="shared" si="3"/>
        <v>13</v>
      </c>
      <c r="B15" s="6" t="s">
        <v>29</v>
      </c>
      <c r="C15" s="6">
        <v>46</v>
      </c>
      <c r="D15" s="6">
        <v>51</v>
      </c>
      <c r="E15" s="8">
        <f t="shared" si="0"/>
        <v>97</v>
      </c>
      <c r="F15" s="11">
        <v>20</v>
      </c>
      <c r="G15" s="9">
        <f t="shared" si="1"/>
        <v>77</v>
      </c>
      <c r="H15" s="6">
        <f t="shared" si="2"/>
        <v>10</v>
      </c>
      <c r="I15" s="25">
        <f>IF(H15="","",IF(H15=(LARGE($H$3:$H$18,2)),2,IF(H15&gt;7,1,VLOOKUP(H15,得分!$B$1:$C$8,2))))</f>
        <v>1</v>
      </c>
    </row>
    <row r="16" spans="1:9" s="26" customFormat="1" ht="20.25" customHeight="1">
      <c r="A16" s="6">
        <f t="shared" si="3"/>
        <v>14</v>
      </c>
      <c r="B16" s="6" t="s">
        <v>42</v>
      </c>
      <c r="C16" s="6">
        <v>45</v>
      </c>
      <c r="D16" s="6">
        <v>46</v>
      </c>
      <c r="E16" s="8">
        <f t="shared" si="0"/>
        <v>91</v>
      </c>
      <c r="F16" s="11">
        <v>14.2</v>
      </c>
      <c r="G16" s="9">
        <f t="shared" si="1"/>
        <v>76.8</v>
      </c>
      <c r="H16" s="6">
        <f t="shared" si="2"/>
        <v>9</v>
      </c>
      <c r="I16" s="25">
        <f>IF(H16="","",IF(H16=(LARGE($H$3:$H$18,2)),2,IF(H16&gt;7,1,VLOOKUP(H16,得分!$B$1:$C$8,2))))</f>
        <v>1</v>
      </c>
    </row>
    <row r="17" spans="1:9" s="26" customFormat="1" ht="20.25" customHeight="1">
      <c r="A17" s="6">
        <f t="shared" si="3"/>
        <v>15</v>
      </c>
      <c r="B17" s="6" t="s">
        <v>31</v>
      </c>
      <c r="C17" s="6"/>
      <c r="D17" s="6"/>
      <c r="E17" s="8">
        <f t="shared" si="0"/>
        <v>0</v>
      </c>
      <c r="F17" s="11">
        <v>16.8</v>
      </c>
      <c r="G17" s="9" t="str">
        <f t="shared" si="1"/>
        <v/>
      </c>
      <c r="H17" s="6" t="str">
        <f t="shared" si="2"/>
        <v/>
      </c>
      <c r="I17" s="25" t="str">
        <f>IF(H17="","",IF(H17=(LARGE($H$3:$H$18,2)),2,IF(H17&gt;7,1,VLOOKUP(H17,得分!$B$1:$C$8,2))))</f>
        <v/>
      </c>
    </row>
    <row r="18" spans="1:9" s="26" customFormat="1" ht="20.25" customHeight="1">
      <c r="A18" s="6">
        <f t="shared" si="3"/>
        <v>16</v>
      </c>
      <c r="B18" s="6" t="s">
        <v>32</v>
      </c>
      <c r="C18" s="6"/>
      <c r="D18" s="6"/>
      <c r="E18" s="8">
        <f t="shared" si="0"/>
        <v>0</v>
      </c>
      <c r="F18" s="11">
        <v>20</v>
      </c>
      <c r="G18" s="9" t="str">
        <f t="shared" si="1"/>
        <v/>
      </c>
      <c r="H18" s="6" t="str">
        <f t="shared" si="2"/>
        <v/>
      </c>
      <c r="I18" s="25" t="str">
        <f>IF(H18="","",IF(H18=(LARGE($H$3:$H$18,2)),2,IF(H18&gt;7,1,VLOOKUP(H18,得分!$B$1:$C$8,2))))</f>
        <v/>
      </c>
    </row>
  </sheetData>
  <phoneticPr fontId="1" type="noConversion"/>
  <dataValidations xWindow="201" yWindow="544" count="2">
    <dataValidation imeMode="on" allowBlank="1" showInputMessage="1" showErrorMessage="1" sqref="B3:B12"/>
    <dataValidation imeMode="off" allowBlank="1" showInputMessage="1" showErrorMessage="1" sqref="C4:H18"/>
  </dataValidations>
  <pageMargins left="0.75" right="0.6" top="1" bottom="1" header="0.5" footer="0.5"/>
  <pageSetup paperSize="9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8"/>
  <sheetViews>
    <sheetView showGridLines="0" tabSelected="1" workbookViewId="0">
      <selection activeCell="F6" sqref="F6"/>
    </sheetView>
  </sheetViews>
  <sheetFormatPr defaultColWidth="8" defaultRowHeight="16.5"/>
  <cols>
    <col min="1" max="1" width="3.375" style="23" bestFit="1" customWidth="1"/>
    <col min="2" max="2" width="6.875" style="23" customWidth="1"/>
    <col min="3" max="6" width="5.75" style="23" customWidth="1"/>
    <col min="7" max="7" width="6.5" style="23" bestFit="1" customWidth="1"/>
    <col min="8" max="9" width="5.75" style="23" customWidth="1"/>
    <col min="10" max="16384" width="8" style="23"/>
  </cols>
  <sheetData>
    <row r="1" spans="1:9">
      <c r="A1" s="2"/>
      <c r="B1" s="2" t="s">
        <v>43</v>
      </c>
      <c r="C1" s="3" t="s">
        <v>44</v>
      </c>
      <c r="D1" s="2"/>
      <c r="E1" s="2"/>
      <c r="F1" s="2"/>
      <c r="G1" s="4" t="s">
        <v>45</v>
      </c>
      <c r="H1" s="5" t="s">
        <v>46</v>
      </c>
      <c r="I1" s="27"/>
    </row>
    <row r="2" spans="1:9" ht="31.7" customHeight="1">
      <c r="A2" s="24" t="s">
        <v>47</v>
      </c>
      <c r="B2" s="28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</row>
    <row r="3" spans="1:9" s="26" customFormat="1" ht="20.25" customHeight="1">
      <c r="A3" s="6">
        <v>1</v>
      </c>
      <c r="B3" s="6" t="s">
        <v>34</v>
      </c>
      <c r="C3" s="6"/>
      <c r="D3" s="6"/>
      <c r="E3" s="8">
        <f t="shared" ref="E3:E18" si="0">SUM(C3:D3)</f>
        <v>0</v>
      </c>
      <c r="F3" s="11">
        <v>16</v>
      </c>
      <c r="G3" s="9" t="str">
        <f t="shared" ref="G3:G18" si="1">IF(ISBLANK(C3),"",E3-F3)</f>
        <v/>
      </c>
      <c r="H3" s="6" t="str">
        <f t="shared" ref="H3:H18" si="2">IF(ISBLANK(C3),"",RANK(G3,$G$3:$G$18,1))</f>
        <v/>
      </c>
      <c r="I3" s="25" t="str">
        <f>IF(H3="","",IF(H3=(LARGE($H$3:$H$18,2)),2,IF(H3&gt;7,1,VLOOKUP(H3,得分!$B$1:$C$8,2))))</f>
        <v/>
      </c>
    </row>
    <row r="4" spans="1:9" s="26" customFormat="1" ht="20.25" customHeight="1">
      <c r="A4" s="6">
        <f t="shared" ref="A4:A18" si="3">A3+1</f>
        <v>2</v>
      </c>
      <c r="B4" s="6" t="s">
        <v>35</v>
      </c>
      <c r="C4" s="6">
        <v>44</v>
      </c>
      <c r="D4" s="6">
        <v>43</v>
      </c>
      <c r="E4" s="8">
        <f t="shared" si="0"/>
        <v>87</v>
      </c>
      <c r="F4" s="11">
        <v>14.4</v>
      </c>
      <c r="G4" s="9">
        <f t="shared" si="1"/>
        <v>72.599999999999994</v>
      </c>
      <c r="H4" s="6">
        <f t="shared" si="2"/>
        <v>2</v>
      </c>
      <c r="I4" s="25">
        <f>IF(H4="","",IF(H4=(LARGE($H$3:$H$18,2)),2,IF(H4&gt;7,1,VLOOKUP(H4,得分!$B$1:$C$8,2))))</f>
        <v>10</v>
      </c>
    </row>
    <row r="5" spans="1:9" s="26" customFormat="1" ht="20.25" customHeight="1">
      <c r="A5" s="6">
        <f t="shared" si="3"/>
        <v>3</v>
      </c>
      <c r="B5" s="6" t="s">
        <v>17</v>
      </c>
      <c r="C5" s="6">
        <v>42</v>
      </c>
      <c r="D5" s="6">
        <v>45</v>
      </c>
      <c r="E5" s="8">
        <f t="shared" si="0"/>
        <v>87</v>
      </c>
      <c r="F5" s="11">
        <v>12.8</v>
      </c>
      <c r="G5" s="9">
        <f t="shared" si="1"/>
        <v>74.2</v>
      </c>
      <c r="H5" s="6">
        <f t="shared" si="2"/>
        <v>5</v>
      </c>
      <c r="I5" s="25">
        <f>IF(H5="","",IF(H5=(LARGE($H$3:$H$18,2)),2,IF(H5&gt;7,1,VLOOKUP(H5,得分!$B$1:$C$8,2))))</f>
        <v>5</v>
      </c>
    </row>
    <row r="6" spans="1:9" s="26" customFormat="1" ht="20.25" customHeight="1">
      <c r="A6" s="6">
        <f t="shared" si="3"/>
        <v>4</v>
      </c>
      <c r="B6" s="6" t="s">
        <v>36</v>
      </c>
      <c r="C6" s="6">
        <v>44</v>
      </c>
      <c r="D6" s="6">
        <v>47</v>
      </c>
      <c r="E6" s="8">
        <f t="shared" si="0"/>
        <v>91</v>
      </c>
      <c r="F6" s="11">
        <v>8.8000000000000007</v>
      </c>
      <c r="G6" s="9">
        <f t="shared" si="1"/>
        <v>82.2</v>
      </c>
      <c r="H6" s="6">
        <f t="shared" si="2"/>
        <v>11</v>
      </c>
      <c r="I6" s="25">
        <f>IF(H6="","",IF(H6=(LARGE($H$3:$H$18,2)),2,IF(H6&gt;7,1,VLOOKUP(H6,得分!$B$1:$C$8,2))))</f>
        <v>1</v>
      </c>
    </row>
    <row r="7" spans="1:9" s="26" customFormat="1" ht="20.25" customHeight="1">
      <c r="A7" s="6">
        <f t="shared" si="3"/>
        <v>5</v>
      </c>
      <c r="B7" s="6" t="s">
        <v>22</v>
      </c>
      <c r="C7" s="6">
        <v>54</v>
      </c>
      <c r="D7" s="6">
        <v>51</v>
      </c>
      <c r="E7" s="8">
        <f t="shared" si="0"/>
        <v>105</v>
      </c>
      <c r="F7" s="11">
        <v>23</v>
      </c>
      <c r="G7" s="9">
        <f t="shared" si="1"/>
        <v>82</v>
      </c>
      <c r="H7" s="6">
        <f t="shared" si="2"/>
        <v>10</v>
      </c>
      <c r="I7" s="25">
        <f>IF(H7="","",IF(H7=(LARGE($H$3:$H$18,2)),2,IF(H7&gt;7,1,VLOOKUP(H7,得分!$B$1:$C$8,2))))</f>
        <v>2</v>
      </c>
    </row>
    <row r="8" spans="1:9" s="26" customFormat="1" ht="20.25" customHeight="1">
      <c r="A8" s="6">
        <f t="shared" si="3"/>
        <v>6</v>
      </c>
      <c r="B8" s="6" t="s">
        <v>37</v>
      </c>
      <c r="C8" s="6">
        <v>49</v>
      </c>
      <c r="D8" s="6">
        <v>45</v>
      </c>
      <c r="E8" s="8">
        <f t="shared" si="0"/>
        <v>94</v>
      </c>
      <c r="F8" s="11">
        <v>17.2</v>
      </c>
      <c r="G8" s="9">
        <f t="shared" si="1"/>
        <v>76.8</v>
      </c>
      <c r="H8" s="6">
        <f t="shared" si="2"/>
        <v>8</v>
      </c>
      <c r="I8" s="25">
        <f>IF(H8="","",IF(H8=(LARGE($H$3:$H$18,2)),2,IF(H8&gt;7,1,VLOOKUP(H8,得分!$B$1:$C$8,2))))</f>
        <v>1</v>
      </c>
    </row>
    <row r="9" spans="1:9" s="26" customFormat="1" ht="20.25" customHeight="1">
      <c r="A9" s="6">
        <f t="shared" si="3"/>
        <v>7</v>
      </c>
      <c r="B9" s="6" t="s">
        <v>38</v>
      </c>
      <c r="C9" s="6">
        <v>46</v>
      </c>
      <c r="D9" s="6">
        <v>41</v>
      </c>
      <c r="E9" s="8">
        <f t="shared" si="0"/>
        <v>87</v>
      </c>
      <c r="F9" s="11">
        <v>12.8</v>
      </c>
      <c r="G9" s="9">
        <f t="shared" si="1"/>
        <v>74.2</v>
      </c>
      <c r="H9" s="6">
        <f t="shared" si="2"/>
        <v>5</v>
      </c>
      <c r="I9" s="25">
        <f>IF(H9="","",IF(H9=(LARGE($H$3:$H$18,2)),2,IF(H9&gt;7,1,VLOOKUP(H9,得分!$B$1:$C$8,2))))</f>
        <v>5</v>
      </c>
    </row>
    <row r="10" spans="1:9" s="26" customFormat="1" ht="20.25" customHeight="1">
      <c r="A10" s="6">
        <f t="shared" si="3"/>
        <v>8</v>
      </c>
      <c r="B10" s="6" t="s">
        <v>39</v>
      </c>
      <c r="C10" s="6">
        <v>48</v>
      </c>
      <c r="D10" s="6">
        <v>46</v>
      </c>
      <c r="E10" s="8">
        <f t="shared" si="0"/>
        <v>94</v>
      </c>
      <c r="F10" s="11">
        <v>20</v>
      </c>
      <c r="G10" s="9">
        <f t="shared" si="1"/>
        <v>74</v>
      </c>
      <c r="H10" s="6">
        <f t="shared" si="2"/>
        <v>4</v>
      </c>
      <c r="I10" s="25">
        <f>IF(H10="","",IF(H10=(LARGE($H$3:$H$18,2)),2,IF(H10&gt;7,1,VLOOKUP(H10,得分!$B$1:$C$8,2))))</f>
        <v>6</v>
      </c>
    </row>
    <row r="11" spans="1:9" s="26" customFormat="1" ht="20.25" customHeight="1">
      <c r="A11" s="6">
        <f t="shared" si="3"/>
        <v>9</v>
      </c>
      <c r="B11" s="6" t="s">
        <v>40</v>
      </c>
      <c r="C11" s="6"/>
      <c r="D11" s="6"/>
      <c r="E11" s="8">
        <f t="shared" si="0"/>
        <v>0</v>
      </c>
      <c r="F11" s="11">
        <v>26.4</v>
      </c>
      <c r="G11" s="9" t="str">
        <f t="shared" si="1"/>
        <v/>
      </c>
      <c r="H11" s="6" t="str">
        <f t="shared" si="2"/>
        <v/>
      </c>
      <c r="I11" s="25" t="str">
        <f>IF(H11="","",IF(H11=(LARGE($H$3:$H$18,2)),2,IF(H11&gt;7,1,VLOOKUP(H11,得分!$B$1:$C$8,2))))</f>
        <v/>
      </c>
    </row>
    <row r="12" spans="1:9" s="26" customFormat="1" ht="20.25" customHeight="1">
      <c r="A12" s="6">
        <f t="shared" si="3"/>
        <v>10</v>
      </c>
      <c r="B12" s="6" t="s">
        <v>41</v>
      </c>
      <c r="C12" s="6">
        <v>50</v>
      </c>
      <c r="D12" s="6">
        <v>51</v>
      </c>
      <c r="E12" s="8">
        <f t="shared" si="0"/>
        <v>101</v>
      </c>
      <c r="F12" s="11">
        <v>24.6</v>
      </c>
      <c r="G12" s="9">
        <f t="shared" si="1"/>
        <v>76.400000000000006</v>
      </c>
      <c r="H12" s="6">
        <f t="shared" si="2"/>
        <v>7</v>
      </c>
      <c r="I12" s="25">
        <f>IF(H12="","",IF(H12=(LARGE($H$3:$H$18,2)),2,IF(H12&gt;7,1,VLOOKUP(H12,得分!$B$1:$C$8,2))))</f>
        <v>3</v>
      </c>
    </row>
    <row r="13" spans="1:9" s="26" customFormat="1" ht="20.25" customHeight="1">
      <c r="A13" s="6">
        <f t="shared" si="3"/>
        <v>11</v>
      </c>
      <c r="B13" s="6" t="s">
        <v>28</v>
      </c>
      <c r="C13" s="6"/>
      <c r="D13" s="6"/>
      <c r="E13" s="8">
        <f t="shared" si="0"/>
        <v>0</v>
      </c>
      <c r="F13" s="11">
        <v>26.4</v>
      </c>
      <c r="G13" s="9" t="str">
        <f t="shared" si="1"/>
        <v/>
      </c>
      <c r="H13" s="6" t="str">
        <f t="shared" si="2"/>
        <v/>
      </c>
      <c r="I13" s="25" t="str">
        <f>IF(H13="","",IF(H13=(LARGE($H$3:$H$18,2)),2,IF(H13&gt;7,1,VLOOKUP(H13,得分!$B$1:$C$8,2))))</f>
        <v/>
      </c>
    </row>
    <row r="14" spans="1:9" s="26" customFormat="1" ht="20.25" customHeight="1">
      <c r="A14" s="6">
        <f t="shared" si="3"/>
        <v>12</v>
      </c>
      <c r="B14" s="6" t="s">
        <v>56</v>
      </c>
      <c r="C14" s="6"/>
      <c r="D14" s="6"/>
      <c r="E14" s="8">
        <f t="shared" si="0"/>
        <v>0</v>
      </c>
      <c r="F14" s="11">
        <v>21.2</v>
      </c>
      <c r="G14" s="9" t="str">
        <f t="shared" si="1"/>
        <v/>
      </c>
      <c r="H14" s="6" t="str">
        <f t="shared" si="2"/>
        <v/>
      </c>
      <c r="I14" s="25" t="str">
        <f>IF(H14="","",IF(H14=(LARGE($H$3:$H$18,2)),2,IF(H14&gt;7,1,VLOOKUP(H14,得分!$B$1:$C$8,2))))</f>
        <v/>
      </c>
    </row>
    <row r="15" spans="1:9" s="26" customFormat="1" ht="20.25" customHeight="1">
      <c r="A15" s="6">
        <f t="shared" si="3"/>
        <v>13</v>
      </c>
      <c r="B15" s="6" t="s">
        <v>29</v>
      </c>
      <c r="C15" s="6"/>
      <c r="D15" s="6"/>
      <c r="E15" s="8">
        <f t="shared" si="0"/>
        <v>0</v>
      </c>
      <c r="F15" s="11">
        <v>20</v>
      </c>
      <c r="G15" s="9" t="str">
        <f t="shared" si="1"/>
        <v/>
      </c>
      <c r="H15" s="6" t="str">
        <f t="shared" si="2"/>
        <v/>
      </c>
      <c r="I15" s="25" t="str">
        <f>IF(H15="","",IF(H15=(LARGE($H$3:$H$18,2)),2,IF(H15&gt;7,1,VLOOKUP(H15,得分!$B$1:$C$8,2))))</f>
        <v/>
      </c>
    </row>
    <row r="16" spans="1:9" s="26" customFormat="1" ht="20.25" customHeight="1">
      <c r="A16" s="6">
        <f t="shared" si="3"/>
        <v>14</v>
      </c>
      <c r="B16" s="6" t="s">
        <v>42</v>
      </c>
      <c r="C16" s="6">
        <v>43</v>
      </c>
      <c r="D16" s="6">
        <v>44</v>
      </c>
      <c r="E16" s="8">
        <f t="shared" si="0"/>
        <v>87</v>
      </c>
      <c r="F16" s="11">
        <v>14.2</v>
      </c>
      <c r="G16" s="9">
        <f t="shared" si="1"/>
        <v>72.8</v>
      </c>
      <c r="H16" s="6">
        <f t="shared" si="2"/>
        <v>3</v>
      </c>
      <c r="I16" s="25">
        <f>IF(H16="","",IF(H16=(LARGE($H$3:$H$18,2)),2,IF(H16&gt;7,1,VLOOKUP(H16,得分!$B$1:$C$8,2))))</f>
        <v>8</v>
      </c>
    </row>
    <row r="17" spans="1:9" s="26" customFormat="1" ht="20.25" customHeight="1">
      <c r="A17" s="6">
        <f t="shared" si="3"/>
        <v>15</v>
      </c>
      <c r="B17" s="6" t="s">
        <v>31</v>
      </c>
      <c r="C17" s="6">
        <v>49</v>
      </c>
      <c r="D17" s="6">
        <v>46</v>
      </c>
      <c r="E17" s="8">
        <f t="shared" si="0"/>
        <v>95</v>
      </c>
      <c r="F17" s="11">
        <v>16.8</v>
      </c>
      <c r="G17" s="9">
        <f t="shared" si="1"/>
        <v>78.2</v>
      </c>
      <c r="H17" s="6">
        <f t="shared" si="2"/>
        <v>9</v>
      </c>
      <c r="I17" s="25">
        <f>IF(H17="","",IF(H17=(LARGE($H$3:$H$18,2)),2,IF(H17&gt;7,1,VLOOKUP(H17,得分!$B$1:$C$8,2))))</f>
        <v>1</v>
      </c>
    </row>
    <row r="18" spans="1:9" s="26" customFormat="1" ht="20.25" customHeight="1">
      <c r="A18" s="6">
        <f t="shared" si="3"/>
        <v>16</v>
      </c>
      <c r="B18" s="6" t="s">
        <v>32</v>
      </c>
      <c r="C18" s="6">
        <v>45</v>
      </c>
      <c r="D18" s="6">
        <v>44</v>
      </c>
      <c r="E18" s="8">
        <f t="shared" si="0"/>
        <v>89</v>
      </c>
      <c r="F18" s="11">
        <v>20</v>
      </c>
      <c r="G18" s="9">
        <f t="shared" si="1"/>
        <v>69</v>
      </c>
      <c r="H18" s="6">
        <f t="shared" si="2"/>
        <v>1</v>
      </c>
      <c r="I18" s="25">
        <f>IF(H18="","",IF(H18=(LARGE($H$3:$H$18,2)),2,IF(H18&gt;7,1,VLOOKUP(H18,得分!$B$1:$C$8,2))))</f>
        <v>12</v>
      </c>
    </row>
  </sheetData>
  <phoneticPr fontId="1" type="noConversion"/>
  <dataValidations xWindow="201" yWindow="544" count="2">
    <dataValidation imeMode="on" allowBlank="1" showInputMessage="1" showErrorMessage="1" sqref="B3:B12"/>
    <dataValidation imeMode="off" allowBlank="1" showInputMessage="1" showErrorMessage="1" sqref="C4:H18"/>
  </dataValidations>
  <pageMargins left="0.75" right="0.6" top="1" bottom="1" header="0.5" footer="0.5"/>
  <pageSetup paperSize="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18"/>
  <sheetViews>
    <sheetView showGridLines="0" workbookViewId="0">
      <selection activeCell="D9" sqref="D9"/>
    </sheetView>
  </sheetViews>
  <sheetFormatPr defaultColWidth="8" defaultRowHeight="16.5"/>
  <cols>
    <col min="1" max="1" width="3.75" style="23" bestFit="1" customWidth="1"/>
    <col min="2" max="2" width="6.875" style="23" customWidth="1"/>
    <col min="3" max="6" width="5.75" style="23" customWidth="1"/>
    <col min="7" max="7" width="6.5" style="23" bestFit="1" customWidth="1"/>
    <col min="8" max="9" width="5.75" style="23" customWidth="1"/>
    <col min="10" max="16384" width="8" style="23"/>
  </cols>
  <sheetData>
    <row r="1" spans="1:9">
      <c r="A1" s="2"/>
      <c r="B1" s="2" t="s">
        <v>0</v>
      </c>
      <c r="C1" s="3" t="s">
        <v>33</v>
      </c>
      <c r="D1" s="2"/>
      <c r="E1" s="2"/>
      <c r="F1" s="2"/>
      <c r="G1" s="4" t="s">
        <v>1</v>
      </c>
      <c r="H1" s="5">
        <v>36047</v>
      </c>
      <c r="I1" s="27"/>
    </row>
    <row r="2" spans="1:9" ht="31.7" customHeight="1">
      <c r="A2" s="24" t="s">
        <v>2</v>
      </c>
      <c r="B2" s="28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</row>
    <row r="3" spans="1:9" s="26" customFormat="1" ht="20.25" customHeight="1">
      <c r="A3" s="6">
        <v>1</v>
      </c>
      <c r="B3" s="6" t="s">
        <v>34</v>
      </c>
      <c r="C3" s="6"/>
      <c r="D3" s="6"/>
      <c r="E3" s="8">
        <f t="shared" ref="E3:E18" si="0">SUM(C3:D3)</f>
        <v>0</v>
      </c>
      <c r="F3" s="11">
        <v>16</v>
      </c>
      <c r="G3" s="9" t="str">
        <f t="shared" ref="G3:G18" si="1">IF(ISBLANK(C3),"",E3-F3)</f>
        <v/>
      </c>
      <c r="H3" s="6" t="str">
        <f t="shared" ref="H3:H18" si="2">IF(ISBLANK(C3),"",RANK(G3,$G$3:$G$18,1))</f>
        <v/>
      </c>
      <c r="I3" s="25" t="str">
        <f>IF(H3="","",IF(H3=(LARGE($H$3:$H$18,2)),2,IF(H3&gt;7,1,VLOOKUP(H3,得分!$B$1:$C$8,2))))</f>
        <v/>
      </c>
    </row>
    <row r="4" spans="1:9" s="26" customFormat="1" ht="20.25" customHeight="1">
      <c r="A4" s="6">
        <f t="shared" ref="A4:A18" si="3">A3+1</f>
        <v>2</v>
      </c>
      <c r="B4" s="6" t="s">
        <v>35</v>
      </c>
      <c r="C4" s="6">
        <v>48</v>
      </c>
      <c r="D4" s="6">
        <v>40</v>
      </c>
      <c r="E4" s="8">
        <f t="shared" si="0"/>
        <v>88</v>
      </c>
      <c r="F4" s="11">
        <v>13.4</v>
      </c>
      <c r="G4" s="9">
        <f t="shared" si="1"/>
        <v>74.599999999999994</v>
      </c>
      <c r="H4" s="6">
        <f t="shared" si="2"/>
        <v>5</v>
      </c>
      <c r="I4" s="25">
        <f>IF(H4="","",IF(H4=(LARGE($H$3:$H$18,2)),2,IF(H4&gt;7,1,VLOOKUP(H4,得分!$B$1:$C$8,2))))</f>
        <v>5</v>
      </c>
    </row>
    <row r="5" spans="1:9" s="26" customFormat="1" ht="20.25" customHeight="1">
      <c r="A5" s="6">
        <f t="shared" si="3"/>
        <v>3</v>
      </c>
      <c r="B5" s="6" t="s">
        <v>17</v>
      </c>
      <c r="C5" s="6">
        <v>41</v>
      </c>
      <c r="D5" s="6">
        <v>42</v>
      </c>
      <c r="E5" s="8">
        <f t="shared" si="0"/>
        <v>83</v>
      </c>
      <c r="F5" s="11">
        <v>12.8</v>
      </c>
      <c r="G5" s="9">
        <f t="shared" si="1"/>
        <v>70.2</v>
      </c>
      <c r="H5" s="6">
        <f t="shared" si="2"/>
        <v>1</v>
      </c>
      <c r="I5" s="25">
        <f>IF(H5="","",IF(H5=(LARGE($H$3:$H$18,2)),2,IF(H5&gt;7,1,VLOOKUP(H5,得分!$B$1:$C$8,2))))</f>
        <v>12</v>
      </c>
    </row>
    <row r="6" spans="1:9" s="26" customFormat="1" ht="20.25" customHeight="1">
      <c r="A6" s="6">
        <f t="shared" si="3"/>
        <v>4</v>
      </c>
      <c r="B6" s="6" t="s">
        <v>36</v>
      </c>
      <c r="C6" s="6">
        <v>41</v>
      </c>
      <c r="D6" s="6">
        <v>46</v>
      </c>
      <c r="E6" s="8">
        <f t="shared" si="0"/>
        <v>87</v>
      </c>
      <c r="F6" s="11">
        <v>8.8000000000000007</v>
      </c>
      <c r="G6" s="9">
        <f t="shared" si="1"/>
        <v>78.2</v>
      </c>
      <c r="H6" s="6">
        <f t="shared" si="2"/>
        <v>7</v>
      </c>
      <c r="I6" s="25">
        <f>IF(H6="","",IF(H6=(LARGE($H$3:$H$18,2)),2,IF(H6&gt;7,1,VLOOKUP(H6,得分!$B$1:$C$8,2))))</f>
        <v>3</v>
      </c>
    </row>
    <row r="7" spans="1:9" s="26" customFormat="1" ht="20.25" customHeight="1">
      <c r="A7" s="6">
        <f t="shared" si="3"/>
        <v>5</v>
      </c>
      <c r="B7" s="6" t="s">
        <v>22</v>
      </c>
      <c r="C7" s="6">
        <v>49</v>
      </c>
      <c r="D7" s="6">
        <v>53</v>
      </c>
      <c r="E7" s="8">
        <f t="shared" si="0"/>
        <v>102</v>
      </c>
      <c r="F7" s="11">
        <v>23</v>
      </c>
      <c r="G7" s="9">
        <f t="shared" si="1"/>
        <v>79</v>
      </c>
      <c r="H7" s="6">
        <f t="shared" si="2"/>
        <v>8</v>
      </c>
      <c r="I7" s="25">
        <f>IF(H7="","",IF(H7=(LARGE($H$3:$H$18,2)),2,IF(H7&gt;7,1,VLOOKUP(H7,得分!$B$1:$C$8,2))))</f>
        <v>1</v>
      </c>
    </row>
    <row r="8" spans="1:9" s="26" customFormat="1" ht="20.25" customHeight="1">
      <c r="A8" s="6">
        <f t="shared" si="3"/>
        <v>6</v>
      </c>
      <c r="B8" s="6" t="s">
        <v>37</v>
      </c>
      <c r="C8" s="6">
        <v>56</v>
      </c>
      <c r="D8" s="6">
        <v>52</v>
      </c>
      <c r="E8" s="8">
        <f t="shared" si="0"/>
        <v>108</v>
      </c>
      <c r="F8" s="11">
        <v>17.2</v>
      </c>
      <c r="G8" s="9">
        <f t="shared" si="1"/>
        <v>90.8</v>
      </c>
      <c r="H8" s="6">
        <f t="shared" si="2"/>
        <v>12</v>
      </c>
      <c r="I8" s="25">
        <f>IF(H8="","",IF(H8=(LARGE($H$3:$H$18,2)),2,IF(H8&gt;7,1,VLOOKUP(H8,得分!$B$1:$C$8,2))))</f>
        <v>1</v>
      </c>
    </row>
    <row r="9" spans="1:9" s="26" customFormat="1" ht="20.25" customHeight="1">
      <c r="A9" s="6">
        <f t="shared" si="3"/>
        <v>7</v>
      </c>
      <c r="B9" s="6" t="s">
        <v>38</v>
      </c>
      <c r="C9" s="6">
        <v>49</v>
      </c>
      <c r="D9" s="6">
        <v>42</v>
      </c>
      <c r="E9" s="8">
        <f t="shared" si="0"/>
        <v>91</v>
      </c>
      <c r="F9" s="11">
        <v>8.8000000000000007</v>
      </c>
      <c r="G9" s="9">
        <f t="shared" si="1"/>
        <v>82.2</v>
      </c>
      <c r="H9" s="6">
        <f t="shared" si="2"/>
        <v>9</v>
      </c>
      <c r="I9" s="25">
        <f>IF(H9="","",IF(H9=(LARGE($H$3:$H$18,2)),2,IF(H9&gt;7,1,VLOOKUP(H9,得分!$B$1:$C$8,2))))</f>
        <v>1</v>
      </c>
    </row>
    <row r="10" spans="1:9" s="26" customFormat="1" ht="20.25" customHeight="1">
      <c r="A10" s="6">
        <f t="shared" si="3"/>
        <v>8</v>
      </c>
      <c r="B10" s="6" t="s">
        <v>39</v>
      </c>
      <c r="C10" s="6">
        <v>44</v>
      </c>
      <c r="D10" s="6">
        <v>48</v>
      </c>
      <c r="E10" s="8">
        <f t="shared" si="0"/>
        <v>92</v>
      </c>
      <c r="F10" s="11">
        <v>20</v>
      </c>
      <c r="G10" s="9">
        <f t="shared" si="1"/>
        <v>72</v>
      </c>
      <c r="H10" s="6">
        <f t="shared" si="2"/>
        <v>2</v>
      </c>
      <c r="I10" s="25">
        <f>IF(H10="","",IF(H10=(LARGE($H$3:$H$18,2)),2,IF(H10&gt;7,1,VLOOKUP(H10,得分!$B$1:$C$8,2))))</f>
        <v>10</v>
      </c>
    </row>
    <row r="11" spans="1:9" s="26" customFormat="1" ht="20.25" customHeight="1">
      <c r="A11" s="6">
        <f t="shared" si="3"/>
        <v>9</v>
      </c>
      <c r="B11" s="6" t="s">
        <v>40</v>
      </c>
      <c r="C11" s="6"/>
      <c r="D11" s="6"/>
      <c r="E11" s="8">
        <f t="shared" si="0"/>
        <v>0</v>
      </c>
      <c r="F11" s="11">
        <v>26.4</v>
      </c>
      <c r="G11" s="9" t="str">
        <f t="shared" si="1"/>
        <v/>
      </c>
      <c r="H11" s="6" t="str">
        <f t="shared" si="2"/>
        <v/>
      </c>
      <c r="I11" s="25" t="str">
        <f>IF(H11="","",IF(H11=(LARGE($H$3:$H$18,2)),2,IF(H11&gt;7,1,VLOOKUP(H11,得分!$B$1:$C$8,2))))</f>
        <v/>
      </c>
    </row>
    <row r="12" spans="1:9" s="26" customFormat="1" ht="20.25" customHeight="1">
      <c r="A12" s="6">
        <f t="shared" si="3"/>
        <v>10</v>
      </c>
      <c r="B12" s="6" t="s">
        <v>41</v>
      </c>
      <c r="C12" s="6">
        <v>50</v>
      </c>
      <c r="D12" s="6">
        <v>49</v>
      </c>
      <c r="E12" s="8">
        <f t="shared" si="0"/>
        <v>99</v>
      </c>
      <c r="F12" s="11">
        <v>24.6</v>
      </c>
      <c r="G12" s="9">
        <f t="shared" si="1"/>
        <v>74.400000000000006</v>
      </c>
      <c r="H12" s="6">
        <f t="shared" si="2"/>
        <v>4</v>
      </c>
      <c r="I12" s="25">
        <f>IF(H12="","",IF(H12=(LARGE($H$3:$H$18,2)),2,IF(H12&gt;7,1,VLOOKUP(H12,得分!$B$1:$C$8,2))))</f>
        <v>6</v>
      </c>
    </row>
    <row r="13" spans="1:9" s="26" customFormat="1" ht="20.25" customHeight="1">
      <c r="A13" s="6">
        <f t="shared" si="3"/>
        <v>11</v>
      </c>
      <c r="B13" s="6" t="s">
        <v>28</v>
      </c>
      <c r="C13" s="6">
        <v>47</v>
      </c>
      <c r="D13" s="6">
        <v>56</v>
      </c>
      <c r="E13" s="8">
        <f t="shared" si="0"/>
        <v>103</v>
      </c>
      <c r="F13" s="11">
        <v>26.4</v>
      </c>
      <c r="G13" s="9">
        <f t="shared" si="1"/>
        <v>76.599999999999994</v>
      </c>
      <c r="H13" s="6">
        <f t="shared" si="2"/>
        <v>6</v>
      </c>
      <c r="I13" s="25">
        <f>IF(H13="","",IF(H13=(LARGE($H$3:$H$18,2)),2,IF(H13&gt;7,1,VLOOKUP(H13,得分!$B$1:$C$8,2))))</f>
        <v>4</v>
      </c>
    </row>
    <row r="14" spans="1:9" s="26" customFormat="1" ht="20.25" customHeight="1">
      <c r="A14" s="6">
        <f t="shared" si="3"/>
        <v>12</v>
      </c>
      <c r="B14" s="6" t="s">
        <v>11</v>
      </c>
      <c r="C14" s="6">
        <v>43</v>
      </c>
      <c r="D14" s="6">
        <v>57</v>
      </c>
      <c r="E14" s="8">
        <f t="shared" si="0"/>
        <v>100</v>
      </c>
      <c r="F14" s="11">
        <v>27.2</v>
      </c>
      <c r="G14" s="9">
        <f t="shared" si="1"/>
        <v>72.8</v>
      </c>
      <c r="H14" s="6">
        <f t="shared" si="2"/>
        <v>3</v>
      </c>
      <c r="I14" s="25">
        <f>IF(H14="","",IF(H14=(LARGE($H$3:$H$18,2)),2,IF(H14&gt;7,1,VLOOKUP(H14,得分!$B$1:$C$8,2))))</f>
        <v>8</v>
      </c>
    </row>
    <row r="15" spans="1:9" s="26" customFormat="1" ht="20.25" customHeight="1">
      <c r="A15" s="6">
        <f t="shared" si="3"/>
        <v>13</v>
      </c>
      <c r="B15" s="6" t="s">
        <v>29</v>
      </c>
      <c r="C15" s="6">
        <v>58</v>
      </c>
      <c r="D15" s="6">
        <v>50</v>
      </c>
      <c r="E15" s="8">
        <f t="shared" si="0"/>
        <v>108</v>
      </c>
      <c r="F15" s="11">
        <v>20</v>
      </c>
      <c r="G15" s="9">
        <f t="shared" si="1"/>
        <v>88</v>
      </c>
      <c r="H15" s="6">
        <f t="shared" si="2"/>
        <v>11</v>
      </c>
      <c r="I15" s="25">
        <f>IF(H15="","",IF(H15=(LARGE($H$3:$H$18,2)),2,IF(H15&gt;7,1,VLOOKUP(H15,得分!$B$1:$C$8,2))))</f>
        <v>2</v>
      </c>
    </row>
    <row r="16" spans="1:9" s="26" customFormat="1" ht="20.25" customHeight="1">
      <c r="A16" s="6">
        <f t="shared" si="3"/>
        <v>14</v>
      </c>
      <c r="B16" s="6" t="s">
        <v>42</v>
      </c>
      <c r="C16" s="6">
        <v>42</v>
      </c>
      <c r="D16" s="6">
        <v>55</v>
      </c>
      <c r="E16" s="8">
        <f t="shared" si="0"/>
        <v>97</v>
      </c>
      <c r="F16" s="11">
        <v>14.2</v>
      </c>
      <c r="G16" s="9">
        <f t="shared" si="1"/>
        <v>82.8</v>
      </c>
      <c r="H16" s="6">
        <f t="shared" si="2"/>
        <v>10</v>
      </c>
      <c r="I16" s="25">
        <f>IF(H16="","",IF(H16=(LARGE($H$3:$H$18,2)),2,IF(H16&gt;7,1,VLOOKUP(H16,得分!$B$1:$C$8,2))))</f>
        <v>1</v>
      </c>
    </row>
    <row r="17" spans="1:9" s="26" customFormat="1" ht="20.25" customHeight="1">
      <c r="A17" s="6">
        <f t="shared" si="3"/>
        <v>15</v>
      </c>
      <c r="B17" s="6" t="s">
        <v>31</v>
      </c>
      <c r="C17" s="6"/>
      <c r="D17" s="6"/>
      <c r="E17" s="8">
        <f t="shared" si="0"/>
        <v>0</v>
      </c>
      <c r="F17" s="11">
        <v>16.8</v>
      </c>
      <c r="G17" s="9" t="str">
        <f t="shared" si="1"/>
        <v/>
      </c>
      <c r="H17" s="6" t="str">
        <f t="shared" si="2"/>
        <v/>
      </c>
      <c r="I17" s="25" t="str">
        <f>IF(H17="","",IF(H17=(LARGE($H$3:$H$18,2)),2,IF(H17&gt;7,1,VLOOKUP(H17,得分!$B$1:$C$8,2))))</f>
        <v/>
      </c>
    </row>
    <row r="18" spans="1:9" s="26" customFormat="1" ht="20.25" customHeight="1">
      <c r="A18" s="6">
        <f t="shared" si="3"/>
        <v>16</v>
      </c>
      <c r="B18" s="6" t="s">
        <v>32</v>
      </c>
      <c r="C18" s="6"/>
      <c r="D18" s="6"/>
      <c r="E18" s="8">
        <f t="shared" si="0"/>
        <v>0</v>
      </c>
      <c r="F18" s="11">
        <v>15</v>
      </c>
      <c r="G18" s="9" t="str">
        <f t="shared" si="1"/>
        <v/>
      </c>
      <c r="H18" s="6" t="str">
        <f t="shared" si="2"/>
        <v/>
      </c>
      <c r="I18" s="25" t="str">
        <f>IF(H18="","",IF(H18=(LARGE($H$3:$H$18,2)),2,IF(H18&gt;7,1,VLOOKUP(H18,得分!$B$1:$C$8,2))))</f>
        <v/>
      </c>
    </row>
  </sheetData>
  <phoneticPr fontId="1" type="noConversion"/>
  <dataValidations xWindow="201" yWindow="544" count="2">
    <dataValidation imeMode="on" allowBlank="1" showInputMessage="1" showErrorMessage="1" sqref="B3:B12"/>
    <dataValidation imeMode="off" allowBlank="1" showInputMessage="1" showErrorMessage="1" sqref="C4:H18"/>
  </dataValidations>
  <pageMargins left="0.75" right="0.6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showGridLines="0" workbookViewId="0">
      <selection activeCell="D19" sqref="D19"/>
    </sheetView>
  </sheetViews>
  <sheetFormatPr defaultRowHeight="16.5"/>
  <cols>
    <col min="11" max="11" width="8.25" customWidth="1"/>
  </cols>
  <sheetData>
    <row r="1" spans="1:3">
      <c r="A1" s="19" t="s">
        <v>2</v>
      </c>
      <c r="B1" s="21" t="s">
        <v>3</v>
      </c>
      <c r="C1" s="20" t="s">
        <v>13</v>
      </c>
    </row>
    <row r="2" spans="1:3">
      <c r="A2" s="13">
        <v>1</v>
      </c>
      <c r="B2" s="6" t="s">
        <v>19</v>
      </c>
      <c r="C2" s="14"/>
    </row>
    <row r="3" spans="1:3">
      <c r="A3" s="13">
        <v>2</v>
      </c>
      <c r="B3" s="6" t="s">
        <v>18</v>
      </c>
      <c r="C3" s="14"/>
    </row>
    <row r="4" spans="1:3">
      <c r="A4" s="13">
        <v>3</v>
      </c>
      <c r="B4" s="6" t="s">
        <v>17</v>
      </c>
      <c r="C4" s="14"/>
    </row>
    <row r="5" spans="1:3">
      <c r="A5" s="13">
        <v>4</v>
      </c>
      <c r="B5" s="6" t="s">
        <v>20</v>
      </c>
      <c r="C5" s="14"/>
    </row>
    <row r="6" spans="1:3">
      <c r="A6" s="13">
        <v>5</v>
      </c>
      <c r="B6" s="6" t="s">
        <v>21</v>
      </c>
      <c r="C6" s="14"/>
    </row>
    <row r="7" spans="1:3">
      <c r="A7" s="13">
        <v>6</v>
      </c>
      <c r="B7" s="6" t="s">
        <v>23</v>
      </c>
      <c r="C7" s="14"/>
    </row>
    <row r="8" spans="1:3">
      <c r="A8" s="13">
        <v>7</v>
      </c>
      <c r="B8" s="6" t="s">
        <v>24</v>
      </c>
      <c r="C8" s="14"/>
    </row>
    <row r="9" spans="1:3">
      <c r="A9" s="13">
        <v>8</v>
      </c>
      <c r="B9" s="6" t="s">
        <v>25</v>
      </c>
      <c r="C9" s="14"/>
    </row>
    <row r="10" spans="1:3">
      <c r="A10" s="13">
        <v>9</v>
      </c>
      <c r="B10" s="6" t="s">
        <v>26</v>
      </c>
      <c r="C10" s="14"/>
    </row>
    <row r="11" spans="1:3">
      <c r="A11" s="13">
        <v>10</v>
      </c>
      <c r="B11" s="6" t="s">
        <v>27</v>
      </c>
      <c r="C11" s="14"/>
    </row>
    <row r="12" spans="1:3">
      <c r="A12" s="13">
        <v>11</v>
      </c>
      <c r="B12" s="6" t="s">
        <v>28</v>
      </c>
      <c r="C12" s="14"/>
    </row>
    <row r="13" spans="1:3">
      <c r="A13" s="13">
        <v>12</v>
      </c>
      <c r="B13" s="6" t="s">
        <v>12</v>
      </c>
      <c r="C13" s="14"/>
    </row>
    <row r="14" spans="1:3">
      <c r="A14" s="13">
        <v>13</v>
      </c>
      <c r="B14" s="6" t="s">
        <v>29</v>
      </c>
      <c r="C14" s="14"/>
    </row>
    <row r="15" spans="1:3">
      <c r="A15" s="13">
        <v>14</v>
      </c>
      <c r="B15" s="6" t="s">
        <v>30</v>
      </c>
      <c r="C15" s="14"/>
    </row>
    <row r="16" spans="1:3">
      <c r="A16" s="13">
        <v>15</v>
      </c>
      <c r="B16" s="6" t="s">
        <v>31</v>
      </c>
      <c r="C16" s="14"/>
    </row>
    <row r="17" spans="1:3">
      <c r="A17" s="13">
        <v>16</v>
      </c>
      <c r="B17" s="6" t="s">
        <v>32</v>
      </c>
      <c r="C17" s="14"/>
    </row>
  </sheetData>
  <dataConsolidate/>
  <phoneticPr fontId="1" type="noConversion"/>
  <dataValidations count="1">
    <dataValidation imeMode="on" allowBlank="1" showInputMessage="1" showErrorMessage="1" sqref="B2:B11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7"/>
  <sheetViews>
    <sheetView showGridLines="0" workbookViewId="0">
      <selection activeCell="D20" sqref="D20"/>
    </sheetView>
  </sheetViews>
  <sheetFormatPr defaultRowHeight="16.5"/>
  <cols>
    <col min="11" max="11" width="8.25" customWidth="1"/>
  </cols>
  <sheetData>
    <row r="1" spans="1:3">
      <c r="A1" s="19" t="s">
        <v>2</v>
      </c>
      <c r="B1" s="18" t="s">
        <v>3</v>
      </c>
      <c r="C1" s="20" t="s">
        <v>16</v>
      </c>
    </row>
    <row r="2" spans="1:3">
      <c r="A2" s="13">
        <v>1</v>
      </c>
      <c r="B2" s="6" t="s">
        <v>19</v>
      </c>
      <c r="C2" s="14"/>
    </row>
    <row r="3" spans="1:3">
      <c r="A3" s="13">
        <v>2</v>
      </c>
      <c r="B3" s="6" t="s">
        <v>18</v>
      </c>
      <c r="C3" s="14"/>
    </row>
    <row r="4" spans="1:3">
      <c r="A4" s="13">
        <v>3</v>
      </c>
      <c r="B4" s="6" t="s">
        <v>17</v>
      </c>
      <c r="C4" s="14"/>
    </row>
    <row r="5" spans="1:3">
      <c r="A5" s="13">
        <v>4</v>
      </c>
      <c r="B5" s="6" t="s">
        <v>20</v>
      </c>
      <c r="C5" s="14"/>
    </row>
    <row r="6" spans="1:3">
      <c r="A6" s="13">
        <v>5</v>
      </c>
      <c r="B6" s="6" t="s">
        <v>21</v>
      </c>
      <c r="C6" s="14"/>
    </row>
    <row r="7" spans="1:3">
      <c r="A7" s="13">
        <v>6</v>
      </c>
      <c r="B7" s="6" t="s">
        <v>23</v>
      </c>
      <c r="C7" s="14"/>
    </row>
    <row r="8" spans="1:3">
      <c r="A8" s="13">
        <v>7</v>
      </c>
      <c r="B8" s="6" t="s">
        <v>24</v>
      </c>
      <c r="C8" s="14"/>
    </row>
    <row r="9" spans="1:3">
      <c r="A9" s="13">
        <v>8</v>
      </c>
      <c r="B9" s="6" t="s">
        <v>25</v>
      </c>
      <c r="C9" s="14"/>
    </row>
    <row r="10" spans="1:3">
      <c r="A10" s="13">
        <v>9</v>
      </c>
      <c r="B10" s="6" t="s">
        <v>26</v>
      </c>
      <c r="C10" s="14"/>
    </row>
    <row r="11" spans="1:3">
      <c r="A11" s="13">
        <v>10</v>
      </c>
      <c r="B11" s="6" t="s">
        <v>27</v>
      </c>
      <c r="C11" s="14"/>
    </row>
    <row r="12" spans="1:3">
      <c r="A12" s="13">
        <v>11</v>
      </c>
      <c r="B12" s="6" t="s">
        <v>28</v>
      </c>
      <c r="C12" s="14"/>
    </row>
    <row r="13" spans="1:3">
      <c r="A13" s="13">
        <v>12</v>
      </c>
      <c r="B13" s="6" t="s">
        <v>12</v>
      </c>
      <c r="C13" s="14"/>
    </row>
    <row r="14" spans="1:3">
      <c r="A14" s="13">
        <v>13</v>
      </c>
      <c r="B14" s="6" t="s">
        <v>29</v>
      </c>
      <c r="C14" s="14"/>
    </row>
    <row r="15" spans="1:3">
      <c r="A15" s="13">
        <v>14</v>
      </c>
      <c r="B15" s="6" t="s">
        <v>30</v>
      </c>
      <c r="C15" s="14"/>
    </row>
    <row r="16" spans="1:3">
      <c r="A16" s="13">
        <v>15</v>
      </c>
      <c r="B16" s="6" t="s">
        <v>31</v>
      </c>
      <c r="C16" s="14"/>
    </row>
    <row r="17" spans="1:3">
      <c r="A17" s="13">
        <v>16</v>
      </c>
      <c r="B17" s="6" t="s">
        <v>32</v>
      </c>
      <c r="C17" s="14"/>
    </row>
  </sheetData>
  <dataConsolidate/>
  <phoneticPr fontId="1" type="noConversion"/>
  <dataValidations count="1">
    <dataValidation imeMode="on" allowBlank="1" showInputMessage="1" showErrorMessage="1" sqref="B2:B11"/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C17"/>
  <sheetViews>
    <sheetView showGridLines="0" workbookViewId="0">
      <selection sqref="A1:C17"/>
    </sheetView>
  </sheetViews>
  <sheetFormatPr defaultRowHeight="16.5"/>
  <cols>
    <col min="11" max="11" width="8.25" customWidth="1"/>
  </cols>
  <sheetData>
    <row r="1" spans="1:3">
      <c r="A1" s="12" t="s">
        <v>2</v>
      </c>
      <c r="B1" s="18" t="s">
        <v>3</v>
      </c>
      <c r="C1" s="15" t="s">
        <v>16</v>
      </c>
    </row>
    <row r="2" spans="1:3">
      <c r="A2" s="13">
        <v>1</v>
      </c>
      <c r="B2" s="6" t="s">
        <v>19</v>
      </c>
      <c r="C2" s="14"/>
    </row>
    <row r="3" spans="1:3">
      <c r="A3" s="13">
        <v>2</v>
      </c>
      <c r="B3" s="6" t="s">
        <v>18</v>
      </c>
      <c r="C3" s="14"/>
    </row>
    <row r="4" spans="1:3">
      <c r="A4" s="13">
        <v>3</v>
      </c>
      <c r="B4" s="6" t="s">
        <v>17</v>
      </c>
      <c r="C4" s="14"/>
    </row>
    <row r="5" spans="1:3">
      <c r="A5" s="13">
        <v>4</v>
      </c>
      <c r="B5" s="6" t="s">
        <v>20</v>
      </c>
      <c r="C5" s="14"/>
    </row>
    <row r="6" spans="1:3">
      <c r="A6" s="13">
        <v>5</v>
      </c>
      <c r="B6" s="6" t="s">
        <v>21</v>
      </c>
      <c r="C6" s="14"/>
    </row>
    <row r="7" spans="1:3">
      <c r="A7" s="13">
        <v>6</v>
      </c>
      <c r="B7" s="6" t="s">
        <v>23</v>
      </c>
      <c r="C7" s="14"/>
    </row>
    <row r="8" spans="1:3">
      <c r="A8" s="13">
        <v>7</v>
      </c>
      <c r="B8" s="6" t="s">
        <v>24</v>
      </c>
      <c r="C8" s="14"/>
    </row>
    <row r="9" spans="1:3">
      <c r="A9" s="13">
        <v>8</v>
      </c>
      <c r="B9" s="6" t="s">
        <v>25</v>
      </c>
      <c r="C9" s="14"/>
    </row>
    <row r="10" spans="1:3">
      <c r="A10" s="13">
        <v>9</v>
      </c>
      <c r="B10" s="6" t="s">
        <v>26</v>
      </c>
      <c r="C10" s="14"/>
    </row>
    <row r="11" spans="1:3">
      <c r="A11" s="13">
        <v>10</v>
      </c>
      <c r="B11" s="6" t="s">
        <v>27</v>
      </c>
      <c r="C11" s="14"/>
    </row>
    <row r="12" spans="1:3">
      <c r="A12" s="13">
        <v>11</v>
      </c>
      <c r="B12" s="6" t="s">
        <v>28</v>
      </c>
      <c r="C12" s="14"/>
    </row>
    <row r="13" spans="1:3">
      <c r="A13" s="13">
        <v>12</v>
      </c>
      <c r="B13" s="6" t="s">
        <v>12</v>
      </c>
      <c r="C13" s="14"/>
    </row>
    <row r="14" spans="1:3">
      <c r="A14" s="13">
        <v>13</v>
      </c>
      <c r="B14" s="6" t="s">
        <v>29</v>
      </c>
      <c r="C14" s="14"/>
    </row>
    <row r="15" spans="1:3">
      <c r="A15" s="13">
        <v>14</v>
      </c>
      <c r="B15" s="6" t="s">
        <v>30</v>
      </c>
      <c r="C15" s="14"/>
    </row>
    <row r="16" spans="1:3">
      <c r="A16" s="13">
        <v>15</v>
      </c>
      <c r="B16" s="6" t="s">
        <v>31</v>
      </c>
      <c r="C16" s="14"/>
    </row>
    <row r="17" spans="1:3">
      <c r="A17" s="13">
        <v>16</v>
      </c>
      <c r="B17" s="6" t="s">
        <v>32</v>
      </c>
      <c r="C17" s="14"/>
    </row>
  </sheetData>
  <dataConsolidate/>
  <phoneticPr fontId="1" type="noConversion"/>
  <dataValidations count="1">
    <dataValidation imeMode="on" allowBlank="1" showInputMessage="1" showErrorMessage="1" sqref="B2:B11"/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1"/>
  <dimension ref="A1:C54"/>
  <sheetViews>
    <sheetView showGridLines="0" showOutlineSymbols="0" workbookViewId="0">
      <selection activeCell="G22" sqref="G22"/>
    </sheetView>
  </sheetViews>
  <sheetFormatPr defaultRowHeight="16.5" outlineLevelRow="2"/>
  <cols>
    <col min="8" max="8" width="8.25" customWidth="1"/>
  </cols>
  <sheetData>
    <row r="1" spans="1:3">
      <c r="A1" s="12" t="s">
        <v>2</v>
      </c>
      <c r="B1" s="18" t="s">
        <v>3</v>
      </c>
      <c r="C1" s="15" t="s">
        <v>16</v>
      </c>
    </row>
    <row r="2" spans="1:3" outlineLevel="2">
      <c r="A2" s="13">
        <v>1</v>
      </c>
      <c r="B2" s="6" t="s">
        <v>19</v>
      </c>
      <c r="C2" s="14"/>
    </row>
    <row r="3" spans="1:3" collapsed="1">
      <c r="A3" s="13">
        <v>2</v>
      </c>
      <c r="B3" s="6" t="s">
        <v>18</v>
      </c>
      <c r="C3" s="14"/>
    </row>
    <row r="4" spans="1:3" outlineLevel="2">
      <c r="A4" s="13">
        <v>3</v>
      </c>
      <c r="B4" s="6" t="s">
        <v>17</v>
      </c>
      <c r="C4" s="14"/>
    </row>
    <row r="5" spans="1:3" outlineLevel="2">
      <c r="A5" s="13">
        <v>4</v>
      </c>
      <c r="B5" s="6" t="s">
        <v>20</v>
      </c>
      <c r="C5" s="14"/>
    </row>
    <row r="6" spans="1:3" outlineLevel="2">
      <c r="A6" s="13">
        <v>5</v>
      </c>
      <c r="B6" s="6" t="s">
        <v>21</v>
      </c>
      <c r="C6" s="14"/>
    </row>
    <row r="7" spans="1:3" collapsed="1">
      <c r="A7" s="13">
        <v>6</v>
      </c>
      <c r="B7" s="6" t="s">
        <v>23</v>
      </c>
      <c r="C7" s="14"/>
    </row>
    <row r="8" spans="1:3" outlineLevel="2">
      <c r="A8" s="13">
        <v>7</v>
      </c>
      <c r="B8" s="6" t="s">
        <v>24</v>
      </c>
      <c r="C8" s="14"/>
    </row>
    <row r="9" spans="1:3" outlineLevel="2">
      <c r="A9" s="13">
        <v>8</v>
      </c>
      <c r="B9" s="6" t="s">
        <v>25</v>
      </c>
      <c r="C9" s="14"/>
    </row>
    <row r="10" spans="1:3" outlineLevel="2">
      <c r="A10" s="13">
        <v>9</v>
      </c>
      <c r="B10" s="6" t="s">
        <v>26</v>
      </c>
      <c r="C10" s="14"/>
    </row>
    <row r="11" spans="1:3" outlineLevel="1">
      <c r="A11" s="13">
        <v>10</v>
      </c>
      <c r="B11" s="6" t="s">
        <v>27</v>
      </c>
      <c r="C11" s="14"/>
    </row>
    <row r="12" spans="1:3" outlineLevel="2">
      <c r="A12" s="13">
        <v>11</v>
      </c>
      <c r="B12" s="6" t="s">
        <v>28</v>
      </c>
      <c r="C12" s="14"/>
    </row>
    <row r="13" spans="1:3" outlineLevel="2">
      <c r="A13" s="13">
        <v>12</v>
      </c>
      <c r="B13" s="6" t="s">
        <v>12</v>
      </c>
      <c r="C13" s="14"/>
    </row>
    <row r="14" spans="1:3" outlineLevel="2">
      <c r="A14" s="13">
        <v>13</v>
      </c>
      <c r="B14" s="6" t="s">
        <v>29</v>
      </c>
      <c r="C14" s="14"/>
    </row>
    <row r="15" spans="1:3" outlineLevel="1">
      <c r="A15" s="13">
        <v>14</v>
      </c>
      <c r="B15" s="6" t="s">
        <v>30</v>
      </c>
      <c r="C15" s="14"/>
    </row>
    <row r="16" spans="1:3" outlineLevel="2">
      <c r="A16" s="13">
        <v>15</v>
      </c>
      <c r="B16" s="6" t="s">
        <v>31</v>
      </c>
      <c r="C16" s="14"/>
    </row>
    <row r="17" spans="1:3" outlineLevel="2">
      <c r="A17" s="13">
        <v>16</v>
      </c>
      <c r="B17" s="6" t="s">
        <v>32</v>
      </c>
      <c r="C17" s="14"/>
    </row>
    <row r="18" spans="1:3" outlineLevel="2"/>
    <row r="19" spans="1:3" outlineLevel="1"/>
    <row r="20" spans="1:3" outlineLevel="2"/>
    <row r="21" spans="1:3" outlineLevel="2"/>
    <row r="22" spans="1:3" outlineLevel="2"/>
    <row r="23" spans="1:3" collapsed="1"/>
    <row r="24" spans="1:3" outlineLevel="2"/>
    <row r="25" spans="1:3" outlineLevel="2"/>
    <row r="26" spans="1:3" outlineLevel="2"/>
    <row r="27" spans="1:3" outlineLevel="1"/>
    <row r="28" spans="1:3" outlineLevel="2"/>
    <row r="29" spans="1:3" outlineLevel="2"/>
    <row r="30" spans="1:3" outlineLevel="2"/>
    <row r="31" spans="1:3" outlineLevel="1"/>
    <row r="32" spans="1:3" outlineLevel="2"/>
    <row r="33" outlineLevel="1"/>
    <row r="34" outlineLevel="2"/>
    <row r="35" outlineLevel="2"/>
    <row r="36" outlineLevel="2"/>
    <row r="37" collapsed="1"/>
    <row r="38" outlineLevel="2"/>
    <row r="39" outlineLevel="2"/>
    <row r="40" outlineLevel="1"/>
    <row r="41" outlineLevel="2"/>
    <row r="42" outlineLevel="2"/>
    <row r="43" outlineLevel="1"/>
    <row r="44" outlineLevel="2"/>
    <row r="45" outlineLevel="2"/>
    <row r="46" outlineLevel="1"/>
    <row r="47" outlineLevel="2"/>
    <row r="48" outlineLevel="2"/>
    <row r="49" outlineLevel="2"/>
    <row r="50" collapsed="1"/>
    <row r="51" outlineLevel="2"/>
    <row r="52" outlineLevel="1"/>
    <row r="53" outlineLevel="2"/>
    <row r="54" outlineLevel="1"/>
  </sheetData>
  <dataConsolidate/>
  <phoneticPr fontId="1" type="noConversion"/>
  <dataValidations count="1">
    <dataValidation imeMode="on" allowBlank="1" showInputMessage="1" showErrorMessage="1" sqref="B2:B11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得分</vt:lpstr>
      <vt:lpstr>七月</vt:lpstr>
      <vt:lpstr>八月</vt:lpstr>
      <vt:lpstr>九月</vt:lpstr>
      <vt:lpstr>動態連結</vt:lpstr>
      <vt:lpstr>立體運算公式</vt:lpstr>
      <vt:lpstr>合併彙算</vt:lpstr>
      <vt:lpstr>合併彙算與資料連結</vt:lpstr>
    </vt:vector>
  </TitlesOfParts>
  <Company>長庚大學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陳偉忠</dc:creator>
  <cp:lastModifiedBy>ivenss</cp:lastModifiedBy>
  <cp:lastPrinted>1999-05-28T07:35:49Z</cp:lastPrinted>
  <dcterms:created xsi:type="dcterms:W3CDTF">1999-05-28T07:01:54Z</dcterms:created>
  <dcterms:modified xsi:type="dcterms:W3CDTF">2014-01-05T03:33:49Z</dcterms:modified>
</cp:coreProperties>
</file>