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4\"/>
    </mc:Choice>
  </mc:AlternateContent>
  <bookViews>
    <workbookView xWindow="720" yWindow="360" windowWidth="10515" windowHeight="5520" activeTab="1"/>
  </bookViews>
  <sheets>
    <sheet name="前" sheetId="3" r:id="rId1"/>
    <sheet name="後" sheetId="1" r:id="rId2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C13" i="3" l="1"/>
  <c r="C12" i="3"/>
  <c r="D11" i="3" l="1"/>
  <c r="D3" i="3"/>
  <c r="D5" i="3"/>
  <c r="D7" i="3"/>
  <c r="D9" i="3"/>
  <c r="D2" i="3"/>
  <c r="D4" i="3"/>
  <c r="D6" i="3"/>
  <c r="D8" i="3"/>
  <c r="D10" i="3"/>
  <c r="C13" i="1"/>
  <c r="C12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2" i="1"/>
  <c r="E2" i="1" s="1"/>
  <c r="D3" i="1" l="1"/>
  <c r="D10" i="1"/>
  <c r="D6" i="1"/>
  <c r="D5" i="1"/>
  <c r="D2" i="1"/>
  <c r="D8" i="1"/>
  <c r="D4" i="1"/>
  <c r="D9" i="1"/>
  <c r="D11" i="1"/>
  <c r="D7" i="1"/>
  <c r="E13" i="1"/>
  <c r="E12" i="1"/>
</calcChain>
</file>

<file path=xl/sharedStrings.xml><?xml version="1.0" encoding="utf-8"?>
<sst xmlns="http://schemas.openxmlformats.org/spreadsheetml/2006/main" count="46" uniqueCount="22">
  <si>
    <t>合格者
偏差値</t>
    <rPh sb="0" eb="3">
      <t>ゴウカクシャ</t>
    </rPh>
    <rPh sb="4" eb="7">
      <t>ヘンサチ</t>
    </rPh>
    <phoneticPr fontId="2"/>
  </si>
  <si>
    <t>標準偏差</t>
    <rPh sb="0" eb="2">
      <t>ヒョウジュン</t>
    </rPh>
    <rPh sb="2" eb="4">
      <t>ヘンサ</t>
    </rPh>
    <phoneticPr fontId="2"/>
  </si>
  <si>
    <t>麻生　史郎</t>
    <rPh sb="0" eb="2">
      <t>アソウ</t>
    </rPh>
    <rPh sb="3" eb="5">
      <t>シロウ</t>
    </rPh>
    <phoneticPr fontId="3"/>
  </si>
  <si>
    <t>井原　大翔</t>
    <rPh sb="0" eb="2">
      <t>イハラ</t>
    </rPh>
    <rPh sb="3" eb="5">
      <t>ハルト</t>
    </rPh>
    <phoneticPr fontId="3"/>
  </si>
  <si>
    <t>国枝　治樹</t>
    <rPh sb="0" eb="2">
      <t>クニエダ</t>
    </rPh>
    <rPh sb="3" eb="5">
      <t>ハルキ</t>
    </rPh>
    <phoneticPr fontId="3"/>
  </si>
  <si>
    <t>駒澤　菜穂子</t>
    <rPh sb="0" eb="2">
      <t>コマザワ</t>
    </rPh>
    <rPh sb="3" eb="6">
      <t>ナホコ</t>
    </rPh>
    <phoneticPr fontId="3"/>
  </si>
  <si>
    <t>篠田　藍里</t>
    <rPh sb="0" eb="2">
      <t>シノダ</t>
    </rPh>
    <rPh sb="3" eb="5">
      <t>アイリ</t>
    </rPh>
    <phoneticPr fontId="3"/>
  </si>
  <si>
    <t>瀬尾　有紀</t>
    <rPh sb="0" eb="2">
      <t>セオ</t>
    </rPh>
    <rPh sb="3" eb="5">
      <t>ユキ</t>
    </rPh>
    <phoneticPr fontId="1"/>
  </si>
  <si>
    <t>立川　倫央</t>
    <rPh sb="0" eb="2">
      <t>タチカワ</t>
    </rPh>
    <rPh sb="3" eb="5">
      <t>トモヒサ</t>
    </rPh>
    <phoneticPr fontId="1"/>
  </si>
  <si>
    <t>塚本　理紗</t>
    <rPh sb="0" eb="2">
      <t>ツカモト</t>
    </rPh>
    <rPh sb="3" eb="5">
      <t>リサ</t>
    </rPh>
    <phoneticPr fontId="1"/>
  </si>
  <si>
    <t>八巻　太一</t>
    <rPh sb="0" eb="2">
      <t>ヤマキ</t>
    </rPh>
    <rPh sb="3" eb="5">
      <t>タイチ</t>
    </rPh>
    <phoneticPr fontId="2"/>
  </si>
  <si>
    <t>合格</t>
  </si>
  <si>
    <t/>
  </si>
  <si>
    <t>姓名</t>
    <rPh sb="0" eb="2">
      <t>シメイ</t>
    </rPh>
    <phoneticPr fontId="2"/>
  </si>
  <si>
    <t>合格與否</t>
    <rPh sb="0" eb="2">
      <t>ゴウヒ</t>
    </rPh>
    <phoneticPr fontId="2"/>
  </si>
  <si>
    <t>得分</t>
    <rPh sb="0" eb="2">
      <t>トクテン</t>
    </rPh>
    <phoneticPr fontId="2"/>
  </si>
  <si>
    <t>合格者
得分</t>
    <rPh sb="0" eb="3">
      <t>ゴウカクシャ</t>
    </rPh>
    <rPh sb="4" eb="6">
      <t>トクテン</t>
    </rPh>
    <phoneticPr fontId="2"/>
  </si>
  <si>
    <t>平均分</t>
    <rPh sb="0" eb="3">
      <t>ヘイキンテン</t>
    </rPh>
    <phoneticPr fontId="2"/>
  </si>
  <si>
    <t>渡邊　友美</t>
    <rPh sb="0" eb="2">
      <t>ワタナベ</t>
    </rPh>
    <rPh sb="3" eb="5">
      <t>トモミ</t>
    </rPh>
    <phoneticPr fontId="2"/>
  </si>
  <si>
    <t>國枝　治樹</t>
    <rPh sb="0" eb="2">
      <t>クニエダ</t>
    </rPh>
    <rPh sb="3" eb="5">
      <t>ハルキ</t>
    </rPh>
    <phoneticPr fontId="3"/>
  </si>
  <si>
    <t>駒澤　菜穗子</t>
    <rPh sb="0" eb="2">
      <t>コマザワ</t>
    </rPh>
    <rPh sb="3" eb="6">
      <t>ナホコ</t>
    </rPh>
    <phoneticPr fontId="3"/>
  </si>
  <si>
    <t>應試者
偏差値</t>
    <rPh sb="0" eb="3">
      <t>ジュケンシャ</t>
    </rPh>
    <rPh sb="4" eb="7">
      <t>ヘンサチ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</si>
</sst>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"/>
  </numFmts>
  <fonts count="6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Fill="1" applyBorder="1">
      <alignment vertical="center"/>
    </xf>
    <xf numFmtId="0" fontId="5" fillId="0" borderId="5" xfId="0" applyFont="1" applyBorder="1">
      <alignment vertical="center"/>
    </xf>
    <xf numFmtId="176" fontId="5" fillId="0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176" fontId="5" fillId="3" borderId="6" xfId="0" applyNumberFormat="1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7" fontId="5" fillId="0" borderId="5" xfId="0" applyNumberFormat="1" applyFont="1" applyBorder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77" fontId="5" fillId="0" borderId="8" xfId="0" applyNumberFormat="1" applyFont="1" applyBorder="1">
      <alignment vertical="center"/>
    </xf>
    <xf numFmtId="0" fontId="5" fillId="0" borderId="8" xfId="0" applyFont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0" xfId="0" applyFont="1" applyAlignment="1">
      <alignment vertical="center"/>
    </xf>
    <xf numFmtId="177" fontId="5" fillId="3" borderId="5" xfId="0" applyNumberFormat="1" applyFont="1" applyFill="1" applyBorder="1" applyAlignment="1">
      <alignment vertical="center"/>
    </xf>
    <xf numFmtId="177" fontId="5" fillId="3" borderId="8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12.375" style="3" customWidth="1"/>
    <col min="2" max="2" width="8.25" style="3" customWidth="1"/>
    <col min="3" max="3" width="6.5" style="3" customWidth="1"/>
    <col min="4" max="4" width="13" style="21" bestFit="1" customWidth="1"/>
    <col min="5" max="6" width="13" style="21" customWidth="1"/>
    <col min="7" max="16384" width="9" style="3"/>
  </cols>
  <sheetData>
    <row r="1" spans="1:6" ht="30">
      <c r="A1" s="1" t="s">
        <v>13</v>
      </c>
      <c r="B1" s="2" t="s">
        <v>14</v>
      </c>
      <c r="C1" s="2" t="s">
        <v>15</v>
      </c>
      <c r="D1" s="24" t="s">
        <v>21</v>
      </c>
      <c r="E1" s="24" t="s">
        <v>16</v>
      </c>
      <c r="F1" s="25" t="s">
        <v>0</v>
      </c>
    </row>
    <row r="2" spans="1:6">
      <c r="A2" s="4" t="s">
        <v>2</v>
      </c>
      <c r="B2" s="5" t="s">
        <v>11</v>
      </c>
      <c r="C2" s="6">
        <v>452</v>
      </c>
      <c r="D2" s="7">
        <f>10*(C2-C$12)/C$13+50</f>
        <v>69.305338010979241</v>
      </c>
      <c r="E2" s="8"/>
      <c r="F2" s="9"/>
    </row>
    <row r="3" spans="1:6">
      <c r="A3" s="4" t="s">
        <v>3</v>
      </c>
      <c r="B3" s="5" t="s">
        <v>12</v>
      </c>
      <c r="C3" s="6">
        <v>298</v>
      </c>
      <c r="D3" s="7">
        <f t="shared" ref="D3:D11" si="0">10*(C3-C$12)/C$13+50</f>
        <v>39.723029019030946</v>
      </c>
      <c r="E3" s="8"/>
      <c r="F3" s="9"/>
    </row>
    <row r="4" spans="1:6">
      <c r="A4" s="4" t="s">
        <v>19</v>
      </c>
      <c r="B4" s="5" t="s">
        <v>11</v>
      </c>
      <c r="C4" s="6">
        <v>401</v>
      </c>
      <c r="D4" s="7">
        <f t="shared" si="0"/>
        <v>59.508599318840524</v>
      </c>
      <c r="E4" s="8"/>
      <c r="F4" s="9"/>
    </row>
    <row r="5" spans="1:6">
      <c r="A5" s="4" t="s">
        <v>20</v>
      </c>
      <c r="B5" s="5" t="s">
        <v>11</v>
      </c>
      <c r="C5" s="6">
        <v>362</v>
      </c>
      <c r="D5" s="7">
        <f t="shared" si="0"/>
        <v>52.016975613087382</v>
      </c>
      <c r="E5" s="8"/>
      <c r="F5" s="9"/>
    </row>
    <row r="6" spans="1:6">
      <c r="A6" s="4" t="s">
        <v>6</v>
      </c>
      <c r="B6" s="5" t="s">
        <v>12</v>
      </c>
      <c r="C6" s="6">
        <v>312</v>
      </c>
      <c r="D6" s="7">
        <f t="shared" si="0"/>
        <v>42.412329836480794</v>
      </c>
      <c r="E6" s="8"/>
      <c r="F6" s="9"/>
    </row>
    <row r="7" spans="1:6">
      <c r="A7" s="4" t="s">
        <v>7</v>
      </c>
      <c r="B7" s="5" t="s">
        <v>11</v>
      </c>
      <c r="C7" s="6">
        <v>415</v>
      </c>
      <c r="D7" s="7">
        <f t="shared" si="0"/>
        <v>62.197900136290372</v>
      </c>
      <c r="E7" s="8"/>
      <c r="F7" s="9"/>
    </row>
    <row r="8" spans="1:6">
      <c r="A8" s="4" t="s">
        <v>8</v>
      </c>
      <c r="B8" s="5" t="s">
        <v>11</v>
      </c>
      <c r="C8" s="6">
        <v>353</v>
      </c>
      <c r="D8" s="7">
        <f t="shared" si="0"/>
        <v>50.2881393732982</v>
      </c>
      <c r="E8" s="8"/>
      <c r="F8" s="9"/>
    </row>
    <row r="9" spans="1:6">
      <c r="A9" s="4" t="s">
        <v>9</v>
      </c>
      <c r="B9" s="5" t="s">
        <v>12</v>
      </c>
      <c r="C9" s="6">
        <v>312</v>
      </c>
      <c r="D9" s="7">
        <f t="shared" si="0"/>
        <v>42.412329836480794</v>
      </c>
      <c r="E9" s="8"/>
      <c r="F9" s="9"/>
    </row>
    <row r="10" spans="1:6">
      <c r="A10" s="4" t="s">
        <v>10</v>
      </c>
      <c r="B10" s="5" t="s">
        <v>12</v>
      </c>
      <c r="C10" s="6">
        <v>298</v>
      </c>
      <c r="D10" s="7">
        <f t="shared" si="0"/>
        <v>39.723029019030946</v>
      </c>
      <c r="E10" s="8"/>
      <c r="F10" s="9"/>
    </row>
    <row r="11" spans="1:6">
      <c r="A11" s="4" t="s">
        <v>18</v>
      </c>
      <c r="B11" s="5" t="s">
        <v>12</v>
      </c>
      <c r="C11" s="6">
        <v>312</v>
      </c>
      <c r="D11" s="7">
        <f t="shared" si="0"/>
        <v>42.412329836480794</v>
      </c>
      <c r="E11" s="8"/>
      <c r="F11" s="9"/>
    </row>
    <row r="12" spans="1:6">
      <c r="A12" s="10" t="s">
        <v>17</v>
      </c>
      <c r="B12" s="11"/>
      <c r="C12" s="12">
        <f>AVERAGE(C2:C11)</f>
        <v>351.5</v>
      </c>
      <c r="D12" s="13"/>
      <c r="E12" s="8"/>
      <c r="F12" s="14"/>
    </row>
    <row r="13" spans="1:6">
      <c r="A13" s="15" t="s">
        <v>1</v>
      </c>
      <c r="B13" s="16"/>
      <c r="C13" s="17">
        <f>STDEVP(C2:C11)</f>
        <v>52.058140573785387</v>
      </c>
      <c r="D13" s="18"/>
      <c r="E13" s="19"/>
      <c r="F13" s="20"/>
    </row>
  </sheetData>
  <mergeCells count="2">
    <mergeCell ref="A12:B12"/>
    <mergeCell ref="A13:B13"/>
  </mergeCells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K21" sqref="K21"/>
    </sheetView>
  </sheetViews>
  <sheetFormatPr defaultRowHeight="15"/>
  <cols>
    <col min="1" max="1" width="12.25" style="3" customWidth="1"/>
    <col min="2" max="2" width="7.875" style="3" customWidth="1"/>
    <col min="3" max="3" width="6.5" style="3" customWidth="1"/>
    <col min="4" max="4" width="13" style="21" bestFit="1" customWidth="1"/>
    <col min="5" max="5" width="12.75" style="21" bestFit="1" customWidth="1"/>
    <col min="6" max="6" width="13" style="21" bestFit="1" customWidth="1"/>
    <col min="7" max="16384" width="9" style="3"/>
  </cols>
  <sheetData>
    <row r="1" spans="1:6" ht="30">
      <c r="A1" s="1" t="s">
        <v>13</v>
      </c>
      <c r="B1" s="2" t="s">
        <v>14</v>
      </c>
      <c r="C1" s="2" t="s">
        <v>15</v>
      </c>
      <c r="D1" s="24" t="s">
        <v>21</v>
      </c>
      <c r="E1" s="24" t="s">
        <v>16</v>
      </c>
      <c r="F1" s="25" t="s">
        <v>0</v>
      </c>
    </row>
    <row r="2" spans="1:6">
      <c r="A2" s="4" t="s">
        <v>2</v>
      </c>
      <c r="B2" s="5" t="str">
        <f t="shared" ref="B2:B11" si="0">IF(PERCENTRANK($C$2:$C$11,C2)&gt;=40%,"合格","")</f>
        <v>合格</v>
      </c>
      <c r="C2" s="6">
        <v>452</v>
      </c>
      <c r="D2" s="7">
        <f>10*(C2-C$12)/C$13+50</f>
        <v>69.305338010979241</v>
      </c>
      <c r="E2" s="8">
        <f>IF(B2="合格",C2,"")</f>
        <v>452</v>
      </c>
      <c r="F2" s="9">
        <f>IF(E2&lt;&gt;"",10*(E2-E$12)/E$13+50,"")</f>
        <v>65.335496921352174</v>
      </c>
    </row>
    <row r="3" spans="1:6">
      <c r="A3" s="4" t="s">
        <v>3</v>
      </c>
      <c r="B3" s="5" t="str">
        <f t="shared" si="0"/>
        <v/>
      </c>
      <c r="C3" s="6">
        <v>298</v>
      </c>
      <c r="D3" s="7">
        <f t="shared" ref="D3:D11" si="1">10*(C3-C$12)/C$13+50</f>
        <v>39.723029019030946</v>
      </c>
      <c r="E3" s="8" t="str">
        <f t="shared" ref="E3:E11" si="2">IF(B3="合格",C3,"")</f>
        <v/>
      </c>
      <c r="F3" s="9" t="str">
        <f t="shared" ref="F3:F11" si="3">IF(E3&lt;&gt;"",10*(E3-E$12)/E$13+50,"")</f>
        <v/>
      </c>
    </row>
    <row r="4" spans="1:6">
      <c r="A4" s="4" t="s">
        <v>4</v>
      </c>
      <c r="B4" s="5" t="str">
        <f t="shared" si="0"/>
        <v>合格</v>
      </c>
      <c r="C4" s="6">
        <v>401</v>
      </c>
      <c r="D4" s="7">
        <f t="shared" si="1"/>
        <v>59.508599318840524</v>
      </c>
      <c r="E4" s="8">
        <f t="shared" si="2"/>
        <v>401</v>
      </c>
      <c r="F4" s="9">
        <f t="shared" si="3"/>
        <v>51.217981704944933</v>
      </c>
    </row>
    <row r="5" spans="1:6">
      <c r="A5" s="4" t="s">
        <v>5</v>
      </c>
      <c r="B5" s="5" t="str">
        <f t="shared" si="0"/>
        <v>合格</v>
      </c>
      <c r="C5" s="6">
        <v>362</v>
      </c>
      <c r="D5" s="7">
        <f t="shared" si="1"/>
        <v>52.016975613087382</v>
      </c>
      <c r="E5" s="8">
        <f t="shared" si="2"/>
        <v>362</v>
      </c>
      <c r="F5" s="9">
        <f t="shared" si="3"/>
        <v>40.422234774751161</v>
      </c>
    </row>
    <row r="6" spans="1:6">
      <c r="A6" s="4" t="s">
        <v>6</v>
      </c>
      <c r="B6" s="5" t="str">
        <f t="shared" si="0"/>
        <v/>
      </c>
      <c r="C6" s="6">
        <v>312</v>
      </c>
      <c r="D6" s="7">
        <f t="shared" si="1"/>
        <v>42.412329836480794</v>
      </c>
      <c r="E6" s="8" t="str">
        <f t="shared" si="2"/>
        <v/>
      </c>
      <c r="F6" s="9" t="str">
        <f t="shared" si="3"/>
        <v/>
      </c>
    </row>
    <row r="7" spans="1:6">
      <c r="A7" s="4" t="s">
        <v>7</v>
      </c>
      <c r="B7" s="5" t="str">
        <f t="shared" si="0"/>
        <v>合格</v>
      </c>
      <c r="C7" s="6">
        <v>415</v>
      </c>
      <c r="D7" s="7">
        <f t="shared" si="1"/>
        <v>62.197900136290372</v>
      </c>
      <c r="E7" s="8">
        <f t="shared" si="2"/>
        <v>415</v>
      </c>
      <c r="F7" s="9">
        <f t="shared" si="3"/>
        <v>55.093378038860649</v>
      </c>
    </row>
    <row r="8" spans="1:6">
      <c r="A8" s="4" t="s">
        <v>8</v>
      </c>
      <c r="B8" s="5" t="str">
        <f t="shared" si="0"/>
        <v>合格</v>
      </c>
      <c r="C8" s="6">
        <v>353</v>
      </c>
      <c r="D8" s="7">
        <f t="shared" si="1"/>
        <v>50.2881393732982</v>
      </c>
      <c r="E8" s="8">
        <f t="shared" si="2"/>
        <v>353</v>
      </c>
      <c r="F8" s="9">
        <f>IF(E8&lt;&gt;"",10*(E8-E$12)/E$13+50,"")</f>
        <v>37.930908560091055</v>
      </c>
    </row>
    <row r="9" spans="1:6">
      <c r="A9" s="4" t="s">
        <v>9</v>
      </c>
      <c r="B9" s="5" t="str">
        <f t="shared" si="0"/>
        <v/>
      </c>
      <c r="C9" s="6">
        <v>312</v>
      </c>
      <c r="D9" s="7">
        <f t="shared" si="1"/>
        <v>42.412329836480794</v>
      </c>
      <c r="E9" s="8" t="str">
        <f t="shared" si="2"/>
        <v/>
      </c>
      <c r="F9" s="9" t="str">
        <f t="shared" si="3"/>
        <v/>
      </c>
    </row>
    <row r="10" spans="1:6">
      <c r="A10" s="4" t="s">
        <v>10</v>
      </c>
      <c r="B10" s="5" t="str">
        <f t="shared" si="0"/>
        <v/>
      </c>
      <c r="C10" s="6">
        <v>298</v>
      </c>
      <c r="D10" s="7">
        <f t="shared" si="1"/>
        <v>39.723029019030946</v>
      </c>
      <c r="E10" s="8" t="str">
        <f t="shared" si="2"/>
        <v/>
      </c>
      <c r="F10" s="9" t="str">
        <f t="shared" si="3"/>
        <v/>
      </c>
    </row>
    <row r="11" spans="1:6">
      <c r="A11" s="4" t="s">
        <v>18</v>
      </c>
      <c r="B11" s="5" t="str">
        <f t="shared" si="0"/>
        <v/>
      </c>
      <c r="C11" s="6">
        <v>312</v>
      </c>
      <c r="D11" s="7">
        <f t="shared" si="1"/>
        <v>42.412329836480794</v>
      </c>
      <c r="E11" s="8" t="str">
        <f t="shared" si="2"/>
        <v/>
      </c>
      <c r="F11" s="9" t="str">
        <f t="shared" si="3"/>
        <v/>
      </c>
    </row>
    <row r="12" spans="1:6">
      <c r="A12" s="10" t="s">
        <v>17</v>
      </c>
      <c r="B12" s="11"/>
      <c r="C12" s="12">
        <f>AVERAGE(C2:C11)</f>
        <v>351.5</v>
      </c>
      <c r="D12" s="13"/>
      <c r="E12" s="22">
        <f>AVERAGE(E2:E11)</f>
        <v>396.6</v>
      </c>
      <c r="F12" s="14"/>
    </row>
    <row r="13" spans="1:6">
      <c r="A13" s="15" t="s">
        <v>1</v>
      </c>
      <c r="B13" s="16"/>
      <c r="C13" s="17">
        <f>STDEVP(C2:C11)</f>
        <v>52.058140573785387</v>
      </c>
      <c r="D13" s="18"/>
      <c r="E13" s="23">
        <f>STDEVP(E2:E11)</f>
        <v>36.125337368666884</v>
      </c>
      <c r="F13" s="20"/>
    </row>
  </sheetData>
  <mergeCells count="2">
    <mergeCell ref="A12:B12"/>
    <mergeCell ref="A13:B13"/>
  </mergeCells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2011-09-01T07:29:52Z</dcterms:created>
  <dcterms:modified xsi:type="dcterms:W3CDTF">2016-05-20T13:42:59Z</dcterms:modified>
</cp:coreProperties>
</file>